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1895" tabRatio="875"/>
  </bookViews>
  <sheets>
    <sheet name="Table 1 2017" sheetId="2" r:id="rId1"/>
    <sheet name="Worksheet1" sheetId="60" state="hidden" r:id="rId2"/>
    <sheet name="Table 2 2017" sheetId="56" r:id="rId3"/>
    <sheet name="Table 3 2017" sheetId="3" r:id="rId4"/>
    <sheet name="Worksheet2" sheetId="62" state="hidden" r:id="rId5"/>
    <sheet name="Table 4 2017" sheetId="6" r:id="rId6"/>
    <sheet name="Table 5 2017" sheetId="5" r:id="rId7"/>
    <sheet name="Table 6 2017" sheetId="53" r:id="rId8"/>
    <sheet name="Analysis (AgeRoad)" sheetId="45" state="hidden" r:id="rId9"/>
    <sheet name="Analysis (AgeSex)" sheetId="46" state="hidden" r:id="rId10"/>
    <sheet name="Tab 6 Worksheet" sheetId="72" state="hidden" r:id="rId11"/>
    <sheet name="Table 6 Q1" sheetId="67" state="hidden" r:id="rId12"/>
    <sheet name="Table 6 Q2" sheetId="69" state="hidden" r:id="rId13"/>
    <sheet name="Table 6 Q3" sheetId="70" state="hidden" r:id="rId14"/>
    <sheet name="Table 6 Q4" sheetId="71" state="hidden" r:id="rId15"/>
    <sheet name="Sheet2" sheetId="41" state="hidden" r:id="rId16"/>
    <sheet name="Table 3 (2)" sheetId="9" state="hidden" r:id="rId17"/>
    <sheet name="table3 1qtr" sheetId="10" state="hidden" r:id="rId18"/>
    <sheet name="table3 2qtr" sheetId="11" state="hidden" r:id="rId19"/>
    <sheet name="table3 3qtr" sheetId="12" state="hidden" r:id="rId20"/>
    <sheet name="table3 4qtr" sheetId="13" state="hidden" r:id="rId21"/>
    <sheet name="Table 4 (2)" sheetId="14" state="hidden" r:id="rId22"/>
    <sheet name="Table4 1qtr" sheetId="15" state="hidden" r:id="rId23"/>
    <sheet name="Table4 2qtr" sheetId="16" state="hidden" r:id="rId24"/>
    <sheet name="Table4 3qtr" sheetId="17" state="hidden" r:id="rId25"/>
    <sheet name="Table4 4qtr" sheetId="18" state="hidden" r:id="rId26"/>
    <sheet name="Table 5 (2)" sheetId="19" state="hidden" r:id="rId27"/>
    <sheet name="Table 5 1qtr" sheetId="20" state="hidden" r:id="rId28"/>
    <sheet name="Table 5 2qtr" sheetId="21" state="hidden" r:id="rId29"/>
    <sheet name="Table 5 3qtr" sheetId="22" state="hidden" r:id="rId30"/>
    <sheet name="Table 5 4qtr" sheetId="23" state="hidden" r:id="rId31"/>
    <sheet name="Table 6 (2)" sheetId="24" state="hidden" r:id="rId32"/>
    <sheet name="Table 6 1qtr" sheetId="25" state="hidden" r:id="rId33"/>
    <sheet name="Table 6 2qtr" sheetId="26" state="hidden" r:id="rId34"/>
    <sheet name="Table 6 3qtr" sheetId="27" state="hidden" r:id="rId35"/>
    <sheet name="Table 6 4qtr" sheetId="28" state="hidden" r:id="rId36"/>
  </sheets>
  <definedNames>
    <definedName name="_xlnm.Print_Area" localSheetId="8">'Analysis (AgeRoad)'!$A$1:$Z$104</definedName>
    <definedName name="_xlnm.Print_Area" localSheetId="9">'Analysis (AgeSex)'!$A$1:$X$107</definedName>
    <definedName name="_xlnm.Print_Area" localSheetId="0">'Table 1 2017'!$A$1:$N$76</definedName>
    <definedName name="_xlnm.Print_Area" localSheetId="2">'Table 2 2017'!$A$1:$H$61</definedName>
    <definedName name="_xlnm.Print_Area" localSheetId="16">'Table 3 (2)'!$A$1:$Q$27</definedName>
    <definedName name="_xlnm.Print_Area" localSheetId="3">'Table 3 2017'!$A$1:$O$44</definedName>
    <definedName name="_xlnm.Print_Area" localSheetId="21">'Table 4 (2)'!$A$1:$Q$27</definedName>
    <definedName name="_xlnm.Print_Area" localSheetId="5">'Table 4 2017'!$A$1:$O$30</definedName>
    <definedName name="_xlnm.Print_Area" localSheetId="6">'Table 5 2017'!$A$1:$L$27</definedName>
    <definedName name="_xlnm.Print_Area" localSheetId="31">'Table 6 (2)'!$A$1:$Q$37</definedName>
    <definedName name="_xlnm.Print_Area" localSheetId="7">'Table 6 2017'!$A$1:$O$42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60" l="1"/>
  <c r="J27" i="10" l="1"/>
  <c r="K27" i="10"/>
  <c r="L27" i="10"/>
  <c r="M27" i="10"/>
  <c r="N27" i="10"/>
  <c r="O27" i="10"/>
  <c r="P27" i="10"/>
  <c r="W29" i="62" l="1"/>
  <c r="O27" i="62"/>
  <c r="J32" i="62"/>
  <c r="I32" i="62"/>
  <c r="R26" i="62"/>
  <c r="M8" i="62"/>
  <c r="M9" i="62"/>
  <c r="M10" i="62"/>
  <c r="M11" i="62"/>
  <c r="M12" i="62"/>
  <c r="M13" i="62"/>
  <c r="M14" i="62"/>
  <c r="M15" i="62"/>
  <c r="M16" i="62"/>
  <c r="M17" i="62"/>
  <c r="M7" i="62"/>
  <c r="D12" i="60" l="1"/>
  <c r="G13" i="60"/>
  <c r="L39" i="71" l="1"/>
  <c r="K39" i="71"/>
  <c r="J39" i="71"/>
  <c r="I39" i="71"/>
  <c r="H39" i="71"/>
  <c r="G39" i="71"/>
  <c r="F39" i="71"/>
  <c r="E39" i="71"/>
  <c r="D39" i="71"/>
  <c r="C39" i="71"/>
  <c r="N37" i="71"/>
  <c r="M37" i="71"/>
  <c r="N35" i="71"/>
  <c r="M35" i="71"/>
  <c r="N33" i="71"/>
  <c r="M33" i="71"/>
  <c r="N31" i="71"/>
  <c r="M31" i="71"/>
  <c r="N29" i="71"/>
  <c r="M29" i="71"/>
  <c r="N27" i="71"/>
  <c r="M27" i="71"/>
  <c r="N25" i="71"/>
  <c r="M25" i="71"/>
  <c r="N23" i="71"/>
  <c r="M23" i="71"/>
  <c r="N21" i="71"/>
  <c r="M21" i="71"/>
  <c r="N19" i="71"/>
  <c r="M19" i="71"/>
  <c r="N17" i="71"/>
  <c r="M17" i="71"/>
  <c r="N15" i="71"/>
  <c r="M15" i="71"/>
  <c r="N13" i="71"/>
  <c r="M13" i="71"/>
  <c r="N11" i="71"/>
  <c r="M11" i="71"/>
  <c r="N9" i="71"/>
  <c r="M9" i="71"/>
  <c r="M39" i="71" l="1"/>
  <c r="N39" i="71"/>
  <c r="F39" i="70"/>
  <c r="P39" i="70" s="1"/>
  <c r="G39" i="70"/>
  <c r="H39" i="70"/>
  <c r="I39" i="70"/>
  <c r="J39" i="70"/>
  <c r="K39" i="70"/>
  <c r="L39" i="70"/>
  <c r="M39" i="70"/>
  <c r="N39" i="70"/>
  <c r="E39" i="70"/>
  <c r="O39" i="70" s="1"/>
  <c r="P37" i="70"/>
  <c r="P35" i="70"/>
  <c r="P33" i="70"/>
  <c r="P31" i="70"/>
  <c r="P29" i="70"/>
  <c r="P27" i="70"/>
  <c r="P25" i="70"/>
  <c r="P23" i="70"/>
  <c r="P21" i="70"/>
  <c r="P19" i="70"/>
  <c r="P17" i="70"/>
  <c r="P15" i="70"/>
  <c r="P13" i="70"/>
  <c r="P11" i="70"/>
  <c r="P9" i="70"/>
  <c r="O37" i="70"/>
  <c r="O35" i="70"/>
  <c r="O33" i="70"/>
  <c r="O31" i="70"/>
  <c r="O29" i="70"/>
  <c r="O27" i="70"/>
  <c r="O25" i="70"/>
  <c r="O23" i="70"/>
  <c r="O21" i="70"/>
  <c r="O19" i="70"/>
  <c r="O17" i="70"/>
  <c r="O15" i="70"/>
  <c r="O13" i="70"/>
  <c r="O11" i="70"/>
  <c r="O9" i="70"/>
  <c r="O31" i="67" l="1"/>
  <c r="P27" i="13" l="1"/>
  <c r="O27" i="13"/>
  <c r="N27" i="13"/>
  <c r="M27" i="13"/>
  <c r="L27" i="13"/>
  <c r="K27" i="13"/>
  <c r="J27" i="13"/>
  <c r="Q25" i="13"/>
  <c r="Q23" i="13"/>
  <c r="Q21" i="13"/>
  <c r="Q19" i="13"/>
  <c r="Q17" i="13"/>
  <c r="Q15" i="13"/>
  <c r="Q13" i="13"/>
  <c r="Q11" i="13"/>
  <c r="Q9" i="13"/>
  <c r="P27" i="12"/>
  <c r="O27" i="12"/>
  <c r="N27" i="12"/>
  <c r="M27" i="12"/>
  <c r="L27" i="12"/>
  <c r="K27" i="12"/>
  <c r="J27" i="12"/>
  <c r="Q25" i="12"/>
  <c r="Q23" i="12"/>
  <c r="Q21" i="12"/>
  <c r="Q19" i="12"/>
  <c r="Q17" i="12"/>
  <c r="Q15" i="12"/>
  <c r="Q13" i="12"/>
  <c r="Q11" i="12"/>
  <c r="Q9" i="12"/>
  <c r="K27" i="11"/>
  <c r="L27" i="11"/>
  <c r="M27" i="11"/>
  <c r="N27" i="11"/>
  <c r="O27" i="11"/>
  <c r="P27" i="11"/>
  <c r="J27" i="11"/>
  <c r="Q11" i="11"/>
  <c r="Q13" i="11"/>
  <c r="Q15" i="11"/>
  <c r="Q17" i="11"/>
  <c r="Q19" i="11"/>
  <c r="Q21" i="11"/>
  <c r="Q23" i="11"/>
  <c r="Q25" i="11"/>
  <c r="Q9" i="11"/>
  <c r="Q11" i="10"/>
  <c r="Q13" i="10"/>
  <c r="Q15" i="10"/>
  <c r="Q17" i="10"/>
  <c r="Q19" i="10"/>
  <c r="Q21" i="10"/>
  <c r="Q23" i="10"/>
  <c r="Q25" i="10"/>
  <c r="Q9" i="10"/>
  <c r="Q27" i="10" s="1"/>
  <c r="I39" i="20"/>
  <c r="J39" i="20"/>
  <c r="K39" i="20"/>
  <c r="L39" i="20"/>
  <c r="M39" i="20"/>
  <c r="H39" i="20"/>
  <c r="M11" i="20"/>
  <c r="M13" i="20"/>
  <c r="M15" i="20"/>
  <c r="M17" i="20"/>
  <c r="M19" i="20"/>
  <c r="M21" i="20"/>
  <c r="M23" i="20"/>
  <c r="M25" i="20"/>
  <c r="M27" i="20"/>
  <c r="M29" i="20"/>
  <c r="M31" i="20"/>
  <c r="M33" i="20"/>
  <c r="M35" i="20"/>
  <c r="M37" i="20"/>
  <c r="M9" i="20"/>
  <c r="Q27" i="13" l="1"/>
  <c r="Q27" i="12"/>
  <c r="Q27" i="11"/>
  <c r="N26" i="18" l="1"/>
  <c r="M28" i="18"/>
  <c r="L28" i="18"/>
  <c r="K28" i="18"/>
  <c r="J28" i="18"/>
  <c r="I28" i="18"/>
  <c r="H28" i="18"/>
  <c r="G28" i="18"/>
  <c r="F28" i="18"/>
  <c r="E28" i="18"/>
  <c r="N22" i="18"/>
  <c r="N20" i="18"/>
  <c r="N18" i="18"/>
  <c r="N16" i="18"/>
  <c r="N14" i="18"/>
  <c r="N12" i="18"/>
  <c r="N10" i="18"/>
  <c r="G28" i="17"/>
  <c r="E28" i="17"/>
  <c r="N26" i="17"/>
  <c r="M28" i="17"/>
  <c r="L28" i="17"/>
  <c r="K28" i="17"/>
  <c r="J28" i="17"/>
  <c r="I28" i="17"/>
  <c r="H28" i="17"/>
  <c r="F28" i="17"/>
  <c r="N22" i="17"/>
  <c r="N20" i="17"/>
  <c r="N18" i="17"/>
  <c r="N16" i="17"/>
  <c r="N14" i="17"/>
  <c r="N12" i="17"/>
  <c r="N10" i="17"/>
  <c r="N26" i="16"/>
  <c r="M28" i="16"/>
  <c r="L28" i="16"/>
  <c r="K28" i="16"/>
  <c r="J28" i="16"/>
  <c r="I28" i="16"/>
  <c r="H28" i="16"/>
  <c r="G28" i="16"/>
  <c r="F28" i="16"/>
  <c r="E28" i="16"/>
  <c r="N22" i="16"/>
  <c r="N20" i="16"/>
  <c r="N18" i="16"/>
  <c r="N16" i="16"/>
  <c r="N14" i="16"/>
  <c r="N12" i="16"/>
  <c r="N10" i="16"/>
  <c r="E28" i="15"/>
  <c r="F28" i="15"/>
  <c r="G28" i="15"/>
  <c r="H28" i="15"/>
  <c r="I28" i="15"/>
  <c r="J28" i="15"/>
  <c r="K28" i="15"/>
  <c r="L28" i="15"/>
  <c r="M28" i="15"/>
  <c r="N24" i="15"/>
  <c r="N28" i="15" s="1"/>
  <c r="N26" i="15"/>
  <c r="O26" i="15" s="1"/>
  <c r="N22" i="15"/>
  <c r="N20" i="15"/>
  <c r="N18" i="15"/>
  <c r="N16" i="15"/>
  <c r="N14" i="15"/>
  <c r="N12" i="15"/>
  <c r="O12" i="15" s="1"/>
  <c r="N10" i="15"/>
  <c r="O10" i="15" s="1"/>
  <c r="O16" i="62"/>
  <c r="O14" i="62"/>
  <c r="O11" i="62"/>
  <c r="O10" i="62"/>
  <c r="N13" i="62"/>
  <c r="N14" i="62"/>
  <c r="N11" i="62"/>
  <c r="O24" i="15" l="1"/>
  <c r="O22" i="15"/>
  <c r="O20" i="15"/>
  <c r="O16" i="15"/>
  <c r="O18" i="15"/>
  <c r="O14" i="15"/>
  <c r="N24" i="18"/>
  <c r="N24" i="17"/>
  <c r="N24" i="16"/>
  <c r="N28" i="18" l="1"/>
  <c r="O24" i="18" s="1"/>
  <c r="N28" i="17"/>
  <c r="O24" i="17" s="1"/>
  <c r="N28" i="16"/>
  <c r="O24" i="16" s="1"/>
  <c r="O26" i="18" l="1"/>
  <c r="O10" i="18"/>
  <c r="O12" i="18"/>
  <c r="O14" i="18"/>
  <c r="O16" i="18"/>
  <c r="O18" i="18"/>
  <c r="O20" i="18"/>
  <c r="O22" i="18"/>
  <c r="O10" i="17"/>
  <c r="O12" i="17"/>
  <c r="O14" i="17"/>
  <c r="O16" i="17"/>
  <c r="O18" i="17"/>
  <c r="O20" i="17"/>
  <c r="O22" i="17"/>
  <c r="O26" i="17"/>
  <c r="O12" i="16"/>
  <c r="O26" i="16"/>
  <c r="O10" i="16"/>
  <c r="O14" i="16"/>
  <c r="O16" i="16"/>
  <c r="O18" i="16"/>
  <c r="O20" i="16"/>
  <c r="O22" i="16"/>
  <c r="K12" i="60" l="1"/>
  <c r="G5" i="60" l="1"/>
  <c r="N8" i="60" l="1"/>
  <c r="N7" i="60"/>
  <c r="N6" i="60"/>
  <c r="N5" i="60"/>
  <c r="N4" i="60"/>
  <c r="H13" i="60" l="1"/>
  <c r="F13" i="60"/>
  <c r="I13" i="60" l="1"/>
  <c r="F19" i="72" l="1"/>
  <c r="N39" i="67"/>
  <c r="L39" i="67"/>
  <c r="J39" i="67"/>
  <c r="H39" i="67"/>
  <c r="F39" i="67"/>
  <c r="M39" i="67"/>
  <c r="K39" i="67"/>
  <c r="I39" i="67"/>
  <c r="G39" i="67"/>
  <c r="E39" i="67"/>
  <c r="P37" i="67"/>
  <c r="P35" i="67"/>
  <c r="P33" i="67"/>
  <c r="P31" i="67"/>
  <c r="P29" i="67"/>
  <c r="P27" i="67"/>
  <c r="P25" i="67"/>
  <c r="P23" i="67"/>
  <c r="P21" i="67"/>
  <c r="P19" i="67"/>
  <c r="P17" i="67"/>
  <c r="P15" i="67"/>
  <c r="P13" i="67"/>
  <c r="P11" i="67"/>
  <c r="P9" i="67"/>
  <c r="O37" i="67"/>
  <c r="O35" i="67"/>
  <c r="O33" i="67"/>
  <c r="O29" i="67"/>
  <c r="O27" i="67"/>
  <c r="O25" i="67"/>
  <c r="O23" i="67"/>
  <c r="O21" i="67"/>
  <c r="O19" i="67"/>
  <c r="O17" i="67"/>
  <c r="O15" i="67"/>
  <c r="O13" i="67"/>
  <c r="O11" i="67"/>
  <c r="O9" i="67"/>
  <c r="P39" i="67" l="1"/>
  <c r="O39" i="67"/>
  <c r="N37" i="72"/>
  <c r="M37" i="72"/>
  <c r="L37" i="72"/>
  <c r="K37" i="72"/>
  <c r="J37" i="72"/>
  <c r="I37" i="72"/>
  <c r="H37" i="72"/>
  <c r="G37" i="72"/>
  <c r="F37" i="72"/>
  <c r="E37" i="72"/>
  <c r="N35" i="72"/>
  <c r="M35" i="72"/>
  <c r="L35" i="72"/>
  <c r="K35" i="72"/>
  <c r="J35" i="72"/>
  <c r="I35" i="72"/>
  <c r="H35" i="72"/>
  <c r="G35" i="72"/>
  <c r="F35" i="72"/>
  <c r="E35" i="72"/>
  <c r="N33" i="72"/>
  <c r="M33" i="72"/>
  <c r="L33" i="72"/>
  <c r="K33" i="72"/>
  <c r="J33" i="72"/>
  <c r="I33" i="72"/>
  <c r="H33" i="72"/>
  <c r="G33" i="72"/>
  <c r="F33" i="72"/>
  <c r="E33" i="72"/>
  <c r="N31" i="72"/>
  <c r="M31" i="72"/>
  <c r="L31" i="72"/>
  <c r="K31" i="72"/>
  <c r="J31" i="72"/>
  <c r="I31" i="72"/>
  <c r="H31" i="72"/>
  <c r="G31" i="72"/>
  <c r="F31" i="72"/>
  <c r="E31" i="72"/>
  <c r="N29" i="72"/>
  <c r="M29" i="72"/>
  <c r="L29" i="72"/>
  <c r="K29" i="72"/>
  <c r="J29" i="72"/>
  <c r="I29" i="72"/>
  <c r="H29" i="72"/>
  <c r="G29" i="72"/>
  <c r="F29" i="72"/>
  <c r="E29" i="72"/>
  <c r="N27" i="72"/>
  <c r="M27" i="72"/>
  <c r="L27" i="72"/>
  <c r="K27" i="72"/>
  <c r="J27" i="72"/>
  <c r="I27" i="72"/>
  <c r="H27" i="72"/>
  <c r="G27" i="72"/>
  <c r="F27" i="72"/>
  <c r="E27" i="72"/>
  <c r="N25" i="72"/>
  <c r="M25" i="72"/>
  <c r="L25" i="72"/>
  <c r="K25" i="72"/>
  <c r="J25" i="72"/>
  <c r="I25" i="72"/>
  <c r="H25" i="72"/>
  <c r="G25" i="72"/>
  <c r="F25" i="72"/>
  <c r="E25" i="72"/>
  <c r="N23" i="72"/>
  <c r="M23" i="72"/>
  <c r="L23" i="72"/>
  <c r="K23" i="72"/>
  <c r="J23" i="72"/>
  <c r="I23" i="72"/>
  <c r="H23" i="72"/>
  <c r="G23" i="72"/>
  <c r="F23" i="72"/>
  <c r="E23" i="72"/>
  <c r="N21" i="72"/>
  <c r="M21" i="72"/>
  <c r="L21" i="72"/>
  <c r="K21" i="72"/>
  <c r="J21" i="72"/>
  <c r="I21" i="72"/>
  <c r="H21" i="72"/>
  <c r="G21" i="72"/>
  <c r="F21" i="72"/>
  <c r="E21" i="72"/>
  <c r="N19" i="72"/>
  <c r="M19" i="72"/>
  <c r="L19" i="72"/>
  <c r="K19" i="72"/>
  <c r="J19" i="72"/>
  <c r="I19" i="72"/>
  <c r="H19" i="72"/>
  <c r="G19" i="72"/>
  <c r="E19" i="72"/>
  <c r="N17" i="72"/>
  <c r="M17" i="72"/>
  <c r="L17" i="72"/>
  <c r="K17" i="72"/>
  <c r="J17" i="72"/>
  <c r="I17" i="72"/>
  <c r="H17" i="72"/>
  <c r="G17" i="72"/>
  <c r="F17" i="72"/>
  <c r="E17" i="72"/>
  <c r="N15" i="72"/>
  <c r="M15" i="72"/>
  <c r="L15" i="72"/>
  <c r="K15" i="72"/>
  <c r="J15" i="72"/>
  <c r="I15" i="72"/>
  <c r="H15" i="72"/>
  <c r="G15" i="72"/>
  <c r="F15" i="72"/>
  <c r="E15" i="72"/>
  <c r="N13" i="72"/>
  <c r="M13" i="72"/>
  <c r="L13" i="72"/>
  <c r="K13" i="72"/>
  <c r="J13" i="72"/>
  <c r="I13" i="72"/>
  <c r="H13" i="72"/>
  <c r="G13" i="72"/>
  <c r="F13" i="72"/>
  <c r="E13" i="72"/>
  <c r="N11" i="72"/>
  <c r="M11" i="72"/>
  <c r="L11" i="72"/>
  <c r="K11" i="72"/>
  <c r="J11" i="72"/>
  <c r="I11" i="72"/>
  <c r="H11" i="72"/>
  <c r="G11" i="72"/>
  <c r="F11" i="72"/>
  <c r="E11" i="72"/>
  <c r="N9" i="72"/>
  <c r="M9" i="72"/>
  <c r="L9" i="72"/>
  <c r="K9" i="72"/>
  <c r="J9" i="72"/>
  <c r="I9" i="72"/>
  <c r="H9" i="72"/>
  <c r="G9" i="72"/>
  <c r="F9" i="72"/>
  <c r="E9" i="72"/>
  <c r="P31" i="72" l="1"/>
  <c r="P23" i="72"/>
  <c r="K39" i="72"/>
  <c r="O15" i="72"/>
  <c r="P11" i="72"/>
  <c r="O23" i="72"/>
  <c r="O31" i="72"/>
  <c r="P13" i="72"/>
  <c r="O25" i="72"/>
  <c r="G39" i="72"/>
  <c r="P17" i="72"/>
  <c r="O21" i="72"/>
  <c r="O37" i="72"/>
  <c r="L39" i="72"/>
  <c r="O33" i="72"/>
  <c r="M39" i="72"/>
  <c r="O17" i="72"/>
  <c r="P25" i="72"/>
  <c r="P33" i="72"/>
  <c r="O9" i="72"/>
  <c r="N39" i="72"/>
  <c r="P15" i="72"/>
  <c r="O27" i="72"/>
  <c r="O35" i="72"/>
  <c r="O11" i="72"/>
  <c r="P27" i="72"/>
  <c r="P35" i="72"/>
  <c r="F39" i="72"/>
  <c r="P9" i="72"/>
  <c r="O29" i="72"/>
  <c r="I39" i="72"/>
  <c r="P19" i="72"/>
  <c r="P21" i="72"/>
  <c r="P29" i="72"/>
  <c r="P37" i="72"/>
  <c r="O13" i="72"/>
  <c r="J39" i="72"/>
  <c r="E39" i="72"/>
  <c r="H39" i="72"/>
  <c r="O19" i="72"/>
  <c r="P37" i="69" s="1"/>
  <c r="O37" i="69" s="1"/>
  <c r="P35" i="69" s="1"/>
  <c r="O35" i="69" s="1"/>
  <c r="P33" i="69" s="1"/>
  <c r="O33" i="69" s="1"/>
  <c r="P31" i="69" s="1"/>
  <c r="O31" i="69" s="1"/>
  <c r="P29" i="69" s="1"/>
  <c r="O29" i="69" s="1"/>
  <c r="P27" i="69" s="1"/>
  <c r="O27" i="69" s="1"/>
  <c r="P25" i="69" s="1"/>
  <c r="O25" i="69" s="1"/>
  <c r="P23" i="69" s="1"/>
  <c r="O23" i="69" s="1"/>
  <c r="P21" i="69" s="1"/>
  <c r="O21" i="69" s="1"/>
  <c r="P19" i="69" s="1"/>
  <c r="O19" i="69" s="1"/>
  <c r="P17" i="69" s="1"/>
  <c r="O17" i="69" s="1"/>
  <c r="P15" i="69" s="1"/>
  <c r="O15" i="69" s="1"/>
  <c r="P13" i="69" s="1"/>
  <c r="O13" i="69" s="1"/>
  <c r="J39" i="69" s="1"/>
  <c r="I39" i="69" s="1"/>
  <c r="P11" i="69" s="1"/>
  <c r="O11" i="69" s="1"/>
  <c r="N39" i="69" s="1"/>
  <c r="M39" i="69" s="1"/>
  <c r="L39" i="69" s="1"/>
  <c r="K39" i="69" s="1"/>
  <c r="H39" i="69" s="1"/>
  <c r="G39" i="69" s="1"/>
  <c r="F39" i="69" s="1"/>
  <c r="E39" i="69" s="1"/>
  <c r="P39" i="72" l="1"/>
  <c r="O39" i="72"/>
  <c r="O9" i="69"/>
  <c r="O39" i="69" s="1"/>
  <c r="P9" i="69"/>
  <c r="P39" i="69" s="1"/>
  <c r="Y17" i="62" l="1"/>
  <c r="Y16" i="62"/>
  <c r="Y15" i="62"/>
  <c r="Y14" i="62"/>
  <c r="Y13" i="62"/>
  <c r="Y12" i="62"/>
  <c r="Y11" i="62"/>
  <c r="Y10" i="62"/>
  <c r="Y9" i="62"/>
  <c r="Y8" i="62"/>
  <c r="Y7" i="62"/>
  <c r="Y6" i="62"/>
  <c r="X17" i="62"/>
  <c r="X16" i="62"/>
  <c r="X15" i="62"/>
  <c r="X14" i="62"/>
  <c r="X13" i="62"/>
  <c r="X12" i="62"/>
  <c r="X11" i="62"/>
  <c r="X10" i="62"/>
  <c r="X9" i="62"/>
  <c r="X8" i="62"/>
  <c r="X7" i="62"/>
  <c r="X6" i="62"/>
  <c r="W17" i="62"/>
  <c r="W16" i="62"/>
  <c r="W15" i="62"/>
  <c r="W14" i="62"/>
  <c r="W13" i="62"/>
  <c r="W12" i="62"/>
  <c r="W11" i="62"/>
  <c r="W10" i="62"/>
  <c r="W9" i="62"/>
  <c r="W8" i="62"/>
  <c r="W7" i="62"/>
  <c r="T35" i="62"/>
  <c r="T34" i="62"/>
  <c r="T33" i="62"/>
  <c r="T32" i="62"/>
  <c r="T31" i="62"/>
  <c r="T30" i="62"/>
  <c r="T29" i="62"/>
  <c r="T28" i="62"/>
  <c r="T27" i="62"/>
  <c r="T26" i="62"/>
  <c r="T25" i="62"/>
  <c r="T24" i="62"/>
  <c r="T17" i="62"/>
  <c r="T16" i="62"/>
  <c r="T15" i="62"/>
  <c r="T14" i="62"/>
  <c r="T13" i="62"/>
  <c r="T12" i="62"/>
  <c r="T11" i="62"/>
  <c r="T10" i="62"/>
  <c r="T9" i="62"/>
  <c r="T8" i="62"/>
  <c r="T7" i="62"/>
  <c r="T6" i="62"/>
  <c r="S35" i="62"/>
  <c r="S34" i="62"/>
  <c r="S33" i="62"/>
  <c r="S32" i="62"/>
  <c r="S31" i="62"/>
  <c r="S30" i="62"/>
  <c r="S29" i="62"/>
  <c r="S28" i="62"/>
  <c r="S27" i="62"/>
  <c r="S26" i="62"/>
  <c r="S25" i="62"/>
  <c r="S24" i="62"/>
  <c r="R35" i="62"/>
  <c r="R34" i="62"/>
  <c r="R33" i="62"/>
  <c r="R32" i="62"/>
  <c r="R31" i="62"/>
  <c r="R30" i="62"/>
  <c r="R29" i="62"/>
  <c r="R28" i="62"/>
  <c r="R27" i="62"/>
  <c r="R25" i="62"/>
  <c r="S17" i="62"/>
  <c r="S16" i="62"/>
  <c r="S15" i="62"/>
  <c r="S14" i="62"/>
  <c r="S13" i="62"/>
  <c r="S12" i="62"/>
  <c r="S11" i="62"/>
  <c r="S10" i="62"/>
  <c r="S9" i="62"/>
  <c r="S8" i="62"/>
  <c r="S7" i="62"/>
  <c r="S6" i="62"/>
  <c r="R17" i="62"/>
  <c r="R16" i="62"/>
  <c r="R15" i="62"/>
  <c r="R14" i="62"/>
  <c r="R13" i="62"/>
  <c r="R12" i="62"/>
  <c r="R11" i="62"/>
  <c r="R10" i="62"/>
  <c r="R9" i="62"/>
  <c r="R8" i="62"/>
  <c r="R7" i="62"/>
  <c r="O35" i="62"/>
  <c r="O34" i="62"/>
  <c r="O33" i="62"/>
  <c r="O32" i="62"/>
  <c r="O31" i="62"/>
  <c r="O30" i="62"/>
  <c r="O29" i="62"/>
  <c r="O28" i="62"/>
  <c r="O26" i="62"/>
  <c r="O25" i="62"/>
  <c r="O24" i="62"/>
  <c r="O17" i="62"/>
  <c r="O15" i="62"/>
  <c r="O13" i="62"/>
  <c r="O12" i="62"/>
  <c r="O9" i="62"/>
  <c r="O8" i="62"/>
  <c r="O7" i="62"/>
  <c r="O6" i="62"/>
  <c r="N35" i="62" l="1"/>
  <c r="N34" i="62"/>
  <c r="N33" i="62"/>
  <c r="N32" i="62"/>
  <c r="N31" i="62"/>
  <c r="N30" i="62"/>
  <c r="N29" i="62"/>
  <c r="N28" i="62"/>
  <c r="N27" i="62"/>
  <c r="N26" i="62"/>
  <c r="N25" i="62"/>
  <c r="N24" i="62"/>
  <c r="M35" i="62"/>
  <c r="M34" i="62"/>
  <c r="M33" i="62"/>
  <c r="M32" i="62"/>
  <c r="M31" i="62"/>
  <c r="M30" i="62"/>
  <c r="M29" i="62"/>
  <c r="M28" i="62"/>
  <c r="M27" i="62"/>
  <c r="M26" i="62"/>
  <c r="M25" i="62"/>
  <c r="N17" i="62"/>
  <c r="N16" i="62"/>
  <c r="N15" i="62"/>
  <c r="N12" i="62"/>
  <c r="N10" i="62"/>
  <c r="N9" i="62"/>
  <c r="N8" i="62"/>
  <c r="N7" i="62"/>
  <c r="N6" i="62"/>
  <c r="J35" i="62"/>
  <c r="J34" i="62"/>
  <c r="J33" i="62"/>
  <c r="J31" i="62"/>
  <c r="J30" i="62"/>
  <c r="J29" i="62"/>
  <c r="J28" i="62"/>
  <c r="J27" i="62"/>
  <c r="J26" i="62"/>
  <c r="J25" i="62"/>
  <c r="J24" i="62"/>
  <c r="I35" i="62"/>
  <c r="I34" i="62"/>
  <c r="I33" i="62"/>
  <c r="I31" i="62"/>
  <c r="I30" i="62"/>
  <c r="I29" i="62"/>
  <c r="I28" i="62"/>
  <c r="I27" i="62"/>
  <c r="I26" i="62"/>
  <c r="I25" i="62"/>
  <c r="I24" i="62"/>
  <c r="H35" i="62"/>
  <c r="H34" i="62"/>
  <c r="H33" i="62"/>
  <c r="H32" i="62"/>
  <c r="H31" i="62"/>
  <c r="H30" i="62"/>
  <c r="H29" i="62"/>
  <c r="H28" i="62"/>
  <c r="H27" i="62"/>
  <c r="H26" i="62"/>
  <c r="H25" i="62"/>
  <c r="J17" i="62"/>
  <c r="J16" i="62"/>
  <c r="J15" i="62"/>
  <c r="J14" i="62"/>
  <c r="J13" i="62"/>
  <c r="J12" i="62"/>
  <c r="J11" i="62"/>
  <c r="J10" i="62"/>
  <c r="J9" i="62"/>
  <c r="J8" i="62"/>
  <c r="J7" i="62"/>
  <c r="J6" i="62"/>
  <c r="I17" i="62"/>
  <c r="I16" i="62"/>
  <c r="I15" i="62"/>
  <c r="I14" i="62"/>
  <c r="I13" i="62"/>
  <c r="I12" i="62"/>
  <c r="I11" i="62"/>
  <c r="I10" i="62"/>
  <c r="I9" i="62"/>
  <c r="I8" i="62"/>
  <c r="I7" i="62"/>
  <c r="I6" i="62"/>
  <c r="H17" i="62"/>
  <c r="H16" i="62"/>
  <c r="H15" i="62"/>
  <c r="H14" i="62"/>
  <c r="H13" i="62"/>
  <c r="H12" i="62"/>
  <c r="H11" i="62"/>
  <c r="H10" i="62"/>
  <c r="H9" i="62"/>
  <c r="H8" i="62"/>
  <c r="H7" i="62"/>
  <c r="Q37" i="62"/>
  <c r="P37" i="62"/>
  <c r="L37" i="62"/>
  <c r="K37" i="62"/>
  <c r="G37" i="62"/>
  <c r="F37" i="62"/>
  <c r="V35" i="62"/>
  <c r="U35" i="62"/>
  <c r="V34" i="62"/>
  <c r="U34" i="62"/>
  <c r="V33" i="62"/>
  <c r="U33" i="62"/>
  <c r="V32" i="62"/>
  <c r="U32" i="62"/>
  <c r="V31" i="62"/>
  <c r="U31" i="62"/>
  <c r="V30" i="62"/>
  <c r="U30" i="62"/>
  <c r="V29" i="62"/>
  <c r="U29" i="62"/>
  <c r="V28" i="62"/>
  <c r="U28" i="62"/>
  <c r="V27" i="62"/>
  <c r="U27" i="62"/>
  <c r="V26" i="62"/>
  <c r="U26" i="62"/>
  <c r="V25" i="62"/>
  <c r="U25" i="62"/>
  <c r="V24" i="62"/>
  <c r="U24" i="62"/>
  <c r="V19" i="62"/>
  <c r="U19" i="62"/>
  <c r="Q19" i="62"/>
  <c r="P19" i="62"/>
  <c r="L19" i="62"/>
  <c r="K19" i="62"/>
  <c r="G19" i="62"/>
  <c r="F19" i="62"/>
  <c r="W35" i="62" l="1"/>
  <c r="W31" i="62"/>
  <c r="W27" i="62"/>
  <c r="W26" i="62"/>
  <c r="W34" i="62"/>
  <c r="Y34" i="62"/>
  <c r="X34" i="62"/>
  <c r="X27" i="62"/>
  <c r="Y27" i="62"/>
  <c r="Y31" i="62"/>
  <c r="X31" i="62"/>
  <c r="Y35" i="62"/>
  <c r="X35" i="62"/>
  <c r="W28" i="62"/>
  <c r="W32" i="62"/>
  <c r="Y24" i="62"/>
  <c r="X24" i="62"/>
  <c r="X28" i="62"/>
  <c r="Y28" i="62"/>
  <c r="Y32" i="62"/>
  <c r="X32" i="62"/>
  <c r="X30" i="62"/>
  <c r="Y30" i="62"/>
  <c r="W25" i="62"/>
  <c r="W33" i="62"/>
  <c r="Y25" i="62"/>
  <c r="X25" i="62"/>
  <c r="X29" i="62"/>
  <c r="Y29" i="62"/>
  <c r="Y33" i="62"/>
  <c r="X33" i="62"/>
  <c r="X26" i="62"/>
  <c r="Y26" i="62"/>
  <c r="W30" i="62"/>
  <c r="U37" i="62"/>
  <c r="V37" i="62"/>
  <c r="K7" i="60" l="1"/>
  <c r="G7" i="60"/>
  <c r="Q8" i="60"/>
  <c r="P8" i="60"/>
  <c r="O8" i="60"/>
  <c r="K8" i="60"/>
  <c r="I8" i="60"/>
  <c r="G8" i="60"/>
  <c r="E8" i="60"/>
  <c r="C8" i="60"/>
  <c r="Q7" i="60"/>
  <c r="P7" i="60"/>
  <c r="O7" i="60"/>
  <c r="I7" i="60"/>
  <c r="E7" i="60"/>
  <c r="C7" i="60"/>
  <c r="Q6" i="60"/>
  <c r="P6" i="60"/>
  <c r="O6" i="60"/>
  <c r="K6" i="60"/>
  <c r="I6" i="60"/>
  <c r="G6" i="60"/>
  <c r="E6" i="60"/>
  <c r="C6" i="60"/>
  <c r="Q5" i="60"/>
  <c r="P5" i="60"/>
  <c r="O5" i="60"/>
  <c r="K5" i="60"/>
  <c r="I5" i="60"/>
  <c r="E5" i="60"/>
  <c r="C5" i="60"/>
  <c r="K10" i="60" l="1"/>
  <c r="E10" i="60"/>
  <c r="C10" i="6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R36" i="19" s="1"/>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R20" i="19" s="1"/>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N24" i="14"/>
  <c r="M24" i="14"/>
  <c r="L24" i="14"/>
  <c r="K24" i="14"/>
  <c r="J24" i="14"/>
  <c r="H24" i="14"/>
  <c r="G24" i="14"/>
  <c r="M20" i="14"/>
  <c r="L20" i="14"/>
  <c r="J20" i="14"/>
  <c r="I20" i="14"/>
  <c r="H20" i="14"/>
  <c r="N18" i="14"/>
  <c r="K18" i="14"/>
  <c r="J18" i="14"/>
  <c r="G18" i="14"/>
  <c r="O16" i="14"/>
  <c r="N16" i="14"/>
  <c r="M16" i="14"/>
  <c r="L16" i="14"/>
  <c r="K16" i="14"/>
  <c r="J16" i="14"/>
  <c r="I16" i="14"/>
  <c r="G16" i="14"/>
  <c r="M14" i="14"/>
  <c r="I14" i="14"/>
  <c r="H14" i="14"/>
  <c r="O12" i="14"/>
  <c r="M12" i="14"/>
  <c r="L12" i="14"/>
  <c r="H12" i="14"/>
  <c r="N10" i="14"/>
  <c r="K10" i="14"/>
  <c r="J10" i="14"/>
  <c r="G10" i="14"/>
  <c r="N8" i="14"/>
  <c r="L8" i="14"/>
  <c r="K8" i="14"/>
  <c r="J8" i="14"/>
  <c r="I8" i="14"/>
  <c r="I24" i="14"/>
  <c r="O20" i="14"/>
  <c r="N20" i="14"/>
  <c r="K20" i="14"/>
  <c r="G20" i="14"/>
  <c r="M18" i="14"/>
  <c r="L18" i="14"/>
  <c r="I18" i="14"/>
  <c r="H18" i="14"/>
  <c r="H16" i="14"/>
  <c r="O14" i="14"/>
  <c r="N14" i="14"/>
  <c r="L14" i="14"/>
  <c r="K14" i="14"/>
  <c r="J14" i="14"/>
  <c r="G14" i="14"/>
  <c r="N12" i="14"/>
  <c r="K12" i="14"/>
  <c r="J12" i="14"/>
  <c r="I12" i="14"/>
  <c r="G12" i="14"/>
  <c r="M10" i="14"/>
  <c r="L10" i="14"/>
  <c r="I10" i="14"/>
  <c r="H10" i="14"/>
  <c r="O8" i="14"/>
  <c r="H8" i="14"/>
  <c r="G8" i="14"/>
  <c r="P24" i="9"/>
  <c r="O24" i="9"/>
  <c r="N24" i="9"/>
  <c r="M24" i="9"/>
  <c r="L24" i="9"/>
  <c r="K24" i="9"/>
  <c r="J24" i="9"/>
  <c r="P22" i="9"/>
  <c r="O22" i="9"/>
  <c r="N22" i="9"/>
  <c r="M22" i="9"/>
  <c r="L22" i="9"/>
  <c r="K22" i="9"/>
  <c r="J22" i="9"/>
  <c r="P20" i="9"/>
  <c r="O20" i="9"/>
  <c r="N20" i="9"/>
  <c r="M20" i="9"/>
  <c r="L20" i="9"/>
  <c r="K20" i="9"/>
  <c r="J20" i="9"/>
  <c r="P18" i="9"/>
  <c r="O18" i="9"/>
  <c r="N18" i="9"/>
  <c r="M18" i="9"/>
  <c r="L18" i="9"/>
  <c r="K18" i="9"/>
  <c r="J18" i="9"/>
  <c r="P16" i="9"/>
  <c r="O16" i="9"/>
  <c r="N16" i="9"/>
  <c r="M16" i="9"/>
  <c r="L16" i="9"/>
  <c r="K16" i="9"/>
  <c r="J16" i="9"/>
  <c r="P14" i="9"/>
  <c r="O14" i="9"/>
  <c r="N14" i="9"/>
  <c r="M14" i="9"/>
  <c r="L14" i="9"/>
  <c r="K14" i="9"/>
  <c r="J14" i="9"/>
  <c r="P12" i="9"/>
  <c r="O12" i="9"/>
  <c r="N12" i="9"/>
  <c r="M12" i="9"/>
  <c r="L12" i="9"/>
  <c r="K12" i="9"/>
  <c r="J12" i="9"/>
  <c r="P10" i="9"/>
  <c r="O10" i="9"/>
  <c r="N10" i="9"/>
  <c r="M10" i="9"/>
  <c r="L10" i="9"/>
  <c r="K10" i="9"/>
  <c r="J10" i="9"/>
  <c r="P8" i="9"/>
  <c r="O8" i="9"/>
  <c r="N8" i="9"/>
  <c r="M8" i="9"/>
  <c r="L8" i="9"/>
  <c r="K8" i="9"/>
  <c r="J8" i="9"/>
  <c r="P26" i="9" l="1"/>
  <c r="Q9" i="24"/>
  <c r="Q11" i="24"/>
  <c r="Q19" i="24"/>
  <c r="Q23" i="24"/>
  <c r="Q35" i="24"/>
  <c r="Q13" i="24"/>
  <c r="Q21" i="24"/>
  <c r="Q25" i="24"/>
  <c r="Q7" i="24"/>
  <c r="Q17" i="24"/>
  <c r="Q29" i="24"/>
  <c r="Q27" i="24"/>
  <c r="Q33" i="24"/>
  <c r="P37" i="24"/>
  <c r="R16" i="19"/>
  <c r="R24" i="19"/>
  <c r="R32" i="19"/>
  <c r="R10" i="19"/>
  <c r="O38" i="19"/>
  <c r="R26" i="19"/>
  <c r="R12" i="19"/>
  <c r="P38" i="19"/>
  <c r="R28" i="19"/>
  <c r="M26" i="9"/>
  <c r="J26" i="9"/>
  <c r="N26" i="9"/>
  <c r="L26" i="9"/>
  <c r="Q16" i="9"/>
  <c r="Q24" i="9"/>
  <c r="K26" i="9"/>
  <c r="O26" i="9"/>
  <c r="Q14" i="9"/>
  <c r="Q22" i="9"/>
  <c r="L22" i="14"/>
  <c r="L26" i="14" s="1"/>
  <c r="K22" i="14"/>
  <c r="K26" i="14" s="1"/>
  <c r="P20" i="14"/>
  <c r="P16" i="14"/>
  <c r="N22" i="14"/>
  <c r="N26" i="14" s="1"/>
  <c r="H22" i="14"/>
  <c r="H26" i="14" s="1"/>
  <c r="P14" i="14"/>
  <c r="I22" i="14"/>
  <c r="I26" i="14" s="1"/>
  <c r="O10" i="14"/>
  <c r="O18" i="14"/>
  <c r="P18" i="14" s="1"/>
  <c r="P12" i="14"/>
  <c r="G22" i="14"/>
  <c r="J22" i="14"/>
  <c r="J26" i="14" s="1"/>
  <c r="O24" i="14"/>
  <c r="P24" i="14" s="1"/>
  <c r="R22" i="19"/>
  <c r="Q12" i="9"/>
  <c r="Q20" i="9"/>
  <c r="M8" i="14"/>
  <c r="M22" i="14" s="1"/>
  <c r="M26" i="14" s="1"/>
  <c r="M38" i="19"/>
  <c r="Q38" i="19"/>
  <c r="R18" i="19"/>
  <c r="R34" i="19"/>
  <c r="Q10" i="9"/>
  <c r="Q18" i="9"/>
  <c r="N38" i="19"/>
  <c r="R8" i="19"/>
  <c r="R14" i="19"/>
  <c r="R30" i="19"/>
  <c r="Q15" i="24"/>
  <c r="Q31" i="24"/>
  <c r="O37" i="24"/>
  <c r="Q8" i="9"/>
  <c r="Q37" i="24" l="1"/>
  <c r="P8" i="14"/>
  <c r="O22" i="14"/>
  <c r="O26" i="14" s="1"/>
  <c r="R38" i="19"/>
  <c r="G26" i="14"/>
  <c r="Q26" i="9"/>
  <c r="P10" i="14"/>
  <c r="P26" i="14" l="1"/>
  <c r="Q12" i="14" s="1"/>
  <c r="P22" i="14"/>
  <c r="Q24" i="14" l="1"/>
  <c r="Q16" i="14"/>
  <c r="Q18" i="14"/>
  <c r="Q22" i="14"/>
  <c r="Q8" i="14"/>
  <c r="Q14" i="14"/>
  <c r="Q20" i="14"/>
  <c r="Q10" i="14"/>
  <c r="Q26" i="14" l="1"/>
</calcChain>
</file>

<file path=xl/comments1.xml><?xml version="1.0" encoding="utf-8"?>
<comments xmlns="http://schemas.openxmlformats.org/spreadsheetml/2006/main">
  <authors>
    <author>Author</author>
  </authors>
  <commentList>
    <comment ref="H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J1" authorId="0" shapeId="0">
      <text>
        <r>
          <rPr>
            <b/>
            <sz val="9"/>
            <color indexed="81"/>
            <rFont val="Tahoma"/>
            <family val="2"/>
          </rPr>
          <t>Author:</t>
        </r>
        <r>
          <rPr>
            <sz val="9"/>
            <color indexed="81"/>
            <rFont val="Tahoma"/>
            <family val="2"/>
          </rPr>
          <t xml:space="preserve">
Compares totals for the same month between 2014 and 2015</t>
        </r>
      </text>
    </comment>
    <comment ref="M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O1" authorId="0" shapeId="0">
      <text>
        <r>
          <rPr>
            <b/>
            <sz val="9"/>
            <color indexed="81"/>
            <rFont val="Tahoma"/>
            <family val="2"/>
          </rPr>
          <t>Author:</t>
        </r>
        <r>
          <rPr>
            <sz val="9"/>
            <color indexed="81"/>
            <rFont val="Tahoma"/>
            <family val="2"/>
          </rPr>
          <t xml:space="preserve">
Compares totals for the same month between 2014 and 2015</t>
        </r>
      </text>
    </comment>
    <comment ref="R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T1" authorId="0" shapeId="0">
      <text>
        <r>
          <rPr>
            <b/>
            <sz val="9"/>
            <color indexed="81"/>
            <rFont val="Tahoma"/>
            <family val="2"/>
          </rPr>
          <t>Author:</t>
        </r>
        <r>
          <rPr>
            <sz val="9"/>
            <color indexed="81"/>
            <rFont val="Tahoma"/>
            <family val="2"/>
          </rPr>
          <t xml:space="preserve">
Compares totals for the same month between 2014 and 2015</t>
        </r>
      </text>
    </comment>
    <comment ref="W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Y1" authorId="0" shapeId="0">
      <text>
        <r>
          <rPr>
            <b/>
            <sz val="9"/>
            <color indexed="81"/>
            <rFont val="Tahoma"/>
            <family val="2"/>
          </rPr>
          <t>Author:</t>
        </r>
        <r>
          <rPr>
            <sz val="9"/>
            <color indexed="81"/>
            <rFont val="Tahoma"/>
            <family val="2"/>
          </rPr>
          <t xml:space="preserve">
Compares totals for the same month between 2014 and 2015</t>
        </r>
      </text>
    </comment>
    <comment ref="I6" authorId="0" shapeId="0">
      <text>
        <r>
          <rPr>
            <b/>
            <sz val="9"/>
            <color indexed="81"/>
            <rFont val="Tahoma"/>
            <family val="2"/>
          </rPr>
          <t>Author:</t>
        </r>
        <r>
          <rPr>
            <sz val="9"/>
            <color indexed="81"/>
            <rFont val="Tahoma"/>
            <family val="2"/>
          </rPr>
          <t xml:space="preserve">
Figure compared with Dec 2014 total</t>
        </r>
      </text>
    </comment>
    <comment ref="N6" authorId="0" shapeId="0">
      <text>
        <r>
          <rPr>
            <b/>
            <sz val="9"/>
            <color indexed="81"/>
            <rFont val="Tahoma"/>
            <family val="2"/>
          </rPr>
          <t>Author:</t>
        </r>
        <r>
          <rPr>
            <sz val="9"/>
            <color indexed="81"/>
            <rFont val="Tahoma"/>
            <family val="2"/>
          </rPr>
          <t xml:space="preserve">
Figure compared with Dec 2014 total</t>
        </r>
      </text>
    </comment>
    <comment ref="S6" authorId="0" shapeId="0">
      <text>
        <r>
          <rPr>
            <b/>
            <sz val="9"/>
            <color indexed="81"/>
            <rFont val="Tahoma"/>
            <family val="2"/>
          </rPr>
          <t>Author:</t>
        </r>
        <r>
          <rPr>
            <sz val="9"/>
            <color indexed="81"/>
            <rFont val="Tahoma"/>
            <family val="2"/>
          </rPr>
          <t xml:space="preserve">
Figure compared with Dec 2014 total</t>
        </r>
      </text>
    </comment>
    <comment ref="X6" authorId="0" shapeId="0">
      <text>
        <r>
          <rPr>
            <b/>
            <sz val="9"/>
            <color indexed="81"/>
            <rFont val="Tahoma"/>
            <family val="2"/>
          </rPr>
          <t>Author:</t>
        </r>
        <r>
          <rPr>
            <sz val="9"/>
            <color indexed="81"/>
            <rFont val="Tahoma"/>
            <family val="2"/>
          </rPr>
          <t xml:space="preserve">
Figure compared with Dec 2014 total</t>
        </r>
      </text>
    </comment>
    <comment ref="H20"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J20" authorId="0" shapeId="0">
      <text>
        <r>
          <rPr>
            <b/>
            <sz val="9"/>
            <color indexed="81"/>
            <rFont val="Tahoma"/>
            <family val="2"/>
          </rPr>
          <t>Author:</t>
        </r>
        <r>
          <rPr>
            <sz val="9"/>
            <color indexed="81"/>
            <rFont val="Tahoma"/>
            <family val="2"/>
          </rPr>
          <t xml:space="preserve">
Compares totals for the same month between 2014 and 2015</t>
        </r>
      </text>
    </comment>
    <comment ref="M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O21" authorId="0" shapeId="0">
      <text>
        <r>
          <rPr>
            <b/>
            <sz val="9"/>
            <color indexed="81"/>
            <rFont val="Tahoma"/>
            <family val="2"/>
          </rPr>
          <t>Author:</t>
        </r>
        <r>
          <rPr>
            <sz val="9"/>
            <color indexed="81"/>
            <rFont val="Tahoma"/>
            <family val="2"/>
          </rPr>
          <t xml:space="preserve">
Compares totals for the same month between 2014 and 2015</t>
        </r>
      </text>
    </comment>
    <comment ref="R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T21" authorId="0" shapeId="0">
      <text>
        <r>
          <rPr>
            <b/>
            <sz val="9"/>
            <color indexed="81"/>
            <rFont val="Tahoma"/>
            <family val="2"/>
          </rPr>
          <t>Author:</t>
        </r>
        <r>
          <rPr>
            <sz val="9"/>
            <color indexed="81"/>
            <rFont val="Tahoma"/>
            <family val="2"/>
          </rPr>
          <t xml:space="preserve">
Compares totals for the same month between 2014 and 2015</t>
        </r>
      </text>
    </comment>
    <comment ref="W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Y21" authorId="0" shapeId="0">
      <text>
        <r>
          <rPr>
            <b/>
            <sz val="9"/>
            <color indexed="81"/>
            <rFont val="Tahoma"/>
            <family val="2"/>
          </rPr>
          <t>Author:</t>
        </r>
        <r>
          <rPr>
            <sz val="9"/>
            <color indexed="81"/>
            <rFont val="Tahoma"/>
            <family val="2"/>
          </rPr>
          <t xml:space="preserve">
Compares totals for the same month between 2014 and 2015</t>
        </r>
      </text>
    </comment>
    <comment ref="I24" authorId="0" shapeId="0">
      <text>
        <r>
          <rPr>
            <b/>
            <sz val="9"/>
            <color indexed="81"/>
            <rFont val="Tahoma"/>
            <family val="2"/>
          </rPr>
          <t>Author:</t>
        </r>
        <r>
          <rPr>
            <sz val="9"/>
            <color indexed="81"/>
            <rFont val="Tahoma"/>
            <family val="2"/>
          </rPr>
          <t xml:space="preserve">
Figure compared with Dec 2014 total</t>
        </r>
      </text>
    </comment>
    <comment ref="N24" authorId="0" shapeId="0">
      <text>
        <r>
          <rPr>
            <b/>
            <sz val="9"/>
            <color indexed="81"/>
            <rFont val="Tahoma"/>
            <family val="2"/>
          </rPr>
          <t>Author:</t>
        </r>
        <r>
          <rPr>
            <sz val="9"/>
            <color indexed="81"/>
            <rFont val="Tahoma"/>
            <family val="2"/>
          </rPr>
          <t xml:space="preserve">
Figure compared with Dec 2014 total</t>
        </r>
      </text>
    </comment>
    <comment ref="S24" authorId="0" shapeId="0">
      <text>
        <r>
          <rPr>
            <b/>
            <sz val="9"/>
            <color indexed="81"/>
            <rFont val="Tahoma"/>
            <family val="2"/>
          </rPr>
          <t>Author:</t>
        </r>
        <r>
          <rPr>
            <sz val="9"/>
            <color indexed="81"/>
            <rFont val="Tahoma"/>
            <family val="2"/>
          </rPr>
          <t xml:space="preserve">
Figure compared with Dec 2014 total</t>
        </r>
      </text>
    </comment>
    <comment ref="X24" authorId="0" shapeId="0">
      <text>
        <r>
          <rPr>
            <b/>
            <sz val="9"/>
            <color indexed="81"/>
            <rFont val="Tahoma"/>
            <family val="2"/>
          </rPr>
          <t>Author:</t>
        </r>
        <r>
          <rPr>
            <sz val="9"/>
            <color indexed="81"/>
            <rFont val="Tahoma"/>
            <family val="2"/>
          </rPr>
          <t xml:space="preserve">
Figure compared with Dec 2014 total</t>
        </r>
      </text>
    </comment>
  </commentList>
</comments>
</file>

<file path=xl/sharedStrings.xml><?xml version="1.0" encoding="utf-8"?>
<sst xmlns="http://schemas.openxmlformats.org/spreadsheetml/2006/main" count="2584" uniqueCount="259">
  <si>
    <t>…</t>
  </si>
  <si>
    <t>(8)</t>
  </si>
  <si>
    <t xml:space="preserve">(7) </t>
  </si>
  <si>
    <t>(6)</t>
  </si>
  <si>
    <t>(5)</t>
  </si>
  <si>
    <t>(4)</t>
  </si>
  <si>
    <t>(3)</t>
  </si>
  <si>
    <t>(2)</t>
  </si>
  <si>
    <t>(1)</t>
  </si>
  <si>
    <t>Total</t>
  </si>
  <si>
    <t>Serious</t>
  </si>
  <si>
    <t>Slight</t>
  </si>
  <si>
    <t>Non            Injury Accidents</t>
  </si>
  <si>
    <t>Accidents Involving Slight and Serious Injuries</t>
  </si>
  <si>
    <t>Fatal Accidents</t>
  </si>
  <si>
    <t>Total Reported Accidents</t>
  </si>
  <si>
    <t>Year</t>
  </si>
  <si>
    <t>TABLE 1. REPORTED ACCIDENTS, FATAL ACCIDENTS, ACCIDENTS INVOLVING SLIGHT</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</si>
  <si>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</si>
  <si>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</si>
  <si>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</si>
  <si>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</si>
  <si>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</si>
  <si>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</si>
  <si>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</si>
  <si>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</si>
  <si>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</si>
  <si>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</si>
  <si>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</si>
  <si>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</si>
  <si>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</si>
  <si>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</si>
  <si>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</si>
  <si>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</si>
  <si>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</si>
  <si>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Persons Injured</t>
  </si>
  <si>
    <t>(9)</t>
  </si>
  <si>
    <t>(10)</t>
  </si>
  <si>
    <t>(12)</t>
  </si>
  <si>
    <t>(13)</t>
  </si>
  <si>
    <t>(14)</t>
  </si>
  <si>
    <t>(15)</t>
  </si>
  <si>
    <t>(16)</t>
  </si>
  <si>
    <t>TABLE 3. FATAL TRAFFIC ACCIDENTS BY HOUR OF DAY</t>
  </si>
  <si>
    <t>AND DAY OF WEEK</t>
  </si>
  <si>
    <t>Hour of Day</t>
  </si>
  <si>
    <t>Sunday</t>
  </si>
  <si>
    <t>Monday</t>
  </si>
  <si>
    <t>Tuesday</t>
  </si>
  <si>
    <t>Wednesday</t>
  </si>
  <si>
    <t>Thursday</t>
  </si>
  <si>
    <t>Friday</t>
  </si>
  <si>
    <t>Saturday</t>
  </si>
  <si>
    <t>-</t>
  </si>
  <si>
    <t>a.m.</t>
  </si>
  <si>
    <t>noon</t>
  </si>
  <si>
    <t>p.m.</t>
  </si>
  <si>
    <t>midnight</t>
  </si>
  <si>
    <t xml:space="preserve">    Unknown</t>
  </si>
  <si>
    <t xml:space="preserve"> </t>
  </si>
  <si>
    <t>TABLE 4. NUMBER AND PERCENTAGE DISTRIBUTION OF FATAL ACCIDENTS</t>
  </si>
  <si>
    <t>ON SELECTED ROADS BY TIME (HOUR) OF FATAL ACCIDENTS</t>
  </si>
  <si>
    <t>Name of Roads</t>
  </si>
  <si>
    <t>A .M.</t>
  </si>
  <si>
    <t>P. M.</t>
  </si>
  <si>
    <t>Unknown</t>
  </si>
  <si>
    <t>Percentage      Distribution</t>
  </si>
  <si>
    <t>12.01-3.00</t>
  </si>
  <si>
    <t>3.01-               6.00</t>
  </si>
  <si>
    <t>6.01-                       9.00</t>
  </si>
  <si>
    <t>9.01-12.00</t>
  </si>
  <si>
    <t>3.01-              6.00</t>
  </si>
  <si>
    <t>6.01-             9.00</t>
  </si>
  <si>
    <t>(11)</t>
  </si>
  <si>
    <t>Churchill R. Highway</t>
  </si>
  <si>
    <t>Eastern Main Road</t>
  </si>
  <si>
    <t>Priority Bus Route</t>
  </si>
  <si>
    <t>Southern Main Road</t>
  </si>
  <si>
    <t>Uriah Butler Highway</t>
  </si>
  <si>
    <t>Sir Solomon Hochoy Highway</t>
  </si>
  <si>
    <t>Claude Noel Highway</t>
  </si>
  <si>
    <t>Major Roadways</t>
  </si>
  <si>
    <t>Minor Roads</t>
  </si>
  <si>
    <t xml:space="preserve">    Total All Roads</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</si>
  <si>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</si>
  <si>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</si>
  <si>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</si>
  <si>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</si>
  <si>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</si>
  <si>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</si>
  <si>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</si>
  <si>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</si>
  <si>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</si>
  <si>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</si>
  <si>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</si>
  <si>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</si>
  <si>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</si>
  <si>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</si>
  <si>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</si>
  <si>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</si>
  <si>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</si>
  <si>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</si>
  <si>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</si>
  <si>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</si>
  <si>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</si>
  <si>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</si>
  <si>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</si>
  <si>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</si>
  <si>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</si>
  <si>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</si>
  <si>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</si>
  <si>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</si>
  <si>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</si>
  <si>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</si>
  <si>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</si>
  <si>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</si>
  <si>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TABLE 5. FATAL TRAFFIC ACCIDENTS BY HOUR OF DAY</t>
  </si>
  <si>
    <t>12:01 - 3:00 a.m</t>
  </si>
  <si>
    <t xml:space="preserve"> 3:01 - 6:00 a.m</t>
  </si>
  <si>
    <t xml:space="preserve"> 6:01 - 9:00 a.m</t>
  </si>
  <si>
    <t xml:space="preserve"> 9:01 - 12:00 noon</t>
  </si>
  <si>
    <t>12:01 - 3:00 p.m</t>
  </si>
  <si>
    <t xml:space="preserve"> 3:01 - 6:00 p.m</t>
  </si>
  <si>
    <t xml:space="preserve"> 6:01 - 9:00 p.m</t>
  </si>
  <si>
    <t xml:space="preserve"> 9:01 - 12:00 midnight</t>
  </si>
  <si>
    <r>
      <t>Source:</t>
    </r>
    <r>
      <rPr>
        <sz val="10"/>
        <rFont val="Arial"/>
        <family val="2"/>
      </rPr>
      <t xml:space="preserve">  Road Traffic Accidents Returns</t>
    </r>
  </si>
  <si>
    <t>TABLE 3. NUMBER AND PERCENTAGE DISTRIBUTION OF FATAL ACCIDENTS</t>
  </si>
  <si>
    <t>A. M.</t>
  </si>
  <si>
    <t>Percentage Distribution</t>
  </si>
  <si>
    <t>12:01-3:00</t>
  </si>
  <si>
    <t>3:01-6:00</t>
  </si>
  <si>
    <t>6:01-9:00</t>
  </si>
  <si>
    <t>9:01-12:00</t>
  </si>
  <si>
    <t>Total Selected Roads</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</si>
  <si>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</si>
  <si>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</si>
  <si>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</si>
  <si>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</si>
  <si>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</si>
  <si>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</si>
  <si>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</si>
  <si>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</si>
  <si>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</si>
  <si>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</si>
  <si>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</si>
  <si>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</si>
  <si>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</si>
  <si>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</si>
  <si>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</si>
  <si>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</si>
  <si>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</si>
  <si>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</si>
  <si>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</si>
  <si>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</si>
  <si>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</si>
  <si>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</si>
  <si>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</si>
  <si>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</si>
  <si>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</si>
  <si>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</si>
  <si>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</si>
  <si>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</si>
  <si>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</si>
  <si>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</si>
  <si>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</si>
  <si>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</si>
  <si>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</si>
  <si>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</si>
  <si>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</si>
  <si>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</si>
  <si>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</si>
  <si>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</si>
  <si>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</si>
  <si>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</si>
  <si>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</si>
  <si>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</si>
  <si>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</si>
  <si>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</si>
  <si>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</si>
  <si>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</si>
  <si>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</si>
  <si>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</si>
  <si>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</si>
  <si>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</si>
  <si>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</si>
  <si>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</si>
  <si>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 xml:space="preserve">                   AND SERIOUS INJURIES, AND PERSONS INJURED</t>
  </si>
  <si>
    <t>SEX, AND CLASS OF ROAD USER</t>
  </si>
  <si>
    <t>Pedestrians</t>
  </si>
  <si>
    <t>AVG</t>
  </si>
  <si>
    <t>Fatalities</t>
  </si>
  <si>
    <t>Selected Roads</t>
  </si>
  <si>
    <t>TABLE 2. FATALITIES BY SEX</t>
  </si>
  <si>
    <t>Total Fatalities</t>
  </si>
  <si>
    <t>TABLE 3. REPORTED ACCIDENTS, FATAL ACCIDENTS, ACCIDENTS INVOLVING</t>
  </si>
  <si>
    <t>ON SELECTED ROADS BY TIME OF DAY</t>
  </si>
  <si>
    <t>Total All Class</t>
  </si>
  <si>
    <t xml:space="preserve"> SLIGHT AND SERIOUS INJURIES, FATALITIES AND PERSONS INJURED </t>
  </si>
  <si>
    <t>TABLE 6. FATALITIES BY AGE GROUP,</t>
  </si>
  <si>
    <t>Total Reported Accidents (TRA)</t>
  </si>
  <si>
    <t>Percentage Change (TRA)</t>
  </si>
  <si>
    <t>Fatal Accidents (FA)</t>
  </si>
  <si>
    <t>Percentage Change (FA)</t>
  </si>
  <si>
    <t>Accidents Involving Slight and Serious Injuries (AISI)</t>
  </si>
  <si>
    <t>Percentage Change (AISI)</t>
  </si>
  <si>
    <t>Non Injury Accidents (NIA)</t>
  </si>
  <si>
    <t>Percentage Change (NIA)</t>
  </si>
  <si>
    <t>Fatalities (F)</t>
  </si>
  <si>
    <t>Percentage Change (F)</t>
  </si>
  <si>
    <t>Persons Injured (PI)</t>
  </si>
  <si>
    <t>Percentage Change (PI)</t>
  </si>
  <si>
    <t>Monthly Percentage Change (TRA)</t>
  </si>
  <si>
    <t>Annual Percentage Change (TRA)</t>
  </si>
  <si>
    <t>Monthly Percentage Change (F)</t>
  </si>
  <si>
    <t>Annual Percentage Change (F)</t>
  </si>
  <si>
    <t>Monthly Percentage Change (FA)</t>
  </si>
  <si>
    <t>Monthly Percentage Change (Slight)</t>
  </si>
  <si>
    <t>Annual Percentage Change (FA)</t>
  </si>
  <si>
    <t>Annual Percentage Change (Slight)</t>
  </si>
  <si>
    <t>Monthly Percentage Change (AISI)</t>
  </si>
  <si>
    <t>Monthly Percentage Change (Serious)</t>
  </si>
  <si>
    <t>Annual Percentage Change (AISI)</t>
  </si>
  <si>
    <t>Annual Percentage Change (Serious)</t>
  </si>
  <si>
    <t>Monthly Percentage Change (NIA)</t>
  </si>
  <si>
    <t>Monthly Percentage Change (Total)</t>
  </si>
  <si>
    <t>Annual Percentage Change (Total)</t>
  </si>
  <si>
    <t>TABLE 6". NUMBER OF PERSONS KILLED BY AGE GROUP</t>
  </si>
  <si>
    <t>Total Sex/Class/Age</t>
  </si>
  <si>
    <t>% Contributions</t>
  </si>
  <si>
    <t>NIA</t>
  </si>
  <si>
    <t>FA</t>
  </si>
  <si>
    <t>AISI</t>
  </si>
  <si>
    <t>TOTAL</t>
  </si>
  <si>
    <t>TABLE 5. FATAL TRAFFIC ACCIDENTS BY TIME OF DAY AND DAY OF WEEK</t>
  </si>
  <si>
    <t>January-March 2016</t>
  </si>
  <si>
    <t>1st Quarter 2016</t>
  </si>
  <si>
    <t>Source:  Road Traffic Accidents Returns</t>
  </si>
  <si>
    <t>QUARTER 1 2016</t>
  </si>
  <si>
    <t>QUARTER 2 2016</t>
  </si>
  <si>
    <t>2013-2017</t>
  </si>
  <si>
    <t>*From 2017 onwards, data on individual persons injured is not captured by CAPA</t>
  </si>
  <si>
    <t xml:space="preserve"> 2013-2017</t>
  </si>
  <si>
    <t>2016-2017</t>
  </si>
  <si>
    <t>January - December 2017</t>
  </si>
  <si>
    <t>1st Quarter 2017</t>
  </si>
  <si>
    <t>January-March 2017</t>
  </si>
  <si>
    <t>2nd Quarter 2017</t>
  </si>
  <si>
    <t>April-June 2017</t>
  </si>
  <si>
    <t>3rd Quarter 2017</t>
  </si>
  <si>
    <t>July-September 2017</t>
  </si>
  <si>
    <t>4th Quarter 2017</t>
  </si>
  <si>
    <t>October-December 2017</t>
  </si>
  <si>
    <t>January-December 2017</t>
  </si>
  <si>
    <t>QUARTER 3 2017</t>
  </si>
  <si>
    <t>QUARTER 4 2017</t>
  </si>
  <si>
    <t>From Start</t>
  </si>
  <si>
    <t>_</t>
  </si>
  <si>
    <t>Churchill Roosevelt Highway</t>
  </si>
  <si>
    <t>Time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</si>
</sst>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 ##0"/>
    <numFmt numFmtId="166" formatCode="0.0"/>
    <numFmt numFmtId="167" formatCode="0\ 000"/>
    <numFmt numFmtId="168" formatCode="00\ 000"/>
    <numFmt numFmtId="169" formatCode=".\ ##;"/>
    <numFmt numFmtId="170" formatCode=".\ ##;0000000000000000000000000000000000000000000000000000000000000000000000000000000000000000000000000000000000000000000000000000000000000000000000000000000000000000000000000000000000000000000000000000000000000000000000000000000000000.0"/>
    <numFmt numFmtId="171" formatCode="0.0%"/>
  </numFmts>
  <fonts count="38"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2"/>
      <color indexed="8"/>
      <name val="Arial"/>
      <family val="2"/>
    </font>
    <font>
      <sz val="11"/>
      <color theme="1"/>
      <name val="Arial"/>
      <family val="2"/>
    </font>
    <font>
      <sz val="20"/>
      <name val="Arial"/>
      <family val="2"/>
    </font>
    <font>
      <sz val="14"/>
      <name val="Arial"/>
      <family val="2"/>
    </font>
    <font>
      <sz val="24"/>
      <name val="Arial"/>
      <family val="2"/>
    </font>
    <font>
      <sz val="24"/>
      <color theme="1"/>
      <name val="Arial"/>
      <family val="2"/>
    </font>
    <font>
      <b/>
      <sz val="18"/>
      <name val="Arial"/>
      <family val="2"/>
    </font>
    <font>
      <sz val="22"/>
      <color indexed="18"/>
      <name val="Arial"/>
      <family val="2"/>
    </font>
    <font>
      <b/>
      <sz val="11"/>
      <color indexed="8"/>
      <name val="Arial"/>
      <family val="2"/>
    </font>
    <font>
      <b/>
      <sz val="26"/>
      <name val="Arial"/>
      <family val="2"/>
    </font>
    <font>
      <b/>
      <sz val="24"/>
      <name val="Arial"/>
      <family val="2"/>
    </font>
    <font>
      <sz val="22"/>
      <color theme="1"/>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9"/>
      <color indexed="81"/>
      <name val="Tahoma"/>
      <family val="2"/>
    </font>
    <font>
      <b/>
      <sz val="9"/>
      <color indexed="81"/>
      <name val="Tahoma"/>
      <family val="2"/>
    </font>
    <font>
      <b/>
      <sz val="22"/>
      <color theme="1"/>
      <name val="Arial"/>
      <family val="2"/>
    </font>
    <font>
      <sz val="16"/>
      <color theme="1"/>
      <name val="Arial"/>
      <family val="2"/>
    </font>
    <font>
      <sz val="18"/>
      <color theme="1"/>
      <name val="Arial"/>
      <family val="2"/>
    </font>
    <font>
      <sz val="36"/>
      <name val="Arial"/>
      <family val="2"/>
    </font>
    <font>
      <sz val="16"/>
      <name val="Arial"/>
      <family val="2"/>
    </font>
  </fonts>
  <fills count="11">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2" tint="-0.249977111117893"/>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30" fillId="0" borderId="0" applyFont="0" applyFill="0" applyBorder="0" applyAlignment="0" applyProtection="0"/>
  </cellStyleXfs>
  <cellXfs count="616">
    <xf numFmtId="0" fontId="0" fillId="0" borderId="0" xfId="0"/>
    <xf numFmtId="0" fontId="1" fillId="0" borderId="0" xfId="1"/>
    <xf numFmtId="0" fontId="1" fillId="0" borderId="0" xfId="1" applyFill="1"/>
    <xf numFmtId="0" fontId="1" fillId="0" borderId="0" xfId="1" applyFill="1" applyBorder="1"/>
    <xf numFmtId="0" fontId="2" fillId="0" borderId="0" xfId="1" applyFont="1" applyFill="1" applyBorder="1" applyAlignment="1">
      <alignment horizontal="center"/>
    </xf>
    <xf numFmtId="0" fontId="1" fillId="0" borderId="0" xfId="1" applyBorder="1"/>
    <xf numFmtId="0" fontId="2" fillId="0" borderId="15" xfId="1" applyFont="1" applyBorder="1" applyAlignment="1">
      <alignment vertical="center"/>
    </xf>
    <xf numFmtId="0" fontId="2" fillId="0" borderId="14" xfId="1" applyFont="1" applyBorder="1" applyAlignment="1">
      <alignment horizontal="center" vertical="center"/>
    </xf>
    <xf numFmtId="0" fontId="2" fillId="0" borderId="0" xfId="1" applyFont="1" applyBorder="1"/>
    <xf numFmtId="2" fontId="2" fillId="0" borderId="0" xfId="1" applyNumberFormat="1" applyFont="1" applyBorder="1"/>
    <xf numFmtId="0" fontId="2" fillId="0" borderId="8" xfId="1" quotePrefix="1" applyFont="1" applyBorder="1" applyAlignment="1">
      <alignment horizontal="center"/>
    </xf>
    <xf numFmtId="0" fontId="2" fillId="0" borderId="3" xfId="1" quotePrefix="1" applyFont="1" applyBorder="1" applyAlignment="1">
      <alignment horizontal="center"/>
    </xf>
    <xf numFmtId="0" fontId="2" fillId="0" borderId="2" xfId="1" quotePrefix="1" applyFont="1" applyBorder="1" applyAlignment="1">
      <alignment horizontal="center"/>
    </xf>
    <xf numFmtId="2" fontId="2" fillId="0" borderId="0" xfId="1" applyNumberFormat="1" applyFont="1" applyBorder="1" applyAlignment="1">
      <alignment horizontal="right"/>
    </xf>
    <xf numFmtId="0" fontId="2" fillId="0" borderId="0" xfId="1" quotePrefix="1" applyFont="1" applyBorder="1" applyAlignment="1">
      <alignment horizontal="center"/>
    </xf>
    <xf numFmtId="2" fontId="2" fillId="0" borderId="0" xfId="1" quotePrefix="1" applyNumberFormat="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2" fontId="2" fillId="0" borderId="0" xfId="1" applyNumberFormat="1" applyFont="1" applyBorder="1" applyAlignment="1">
      <alignment horizontal="center"/>
    </xf>
    <xf numFmtId="0" fontId="2" fillId="0" borderId="1" xfId="1" applyFont="1" applyBorder="1" applyAlignment="1">
      <alignment horizontal="center"/>
    </xf>
    <xf numFmtId="0" fontId="3" fillId="0" borderId="7" xfId="1" applyFont="1" applyBorder="1" applyAlignment="1">
      <alignment horizontal="left" indent="2"/>
    </xf>
    <xf numFmtId="0" fontId="3" fillId="0" borderId="7" xfId="1" applyFont="1" applyBorder="1" applyAlignment="1">
      <alignment horizontal="center" vertical="center"/>
    </xf>
    <xf numFmtId="2" fontId="3" fillId="0" borderId="7" xfId="1" applyNumberFormat="1" applyFont="1" applyBorder="1" applyAlignment="1">
      <alignment horizontal="center" vertical="center"/>
    </xf>
    <xf numFmtId="0" fontId="2" fillId="0" borderId="7" xfId="1" applyFont="1" applyBorder="1" applyAlignment="1">
      <alignment horizontal="center"/>
    </xf>
    <xf numFmtId="0" fontId="2" fillId="0" borderId="6"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2" fontId="1" fillId="0" borderId="0" xfId="1" applyNumberFormat="1"/>
    <xf numFmtId="16" fontId="2" fillId="0" borderId="12" xfId="1" applyNumberFormat="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3" xfId="1" quotePrefix="1" applyBorder="1" applyAlignment="1">
      <alignment horizontal="center" vertical="center"/>
    </xf>
    <xf numFmtId="0" fontId="1" fillId="0" borderId="2" xfId="1" quotePrefix="1" applyFill="1" applyBorder="1" applyAlignment="1">
      <alignment horizontal="center" vertical="center"/>
    </xf>
    <xf numFmtId="0" fontId="2" fillId="0" borderId="0" xfId="1" applyFont="1" applyBorder="1" applyAlignment="1">
      <alignment horizontal="left"/>
    </xf>
    <xf numFmtId="0" fontId="1" fillId="0" borderId="0" xfId="1" applyAlignment="1">
      <alignment horizontal="center"/>
    </xf>
    <xf numFmtId="0" fontId="3" fillId="0" borderId="0" xfId="1" applyFont="1" applyBorder="1" applyAlignment="1">
      <alignment horizontal="left"/>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6" xfId="1" applyFont="1" applyBorder="1"/>
    <xf numFmtId="0" fontId="2" fillId="0" borderId="5" xfId="1" applyFont="1" applyBorder="1" applyAlignment="1">
      <alignment horizontal="right"/>
    </xf>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2" fontId="2" fillId="0" borderId="0" xfId="1" applyNumberFormat="1" applyFont="1"/>
    <xf numFmtId="0" fontId="5" fillId="0" borderId="0" xfId="1" applyFont="1"/>
    <xf numFmtId="2" fontId="5" fillId="0" borderId="0" xfId="1" applyNumberFormat="1" applyFont="1"/>
    <xf numFmtId="0" fontId="2" fillId="0" borderId="0" xfId="3"/>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3" fillId="0" borderId="0" xfId="1" applyFont="1" applyBorder="1" applyAlignment="1">
      <alignment horizontal="center" vertical="center"/>
    </xf>
    <xf numFmtId="0" fontId="6" fillId="0" borderId="0" xfId="1" applyFont="1" applyBorder="1" applyAlignment="1">
      <alignment horizontal="left"/>
    </xf>
    <xf numFmtId="0" fontId="7" fillId="0" borderId="6" xfId="1" applyFont="1" applyBorder="1" applyAlignment="1">
      <alignment horizontal="left" indent="1"/>
    </xf>
    <xf numFmtId="0" fontId="7" fillId="0" borderId="7" xfId="1" applyFont="1" applyBorder="1" applyAlignment="1"/>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Border="1"/>
    <xf numFmtId="0" fontId="2" fillId="0" borderId="0" xfId="3" applyFill="1"/>
    <xf numFmtId="0" fontId="2" fillId="0" borderId="7" xfId="1" applyFont="1" applyBorder="1" applyAlignment="1">
      <alignment horizontal="center" vertical="center" wrapText="1"/>
    </xf>
    <xf numFmtId="16" fontId="6" fillId="0" borderId="12" xfId="1" applyNumberFormat="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0" xfId="1" applyFont="1" applyFill="1" applyBorder="1" applyAlignment="1">
      <alignment horizontal="center"/>
    </xf>
    <xf numFmtId="0" fontId="6" fillId="0" borderId="10" xfId="1" applyFont="1" applyFill="1" applyBorder="1"/>
    <xf numFmtId="0" fontId="6" fillId="0" borderId="0" xfId="1" applyFont="1" applyFill="1"/>
    <xf numFmtId="0" fontId="6" fillId="0" borderId="3" xfId="1" quotePrefix="1" applyFont="1" applyFill="1" applyBorder="1" applyAlignment="1">
      <alignment horizontal="center"/>
    </xf>
    <xf numFmtId="0" fontId="6" fillId="0" borderId="11" xfId="1" quotePrefix="1" applyFont="1" applyFill="1" applyBorder="1" applyAlignment="1">
      <alignment horizontal="center"/>
    </xf>
    <xf numFmtId="0" fontId="6" fillId="0" borderId="0" xfId="1" applyFont="1" applyFill="1" applyBorder="1" applyAlignment="1">
      <alignment horizontal="left"/>
    </xf>
    <xf numFmtId="0" fontId="6" fillId="0" borderId="8" xfId="1" applyFont="1" applyFill="1" applyBorder="1" applyAlignment="1">
      <alignment horizontal="center"/>
    </xf>
    <xf numFmtId="0" fontId="6" fillId="0" borderId="9" xfId="1" applyFont="1" applyFill="1" applyBorder="1" applyAlignment="1">
      <alignment horizontal="center"/>
    </xf>
    <xf numFmtId="0" fontId="6" fillId="0" borderId="0" xfId="1" applyFont="1" applyFill="1" applyBorder="1" applyAlignment="1">
      <alignment horizontal="left" wrapText="1"/>
    </xf>
    <xf numFmtId="0" fontId="6" fillId="0" borderId="0" xfId="1" applyFont="1" applyFill="1" applyAlignment="1">
      <alignment horizontal="center"/>
    </xf>
    <xf numFmtId="166" fontId="2" fillId="0" borderId="0" xfId="1" applyNumberFormat="1" applyFont="1" applyFill="1" applyBorder="1" applyAlignment="1">
      <alignment horizontal="center"/>
    </xf>
    <xf numFmtId="0" fontId="6" fillId="0" borderId="0" xfId="1" applyFont="1" applyFill="1" applyBorder="1" applyAlignment="1">
      <alignment horizontal="left" vertical="center" wrapText="1"/>
    </xf>
    <xf numFmtId="0" fontId="7" fillId="0" borderId="7" xfId="1" applyFont="1" applyFill="1" applyBorder="1" applyAlignment="1">
      <alignment horizontal="left" vertical="center" wrapText="1" indent="1"/>
    </xf>
    <xf numFmtId="0" fontId="7" fillId="0" borderId="7" xfId="1" applyFont="1" applyFill="1" applyBorder="1" applyAlignment="1">
      <alignment horizontal="center"/>
    </xf>
    <xf numFmtId="0" fontId="7" fillId="0" borderId="5" xfId="1" applyFont="1" applyFill="1" applyBorder="1" applyAlignment="1">
      <alignment horizontal="center"/>
    </xf>
    <xf numFmtId="0" fontId="6" fillId="0" borderId="11" xfId="1" applyFont="1" applyBorder="1" applyAlignment="1">
      <alignment horizontal="center" vertical="center" wrapText="1"/>
    </xf>
    <xf numFmtId="16" fontId="6" fillId="0" borderId="12" xfId="1" applyNumberFormat="1" applyFont="1" applyBorder="1" applyAlignment="1">
      <alignment horizontal="center" vertical="center" wrapText="1"/>
    </xf>
    <xf numFmtId="0" fontId="6" fillId="0" borderId="1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0" xfId="1" applyFont="1" applyBorder="1" applyAlignment="1">
      <alignment horizontal="center"/>
    </xf>
    <xf numFmtId="0" fontId="6" fillId="0" borderId="10" xfId="1" applyFont="1" applyBorder="1"/>
    <xf numFmtId="0" fontId="6" fillId="0" borderId="11" xfId="1" quotePrefix="1" applyFont="1" applyBorder="1" applyAlignment="1">
      <alignment horizontal="center"/>
    </xf>
    <xf numFmtId="0" fontId="6" fillId="0" borderId="9" xfId="1" applyFont="1" applyBorder="1" applyAlignment="1">
      <alignment horizontal="center"/>
    </xf>
    <xf numFmtId="0" fontId="6" fillId="0" borderId="0" xfId="1" applyFont="1" applyBorder="1" applyAlignment="1">
      <alignment horizontal="left" wrapText="1"/>
    </xf>
    <xf numFmtId="166" fontId="2" fillId="0" borderId="0" xfId="1" applyNumberFormat="1" applyFont="1" applyBorder="1" applyAlignment="1">
      <alignment horizontal="center"/>
    </xf>
    <xf numFmtId="0" fontId="6" fillId="0" borderId="0" xfId="1" applyFont="1" applyBorder="1" applyAlignment="1">
      <alignment horizontal="left" vertical="center" wrapText="1"/>
    </xf>
    <xf numFmtId="0" fontId="7" fillId="0" borderId="7" xfId="1" applyFont="1" applyBorder="1" applyAlignment="1">
      <alignment horizontal="left" vertical="center" wrapText="1" indent="1"/>
    </xf>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166" fontId="6" fillId="0" borderId="8" xfId="1" applyNumberFormat="1" applyFont="1" applyBorder="1" applyAlignment="1">
      <alignment horizontal="center"/>
    </xf>
    <xf numFmtId="166" fontId="7" fillId="0" borderId="5" xfId="1" applyNumberFormat="1" applyFont="1" applyBorder="1" applyAlignment="1">
      <alignment horizontal="center"/>
    </xf>
    <xf numFmtId="0" fontId="1" fillId="0" borderId="3" xfId="1" quotePrefix="1" applyFill="1" applyBorder="1" applyAlignment="1">
      <alignment horizontal="center" vertical="center"/>
    </xf>
    <xf numFmtId="166" fontId="2" fillId="0" borderId="8" xfId="1" applyNumberFormat="1" applyFont="1" applyBorder="1" applyAlignment="1">
      <alignment horizontal="center"/>
    </xf>
    <xf numFmtId="166" fontId="3" fillId="0" borderId="8" xfId="1" applyNumberFormat="1" applyFont="1" applyBorder="1" applyAlignment="1">
      <alignment horizontal="center"/>
    </xf>
    <xf numFmtId="166" fontId="2" fillId="0" borderId="5" xfId="1" applyNumberFormat="1" applyFont="1" applyBorder="1" applyAlignment="1">
      <alignment horizontal="right"/>
    </xf>
    <xf numFmtId="166" fontId="6" fillId="0" borderId="8" xfId="1" applyNumberFormat="1" applyFont="1" applyFill="1" applyBorder="1" applyAlignment="1">
      <alignment horizontal="center"/>
    </xf>
    <xf numFmtId="166" fontId="7" fillId="0" borderId="5" xfId="1" applyNumberFormat="1" applyFont="1" applyFill="1" applyBorder="1" applyAlignment="1">
      <alignment horizontal="center"/>
    </xf>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3"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0" fontId="14" fillId="0" borderId="0" xfId="0" applyFont="1"/>
    <xf numFmtId="0" fontId="1" fillId="0" borderId="0" xfId="1" applyFont="1" applyFill="1" applyBorder="1"/>
    <xf numFmtId="165" fontId="1" fillId="0" borderId="0" xfId="1" applyNumberFormat="1" applyFont="1" applyFill="1"/>
    <xf numFmtId="0" fontId="16" fillId="0" borderId="0" xfId="1" applyFont="1" applyFill="1" applyAlignment="1"/>
    <xf numFmtId="166" fontId="1" fillId="0" borderId="0" xfId="1" applyNumberFormat="1" applyFont="1" applyFill="1"/>
    <xf numFmtId="2" fontId="1" fillId="0" borderId="0" xfId="1" applyNumberFormat="1" applyFont="1" applyFill="1"/>
    <xf numFmtId="0" fontId="1" fillId="0" borderId="0" xfId="1" applyFont="1"/>
    <xf numFmtId="0" fontId="6" fillId="0" borderId="0" xfId="1" applyFont="1" applyFill="1" applyBorder="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0" fontId="12" fillId="0" borderId="1" xfId="1" quotePrefix="1" applyFont="1" applyFill="1" applyBorder="1" applyAlignment="1">
      <alignment horizontal="center"/>
    </xf>
    <xf numFmtId="0" fontId="6" fillId="0" borderId="0" xfId="1" applyFont="1" applyFill="1" applyAlignment="1">
      <alignment wrapText="1"/>
    </xf>
    <xf numFmtId="165" fontId="6" fillId="0" borderId="0" xfId="1" applyNumberFormat="1" applyFont="1" applyFill="1"/>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165" fontId="12" fillId="0" borderId="8" xfId="1" applyNumberFormat="1" applyFont="1" applyFill="1" applyBorder="1"/>
    <xf numFmtId="0" fontId="12" fillId="0" borderId="8" xfId="1" applyFont="1" applyFill="1" applyBorder="1"/>
    <xf numFmtId="0" fontId="12" fillId="0" borderId="5" xfId="1" applyFont="1" applyFill="1" applyBorder="1"/>
    <xf numFmtId="0" fontId="20" fillId="3" borderId="1" xfId="1" applyFont="1" applyFill="1" applyBorder="1"/>
    <xf numFmtId="0" fontId="20" fillId="3" borderId="0" xfId="1" applyFont="1" applyFill="1" applyBorder="1"/>
    <xf numFmtId="0" fontId="20" fillId="3" borderId="9" xfId="1" applyFont="1" applyFill="1" applyBorder="1"/>
    <xf numFmtId="0" fontId="20" fillId="3" borderId="1" xfId="1" applyFont="1" applyFill="1" applyBorder="1" applyAlignment="1">
      <alignment horizontal="center"/>
    </xf>
    <xf numFmtId="0" fontId="20" fillId="3" borderId="0" xfId="1" applyFont="1" applyFill="1" applyBorder="1" applyAlignment="1">
      <alignment horizontal="center"/>
    </xf>
    <xf numFmtId="0" fontId="20" fillId="3" borderId="9" xfId="1" applyFont="1" applyFill="1" applyBorder="1" applyAlignment="1">
      <alignment horizontal="center"/>
    </xf>
    <xf numFmtId="0" fontId="13" fillId="0" borderId="8" xfId="1" applyFont="1" applyFill="1" applyBorder="1"/>
    <xf numFmtId="0" fontId="11" fillId="3" borderId="4" xfId="1" applyFont="1" applyFill="1" applyBorder="1"/>
    <xf numFmtId="165" fontId="11" fillId="0" borderId="5" xfId="1" applyNumberFormat="1" applyFont="1" applyFill="1" applyBorder="1" applyAlignment="1">
      <alignment horizontal="right"/>
    </xf>
    <xf numFmtId="165" fontId="11" fillId="0" borderId="4" xfId="1" applyNumberFormat="1" applyFont="1" applyFill="1" applyBorder="1" applyAlignment="1">
      <alignment horizontal="right"/>
    </xf>
    <xf numFmtId="0" fontId="7" fillId="0" borderId="0" xfId="1" applyFont="1" applyBorder="1"/>
    <xf numFmtId="0" fontId="21" fillId="0" borderId="0" xfId="1" applyFont="1" applyBorder="1"/>
    <xf numFmtId="165" fontId="21" fillId="0" borderId="0" xfId="1" applyNumberFormat="1" applyFont="1" applyBorder="1" applyAlignment="1">
      <alignment horizontal="right"/>
    </xf>
    <xf numFmtId="0" fontId="21" fillId="0" borderId="0" xfId="1" applyFont="1" applyBorder="1" applyAlignment="1"/>
    <xf numFmtId="0" fontId="21" fillId="0" borderId="0" xfId="1" applyFont="1" applyFill="1" applyBorder="1" applyAlignment="1"/>
    <xf numFmtId="0" fontId="1" fillId="0" borderId="0" xfId="1" applyFont="1" applyFill="1" applyAlignment="1"/>
    <xf numFmtId="0" fontId="17" fillId="3" borderId="1" xfId="1" applyFont="1" applyFill="1" applyBorder="1"/>
    <xf numFmtId="0" fontId="17" fillId="3" borderId="0" xfId="1" applyFont="1" applyFill="1" applyBorder="1"/>
    <xf numFmtId="2" fontId="17" fillId="3" borderId="0" xfId="1" applyNumberFormat="1" applyFont="1" applyFill="1" applyBorder="1"/>
    <xf numFmtId="0" fontId="17" fillId="0" borderId="8" xfId="1" quotePrefix="1" applyFont="1" applyBorder="1" applyAlignment="1">
      <alignment horizontal="center"/>
    </xf>
    <xf numFmtId="0" fontId="17" fillId="0" borderId="3" xfId="1" quotePrefix="1" applyFont="1" applyBorder="1" applyAlignment="1">
      <alignment horizontal="center"/>
    </xf>
    <xf numFmtId="0" fontId="17" fillId="3" borderId="1" xfId="1" applyNumberFormat="1" applyFont="1" applyFill="1" applyBorder="1" applyAlignment="1"/>
    <xf numFmtId="0" fontId="17" fillId="3" borderId="0" xfId="1" quotePrefix="1" applyFont="1" applyFill="1" applyBorder="1" applyAlignment="1">
      <alignment horizontal="center"/>
    </xf>
    <xf numFmtId="2" fontId="17" fillId="3" borderId="0" xfId="1" quotePrefix="1" applyNumberFormat="1" applyFont="1" applyFill="1" applyBorder="1" applyAlignment="1">
      <alignment horizontal="center"/>
    </xf>
    <xf numFmtId="0" fontId="17" fillId="3" borderId="0" xfId="1" applyFont="1" applyFill="1" applyBorder="1" applyAlignment="1">
      <alignment horizontal="left"/>
    </xf>
    <xf numFmtId="0" fontId="17" fillId="3" borderId="0" xfId="1" applyFont="1" applyFill="1" applyBorder="1" applyAlignment="1">
      <alignment horizontal="center"/>
    </xf>
    <xf numFmtId="0" fontId="17" fillId="0" borderId="8" xfId="1" applyFont="1" applyBorder="1" applyAlignment="1">
      <alignment horizontal="center"/>
    </xf>
    <xf numFmtId="0" fontId="23" fillId="0" borderId="8" xfId="1" applyFont="1" applyBorder="1" applyAlignment="1">
      <alignment horizontal="center"/>
    </xf>
    <xf numFmtId="2" fontId="17" fillId="3" borderId="0" xfId="1" applyNumberFormat="1" applyFont="1" applyFill="1" applyBorder="1" applyAlignment="1">
      <alignment horizontal="center"/>
    </xf>
    <xf numFmtId="0" fontId="17" fillId="3" borderId="0" xfId="1" applyFont="1" applyFill="1" applyBorder="1" applyAlignment="1"/>
    <xf numFmtId="2" fontId="17" fillId="3" borderId="0" xfId="1" applyNumberFormat="1" applyFont="1" applyFill="1" applyBorder="1" applyAlignment="1"/>
    <xf numFmtId="0" fontId="17" fillId="3" borderId="0" xfId="1" quotePrefix="1" applyFont="1" applyFill="1" applyBorder="1" applyAlignment="1"/>
    <xf numFmtId="0" fontId="17" fillId="3" borderId="1" xfId="1" applyFont="1" applyFill="1" applyBorder="1" applyAlignment="1">
      <alignment horizontal="right"/>
    </xf>
    <xf numFmtId="0" fontId="23" fillId="3" borderId="4" xfId="1" applyFont="1" applyFill="1" applyBorder="1" applyAlignment="1">
      <alignment horizontal="left" indent="2"/>
    </xf>
    <xf numFmtId="0" fontId="23" fillId="3" borderId="7" xfId="1" applyFont="1" applyFill="1" applyBorder="1" applyAlignment="1">
      <alignment horizontal="center" vertical="center"/>
    </xf>
    <xf numFmtId="2" fontId="23" fillId="3" borderId="7" xfId="1" applyNumberFormat="1" applyFont="1" applyFill="1" applyBorder="1" applyAlignment="1">
      <alignment horizontal="center" vertical="center"/>
    </xf>
    <xf numFmtId="0" fontId="17" fillId="3" borderId="7" xfId="1" applyFont="1" applyFill="1" applyBorder="1" applyAlignment="1">
      <alignment horizontal="center"/>
    </xf>
    <xf numFmtId="0" fontId="23" fillId="0" borderId="4" xfId="1" applyFont="1" applyBorder="1" applyAlignment="1">
      <alignment horizontal="center"/>
    </xf>
    <xf numFmtId="0" fontId="23"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0" xfId="1" applyFont="1" applyAlignment="1">
      <alignment horizontal="center"/>
    </xf>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169" fontId="3" fillId="0" borderId="0" xfId="1" applyNumberFormat="1" applyFont="1" applyFill="1"/>
    <xf numFmtId="2" fontId="3" fillId="0" borderId="0" xfId="1" applyNumberFormat="1" applyFont="1" applyFill="1"/>
    <xf numFmtId="170" fontId="3" fillId="0" borderId="0" xfId="1" applyNumberFormat="1" applyFont="1" applyFill="1"/>
    <xf numFmtId="0" fontId="15" fillId="3" borderId="1" xfId="1" applyFont="1" applyFill="1" applyBorder="1" applyAlignment="1">
      <alignment horizontal="center"/>
    </xf>
    <xf numFmtId="0" fontId="15" fillId="3" borderId="0" xfId="1" applyFont="1" applyFill="1" applyBorder="1" applyAlignment="1">
      <alignment horizontal="center"/>
    </xf>
    <xf numFmtId="0" fontId="15" fillId="3" borderId="0" xfId="1" applyFont="1" applyFill="1" applyBorder="1"/>
    <xf numFmtId="0" fontId="15" fillId="3" borderId="9" xfId="1" applyFont="1" applyFill="1" applyBorder="1"/>
    <xf numFmtId="0" fontId="15" fillId="0" borderId="8" xfId="1" quotePrefix="1" applyFont="1" applyFill="1" applyBorder="1" applyAlignment="1">
      <alignment horizontal="center"/>
    </xf>
    <xf numFmtId="0" fontId="15" fillId="3" borderId="9" xfId="1" applyFont="1" applyFill="1" applyBorder="1" applyAlignment="1">
      <alignment horizontal="center"/>
    </xf>
    <xf numFmtId="0" fontId="15" fillId="0" borderId="8" xfId="1" applyFont="1" applyFill="1" applyBorder="1" applyAlignment="1">
      <alignment horizontal="right"/>
    </xf>
    <xf numFmtId="0" fontId="26" fillId="0" borderId="8" xfId="1" applyFont="1" applyFill="1" applyBorder="1" applyAlignment="1">
      <alignment horizontal="right"/>
    </xf>
    <xf numFmtId="0" fontId="15" fillId="3" borderId="7" xfId="1" applyFont="1" applyFill="1" applyBorder="1" applyAlignment="1">
      <alignment horizontal="center"/>
    </xf>
    <xf numFmtId="0" fontId="15" fillId="3" borderId="6" xfId="1" applyFont="1" applyFill="1" applyBorder="1" applyAlignment="1">
      <alignment horizontal="center"/>
    </xf>
    <xf numFmtId="0" fontId="15" fillId="0" borderId="5" xfId="1" applyFont="1" applyFill="1" applyBorder="1" applyAlignment="1">
      <alignment horizontal="right"/>
    </xf>
    <xf numFmtId="0" fontId="26" fillId="0" borderId="5" xfId="1" applyFont="1" applyFill="1" applyBorder="1" applyAlignment="1">
      <alignment horizontal="right"/>
    </xf>
    <xf numFmtId="0" fontId="15" fillId="3" borderId="1" xfId="1" applyFont="1" applyFill="1" applyBorder="1" applyAlignment="1">
      <alignment horizontal="left"/>
    </xf>
    <xf numFmtId="0" fontId="12" fillId="5" borderId="12" xfId="1" applyFont="1" applyFill="1" applyBorder="1" applyAlignment="1">
      <alignment horizontal="center" vertical="center"/>
    </xf>
    <xf numFmtId="0" fontId="4" fillId="0" borderId="0" xfId="4" applyFont="1"/>
    <xf numFmtId="0" fontId="15" fillId="0" borderId="12" xfId="0" applyFont="1" applyFill="1" applyBorder="1" applyAlignment="1">
      <alignment horizontal="center" vertical="center" wrapText="1"/>
    </xf>
    <xf numFmtId="0" fontId="12" fillId="6" borderId="5" xfId="0" applyFont="1" applyFill="1" applyBorder="1" applyAlignment="1">
      <alignment vertical="center" wrapText="1"/>
    </xf>
    <xf numFmtId="0" fontId="15" fillId="0" borderId="5" xfId="0" applyFont="1" applyFill="1" applyBorder="1" applyAlignment="1">
      <alignment horizontal="center" vertical="center" wrapText="1"/>
    </xf>
    <xf numFmtId="0" fontId="25" fillId="0" borderId="12" xfId="0" applyFont="1" applyFill="1" applyBorder="1" applyAlignment="1">
      <alignment vertical="center" wrapText="1"/>
    </xf>
    <xf numFmtId="167" fontId="25" fillId="0" borderId="12" xfId="0" applyNumberFormat="1" applyFont="1" applyFill="1" applyBorder="1" applyAlignment="1">
      <alignment horizontal="right" vertical="center" wrapText="1"/>
    </xf>
    <xf numFmtId="0" fontId="25" fillId="6" borderId="12" xfId="0" applyFont="1" applyFill="1" applyBorder="1" applyAlignment="1">
      <alignment horizontal="right" vertical="center" wrapText="1"/>
    </xf>
    <xf numFmtId="0" fontId="25" fillId="0" borderId="12" xfId="0" applyFont="1" applyFill="1" applyBorder="1" applyAlignment="1">
      <alignment horizontal="right" vertical="center" wrapText="1"/>
    </xf>
    <xf numFmtId="0" fontId="25" fillId="7" borderId="12" xfId="0" applyFont="1" applyFill="1" applyBorder="1" applyAlignment="1">
      <alignment horizontal="right" vertical="center" wrapText="1"/>
    </xf>
    <xf numFmtId="1" fontId="25" fillId="0" borderId="12" xfId="0" applyNumberFormat="1" applyFont="1" applyFill="1" applyBorder="1" applyAlignment="1">
      <alignment horizontal="right" vertical="center" wrapText="1"/>
    </xf>
    <xf numFmtId="0" fontId="12" fillId="7" borderId="12" xfId="0" applyFont="1" applyFill="1" applyBorder="1" applyAlignment="1">
      <alignment vertical="center" wrapText="1"/>
    </xf>
    <xf numFmtId="171" fontId="25" fillId="0" borderId="12" xfId="5" applyNumberFormat="1" applyFont="1" applyFill="1" applyBorder="1" applyAlignment="1">
      <alignment horizontal="right" vertical="center" wrapText="1"/>
    </xf>
    <xf numFmtId="1" fontId="25" fillId="0" borderId="12" xfId="5" applyNumberFormat="1" applyFont="1" applyFill="1" applyBorder="1" applyAlignment="1">
      <alignment horizontal="right" vertical="center" wrapText="1"/>
    </xf>
    <xf numFmtId="171" fontId="19" fillId="0" borderId="12" xfId="5" applyNumberFormat="1" applyFont="1" applyFill="1" applyBorder="1" applyAlignment="1">
      <alignment horizontal="right" vertical="center" wrapText="1"/>
    </xf>
    <xf numFmtId="167" fontId="25" fillId="0" borderId="12" xfId="0" applyNumberFormat="1" applyFont="1" applyBorder="1" applyAlignment="1">
      <alignment horizontal="right" vertical="center" wrapText="1"/>
    </xf>
    <xf numFmtId="171" fontId="25" fillId="0" borderId="12" xfId="5" applyNumberFormat="1" applyFont="1" applyBorder="1" applyAlignment="1">
      <alignment horizontal="right" vertical="center" wrapText="1"/>
    </xf>
    <xf numFmtId="0" fontId="25" fillId="0" borderId="12" xfId="0" applyFont="1" applyBorder="1" applyAlignment="1">
      <alignment horizontal="right" vertical="center" wrapText="1"/>
    </xf>
    <xf numFmtId="1" fontId="25" fillId="0" borderId="12" xfId="5" applyNumberFormat="1" applyFont="1" applyBorder="1" applyAlignment="1">
      <alignment horizontal="right" vertical="center" wrapText="1"/>
    </xf>
    <xf numFmtId="171" fontId="19" fillId="0" borderId="12" xfId="5" applyNumberFormat="1" applyFont="1" applyBorder="1" applyAlignment="1">
      <alignment horizontal="right" vertical="center" wrapText="1"/>
    </xf>
    <xf numFmtId="167" fontId="19" fillId="0" borderId="12" xfId="0" applyNumberFormat="1" applyFont="1" applyFill="1" applyBorder="1" applyAlignment="1">
      <alignment horizontal="right" vertical="center" wrapText="1"/>
    </xf>
    <xf numFmtId="167" fontId="19" fillId="0" borderId="12" xfId="0" applyNumberFormat="1" applyFont="1" applyBorder="1" applyAlignment="1">
      <alignment horizontal="right" vertical="center" wrapText="1"/>
    </xf>
    <xf numFmtId="171" fontId="25" fillId="0" borderId="12" xfId="5" applyNumberFormat="1" applyFont="1" applyBorder="1" applyAlignment="1">
      <alignment horizontal="right" vertical="top" wrapText="1"/>
    </xf>
    <xf numFmtId="0" fontId="12" fillId="0" borderId="12" xfId="1" applyFont="1" applyFill="1" applyBorder="1" applyAlignment="1">
      <alignment horizontal="center" vertical="center"/>
    </xf>
    <xf numFmtId="0" fontId="12" fillId="0" borderId="1" xfId="1" applyFont="1" applyFill="1" applyBorder="1"/>
    <xf numFmtId="0" fontId="12" fillId="0" borderId="0" xfId="1" applyFont="1" applyFill="1" applyBorder="1"/>
    <xf numFmtId="0" fontId="12" fillId="0" borderId="0" xfId="1" applyFont="1" applyFill="1" applyBorder="1" applyAlignment="1">
      <alignment horizontal="center"/>
    </xf>
    <xf numFmtId="0" fontId="11" fillId="0" borderId="1" xfId="1" applyFont="1" applyFill="1" applyBorder="1"/>
    <xf numFmtId="0" fontId="20" fillId="0" borderId="1" xfId="1" applyFont="1" applyFill="1" applyBorder="1"/>
    <xf numFmtId="0" fontId="20" fillId="0" borderId="0" xfId="1" applyFont="1" applyFill="1" applyBorder="1"/>
    <xf numFmtId="0" fontId="20" fillId="0" borderId="1" xfId="1" applyFont="1" applyFill="1" applyBorder="1" applyAlignment="1">
      <alignment horizontal="center"/>
    </xf>
    <xf numFmtId="0" fontId="20" fillId="0" borderId="0" xfId="1" applyFont="1" applyFill="1" applyBorder="1" applyAlignment="1">
      <alignment horizontal="center"/>
    </xf>
    <xf numFmtId="0" fontId="11" fillId="0" borderId="4" xfId="1" applyFont="1" applyFill="1" applyBorder="1"/>
    <xf numFmtId="0" fontId="12" fillId="0" borderId="7" xfId="1" applyFont="1" applyFill="1" applyBorder="1" applyAlignment="1">
      <alignment horizontal="center"/>
    </xf>
    <xf numFmtId="0" fontId="0" fillId="0" borderId="0" xfId="0" applyFill="1"/>
    <xf numFmtId="11" fontId="12" fillId="8" borderId="12" xfId="1" quotePrefix="1" applyNumberFormat="1" applyFont="1" applyFill="1" applyBorder="1" applyAlignment="1">
      <alignment horizontal="center"/>
    </xf>
    <xf numFmtId="165" fontId="12" fillId="8" borderId="5" xfId="1" applyNumberFormat="1" applyFont="1" applyFill="1" applyBorder="1" applyAlignment="1">
      <alignment horizontal="right"/>
    </xf>
    <xf numFmtId="171" fontId="12" fillId="0" borderId="1" xfId="5" applyNumberFormat="1" applyFont="1" applyFill="1" applyBorder="1" applyAlignment="1">
      <alignment horizontal="right"/>
    </xf>
    <xf numFmtId="171" fontId="12" fillId="0" borderId="8" xfId="5" applyNumberFormat="1" applyFont="1" applyFill="1" applyBorder="1" applyAlignment="1">
      <alignment horizontal="right"/>
    </xf>
    <xf numFmtId="11" fontId="12" fillId="8" borderId="5" xfId="1" quotePrefix="1" applyNumberFormat="1" applyFont="1" applyFill="1" applyBorder="1" applyAlignment="1">
      <alignment horizontal="center"/>
    </xf>
    <xf numFmtId="0" fontId="12" fillId="8" borderId="5" xfId="1" quotePrefix="1" applyFont="1" applyFill="1" applyBorder="1" applyAlignment="1">
      <alignment horizontal="center"/>
    </xf>
    <xf numFmtId="0" fontId="12" fillId="8" borderId="4" xfId="1" quotePrefix="1" applyFont="1" applyFill="1" applyBorder="1" applyAlignment="1">
      <alignment horizontal="center"/>
    </xf>
    <xf numFmtId="0" fontId="12" fillId="8" borderId="3" xfId="1" quotePrefix="1" applyFont="1" applyFill="1" applyBorder="1" applyAlignment="1">
      <alignment horizontal="center"/>
    </xf>
    <xf numFmtId="0" fontId="12" fillId="8" borderId="12" xfId="1" quotePrefix="1" applyFont="1" applyFill="1" applyBorder="1" applyAlignment="1">
      <alignment horizontal="center"/>
    </xf>
    <xf numFmtId="0" fontId="12" fillId="8" borderId="12" xfId="1" applyFont="1" applyFill="1" applyBorder="1" applyAlignment="1">
      <alignment horizontal="center" vertical="center"/>
    </xf>
    <xf numFmtId="0" fontId="12" fillId="0" borderId="12" xfId="1" applyFont="1" applyFill="1" applyBorder="1" applyAlignment="1">
      <alignment horizontal="center" vertical="center" wrapText="1"/>
    </xf>
    <xf numFmtId="165" fontId="12" fillId="8" borderId="12" xfId="1" applyNumberFormat="1" applyFont="1" applyFill="1" applyBorder="1" applyAlignment="1">
      <alignment horizontal="right"/>
    </xf>
    <xf numFmtId="0" fontId="12" fillId="8" borderId="13" xfId="1" applyFont="1" applyFill="1" applyBorder="1" applyAlignment="1">
      <alignment horizontal="center" vertical="center"/>
    </xf>
    <xf numFmtId="0" fontId="0" fillId="8" borderId="5" xfId="0" applyFill="1" applyBorder="1"/>
    <xf numFmtId="0" fontId="0" fillId="8" borderId="13" xfId="0" applyFill="1" applyBorder="1"/>
    <xf numFmtId="0" fontId="0" fillId="8" borderId="12" xfId="0" applyFill="1" applyBorder="1"/>
    <xf numFmtId="0" fontId="24" fillId="0" borderId="1" xfId="0" applyFont="1" applyBorder="1" applyAlignment="1">
      <alignment horizontal="right"/>
    </xf>
    <xf numFmtId="0" fontId="24" fillId="0" borderId="8" xfId="0" applyFont="1" applyBorder="1" applyAlignment="1">
      <alignment horizontal="right"/>
    </xf>
    <xf numFmtId="171" fontId="24" fillId="0" borderId="1" xfId="5" applyNumberFormat="1" applyFont="1" applyBorder="1" applyAlignment="1">
      <alignment horizontal="right"/>
    </xf>
    <xf numFmtId="171" fontId="24" fillId="0" borderId="8" xfId="5" applyNumberFormat="1" applyFont="1" applyBorder="1" applyAlignment="1">
      <alignment horizontal="right"/>
    </xf>
    <xf numFmtId="0" fontId="33" fillId="0" borderId="4" xfId="0" applyFont="1" applyFill="1" applyBorder="1" applyAlignment="1">
      <alignment horizontal="right"/>
    </xf>
    <xf numFmtId="0" fontId="33" fillId="0" borderId="5" xfId="0" applyFont="1" applyFill="1" applyBorder="1" applyAlignment="1">
      <alignment horizontal="right"/>
    </xf>
    <xf numFmtId="0" fontId="34" fillId="0" borderId="0" xfId="0" applyFont="1"/>
    <xf numFmtId="0" fontId="34" fillId="0" borderId="1"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8" xfId="0" applyFont="1" applyBorder="1" applyAlignment="1">
      <alignment horizontal="center"/>
    </xf>
    <xf numFmtId="0" fontId="34" fillId="0" borderId="12" xfId="0" applyFont="1" applyBorder="1" applyAlignment="1">
      <alignment horizontal="center"/>
    </xf>
    <xf numFmtId="0" fontId="34" fillId="0" borderId="7" xfId="0" applyFont="1" applyBorder="1"/>
    <xf numFmtId="0" fontId="34" fillId="0" borderId="6" xfId="0" applyFont="1" applyBorder="1"/>
    <xf numFmtId="0" fontId="34" fillId="0" borderId="1" xfId="0" applyFont="1" applyBorder="1"/>
    <xf numFmtId="0" fontId="34" fillId="0" borderId="0" xfId="0" applyFont="1" applyBorder="1"/>
    <xf numFmtId="0" fontId="34" fillId="0" borderId="4" xfId="0" applyFont="1" applyBorder="1"/>
    <xf numFmtId="0" fontId="34" fillId="0" borderId="12" xfId="0" applyFont="1" applyBorder="1"/>
    <xf numFmtId="0" fontId="34" fillId="0" borderId="15" xfId="0" applyFont="1" applyBorder="1" applyAlignment="1">
      <alignment horizontal="center"/>
    </xf>
    <xf numFmtId="0" fontId="34" fillId="0" borderId="15" xfId="0" applyFont="1" applyBorder="1"/>
    <xf numFmtId="0" fontId="34" fillId="0" borderId="14" xfId="0" applyFont="1" applyBorder="1"/>
    <xf numFmtId="0" fontId="34" fillId="0" borderId="9" xfId="0" applyFont="1" applyBorder="1"/>
    <xf numFmtId="0" fontId="34" fillId="0" borderId="3" xfId="0" applyFont="1" applyBorder="1" applyAlignment="1">
      <alignment horizontal="center"/>
    </xf>
    <xf numFmtId="0" fontId="34" fillId="0" borderId="8" xfId="0" applyFont="1" applyBorder="1"/>
    <xf numFmtId="0" fontId="34" fillId="0" borderId="5" xfId="0" applyFont="1" applyBorder="1" applyAlignment="1">
      <alignment horizontal="center"/>
    </xf>
    <xf numFmtId="0" fontId="19" fillId="9" borderId="12" xfId="1" applyFont="1" applyFill="1" applyBorder="1"/>
    <xf numFmtId="0" fontId="19" fillId="9" borderId="12" xfId="1" applyFont="1" applyFill="1" applyBorder="1" applyAlignment="1">
      <alignment horizontal="center"/>
    </xf>
    <xf numFmtId="0" fontId="1" fillId="10" borderId="12" xfId="1" applyFill="1" applyBorder="1"/>
    <xf numFmtId="166" fontId="25" fillId="0" borderId="12" xfId="1" applyNumberFormat="1" applyFont="1" applyBorder="1"/>
    <xf numFmtId="171" fontId="0" fillId="0" borderId="0" xfId="0" applyNumberFormat="1"/>
    <xf numFmtId="171" fontId="1" fillId="0" borderId="0" xfId="5" applyNumberFormat="1" applyFont="1" applyFill="1"/>
    <xf numFmtId="171" fontId="1" fillId="0" borderId="0" xfId="1" applyNumberFormat="1" applyFont="1" applyFill="1"/>
    <xf numFmtId="0" fontId="36" fillId="5" borderId="12" xfId="4" applyFont="1" applyFill="1" applyBorder="1" applyAlignment="1">
      <alignment horizontal="center" vertical="center" wrapText="1"/>
    </xf>
    <xf numFmtId="0" fontId="36" fillId="5" borderId="9" xfId="4" applyFont="1" applyFill="1" applyBorder="1" applyAlignment="1">
      <alignment horizontal="center" vertical="center" wrapText="1"/>
    </xf>
    <xf numFmtId="0" fontId="36" fillId="5" borderId="9" xfId="4" applyFont="1" applyFill="1" applyBorder="1" applyAlignment="1">
      <alignment horizontal="center" vertical="center"/>
    </xf>
    <xf numFmtId="0" fontId="36" fillId="5" borderId="8" xfId="4" applyFont="1" applyFill="1" applyBorder="1" applyAlignment="1">
      <alignment horizontal="center" vertical="center" wrapText="1"/>
    </xf>
    <xf numFmtId="0" fontId="36" fillId="5" borderId="8" xfId="4" applyFont="1" applyFill="1" applyBorder="1" applyAlignment="1">
      <alignment horizontal="center" vertical="center"/>
    </xf>
    <xf numFmtId="0" fontId="36" fillId="5" borderId="4" xfId="4" applyFont="1" applyFill="1" applyBorder="1" applyAlignment="1">
      <alignment horizontal="center" vertical="center" wrapText="1"/>
    </xf>
    <xf numFmtId="0" fontId="36" fillId="0" borderId="3" xfId="4" quotePrefix="1" applyFont="1" applyBorder="1" applyAlignment="1">
      <alignment horizontal="center"/>
    </xf>
    <xf numFmtId="0" fontId="36" fillId="0" borderId="11" xfId="4" quotePrefix="1" applyFont="1" applyBorder="1" applyAlignment="1">
      <alignment horizontal="center"/>
    </xf>
    <xf numFmtId="0" fontId="36" fillId="0" borderId="8" xfId="4" quotePrefix="1" applyFont="1" applyBorder="1" applyAlignment="1">
      <alignment horizontal="center"/>
    </xf>
    <xf numFmtId="0" fontId="36" fillId="0" borderId="8" xfId="4" quotePrefix="1" applyFont="1" applyBorder="1" applyAlignment="1"/>
    <xf numFmtId="0" fontId="36" fillId="0" borderId="9" xfId="4" quotePrefix="1" applyFont="1" applyBorder="1" applyAlignment="1"/>
    <xf numFmtId="0" fontId="36" fillId="3" borderId="1" xfId="4" quotePrefix="1" applyFont="1" applyFill="1" applyBorder="1" applyAlignment="1"/>
    <xf numFmtId="0" fontId="36" fillId="3" borderId="0" xfId="4" quotePrefix="1" applyFont="1" applyFill="1" applyBorder="1" applyAlignment="1"/>
    <xf numFmtId="0" fontId="36" fillId="0" borderId="8" xfId="4" applyFont="1" applyBorder="1" applyAlignment="1">
      <alignment horizontal="center"/>
    </xf>
    <xf numFmtId="0" fontId="29" fillId="0" borderId="8" xfId="4" applyFont="1" applyBorder="1" applyAlignment="1"/>
    <xf numFmtId="0" fontId="29" fillId="0" borderId="9" xfId="4" applyFont="1" applyBorder="1" applyAlignment="1"/>
    <xf numFmtId="0" fontId="36" fillId="3" borderId="1" xfId="4" applyFont="1" applyFill="1" applyBorder="1" applyAlignment="1"/>
    <xf numFmtId="0" fontId="36" fillId="3" borderId="0" xfId="4" applyFont="1" applyFill="1" applyBorder="1" applyAlignment="1"/>
    <xf numFmtId="0" fontId="36" fillId="0" borderId="8" xfId="4" applyFont="1" applyBorder="1" applyAlignment="1"/>
    <xf numFmtId="0" fontId="36" fillId="0" borderId="9" xfId="4" applyFont="1" applyBorder="1" applyAlignment="1"/>
    <xf numFmtId="0" fontId="29" fillId="3" borderId="4" xfId="4" applyFont="1" applyFill="1" applyBorder="1" applyAlignment="1"/>
    <xf numFmtId="0" fontId="29" fillId="3" borderId="7" xfId="4" applyFont="1" applyFill="1" applyBorder="1" applyAlignment="1"/>
    <xf numFmtId="0" fontId="36" fillId="3" borderId="7" xfId="4" quotePrefix="1" applyFont="1" applyFill="1" applyBorder="1" applyAlignment="1"/>
    <xf numFmtId="0" fontId="29" fillId="0" borderId="5" xfId="4" applyFont="1" applyFill="1" applyBorder="1" applyAlignment="1">
      <alignment horizontal="center"/>
    </xf>
    <xf numFmtId="0" fontId="29" fillId="0" borderId="5" xfId="4" applyFont="1" applyBorder="1" applyAlignment="1"/>
    <xf numFmtId="0" fontId="29" fillId="0" borderId="6" xfId="4" applyFont="1" applyBorder="1" applyAlignment="1"/>
    <xf numFmtId="171" fontId="25" fillId="0" borderId="0" xfId="5" applyNumberFormat="1" applyFont="1" applyFill="1" applyBorder="1" applyAlignment="1">
      <alignment horizontal="right" vertical="center" wrapText="1"/>
    </xf>
    <xf numFmtId="0" fontId="35" fillId="0" borderId="0" xfId="0" applyFont="1" applyAlignment="1">
      <alignment horizontal="right"/>
    </xf>
    <xf numFmtId="171" fontId="35" fillId="0" borderId="0" xfId="5" applyNumberFormat="1" applyFont="1"/>
    <xf numFmtId="0" fontId="6" fillId="0" borderId="0" xfId="1" applyFont="1" applyBorder="1" applyAlignment="1">
      <alignment horizontal="left"/>
    </xf>
    <xf numFmtId="0" fontId="2" fillId="0" borderId="7" xfId="1" applyFont="1" applyBorder="1" applyAlignment="1">
      <alignment horizontal="center" vertical="center" wrapText="1"/>
    </xf>
    <xf numFmtId="0" fontId="3" fillId="0" borderId="0" xfId="1" applyFont="1"/>
    <xf numFmtId="171" fontId="1" fillId="0" borderId="0" xfId="5" applyNumberFormat="1" applyFont="1"/>
    <xf numFmtId="171" fontId="6" fillId="0" borderId="0" xfId="5" applyNumberFormat="1" applyFont="1" applyFill="1"/>
    <xf numFmtId="171" fontId="6" fillId="0" borderId="8" xfId="5" applyNumberFormat="1" applyFont="1" applyFill="1" applyBorder="1" applyAlignment="1">
      <alignment horizontal="center"/>
    </xf>
    <xf numFmtId="171" fontId="6" fillId="0" borderId="8" xfId="5" applyNumberFormat="1" applyFont="1" applyBorder="1" applyAlignment="1">
      <alignment horizontal="center"/>
    </xf>
    <xf numFmtId="171" fontId="37" fillId="0" borderId="0" xfId="5" applyNumberFormat="1" applyFont="1"/>
    <xf numFmtId="0" fontId="16" fillId="0" borderId="0" xfId="1" applyFont="1"/>
    <xf numFmtId="9" fontId="16" fillId="0" borderId="0" xfId="5" applyFont="1"/>
    <xf numFmtId="171" fontId="16" fillId="0" borderId="0" xfId="5" applyNumberFormat="1" applyFont="1"/>
    <xf numFmtId="0" fontId="16" fillId="0" borderId="0" xfId="4" applyFont="1"/>
    <xf numFmtId="0" fontId="28" fillId="0" borderId="0" xfId="4" applyFont="1"/>
    <xf numFmtId="0" fontId="29" fillId="0" borderId="0" xfId="4" applyFont="1" applyFill="1" applyBorder="1" applyAlignment="1">
      <alignment horizontal="center"/>
    </xf>
    <xf numFmtId="0" fontId="29" fillId="0" borderId="0" xfId="4" applyFont="1" applyFill="1" applyBorder="1" applyAlignment="1"/>
    <xf numFmtId="0" fontId="36"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5" fillId="0" borderId="0" xfId="1" applyNumberFormat="1" applyFont="1" applyFill="1"/>
    <xf numFmtId="0" fontId="25" fillId="0" borderId="0" xfId="1" applyFont="1" applyFill="1"/>
    <xf numFmtId="166" fontId="25" fillId="0" borderId="0" xfId="1" applyNumberFormat="1" applyFont="1" applyFill="1"/>
    <xf numFmtId="171" fontId="0" fillId="0" borderId="0" xfId="5" applyNumberFormat="1" applyFont="1"/>
    <xf numFmtId="0" fontId="15" fillId="3" borderId="4" xfId="1" applyFont="1" applyFill="1" applyBorder="1" applyAlignment="1">
      <alignment horizontal="left"/>
    </xf>
    <xf numFmtId="0" fontId="37" fillId="0" borderId="0" xfId="1" applyFont="1"/>
    <xf numFmtId="16" fontId="17" fillId="5" borderId="12"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3" borderId="1" xfId="0" applyFont="1" applyFill="1" applyBorder="1" applyAlignment="1">
      <alignment horizontal="center"/>
    </xf>
    <xf numFmtId="0" fontId="17" fillId="3" borderId="10" xfId="0" applyFont="1" applyFill="1" applyBorder="1"/>
    <xf numFmtId="0" fontId="17" fillId="3" borderId="0" xfId="0" applyFont="1" applyFill="1" applyBorder="1"/>
    <xf numFmtId="0" fontId="17" fillId="3" borderId="9" xfId="0" applyFont="1" applyFill="1" applyBorder="1"/>
    <xf numFmtId="0" fontId="17" fillId="0" borderId="3" xfId="0" quotePrefix="1" applyFont="1" applyBorder="1" applyAlignment="1">
      <alignment horizontal="center"/>
    </xf>
    <xf numFmtId="0" fontId="17" fillId="0" borderId="11" xfId="0" quotePrefix="1" applyFont="1" applyBorder="1" applyAlignment="1">
      <alignment horizontal="center"/>
    </xf>
    <xf numFmtId="0" fontId="17" fillId="3" borderId="1" xfId="0" applyFont="1" applyFill="1" applyBorder="1" applyAlignment="1">
      <alignment horizontal="left"/>
    </xf>
    <xf numFmtId="0" fontId="17" fillId="0" borderId="8" xfId="0" applyFont="1" applyBorder="1" applyAlignment="1">
      <alignment horizontal="center"/>
    </xf>
    <xf numFmtId="0" fontId="17" fillId="0" borderId="9" xfId="0" applyFont="1" applyBorder="1" applyAlignment="1">
      <alignment horizontal="center"/>
    </xf>
    <xf numFmtId="0" fontId="17" fillId="3" borderId="1" xfId="0" applyFont="1" applyFill="1" applyBorder="1" applyAlignment="1">
      <alignment horizontal="left" wrapText="1"/>
    </xf>
    <xf numFmtId="0" fontId="17" fillId="3" borderId="0" xfId="0" applyFont="1" applyFill="1" applyBorder="1" applyAlignment="1">
      <alignment horizontal="center"/>
    </xf>
    <xf numFmtId="0" fontId="17" fillId="3" borderId="9" xfId="0" applyFont="1" applyFill="1" applyBorder="1" applyAlignment="1">
      <alignment horizontal="center"/>
    </xf>
    <xf numFmtId="166" fontId="17" fillId="0" borderId="8" xfId="0" applyNumberFormat="1" applyFont="1" applyBorder="1" applyAlignment="1">
      <alignment horizontal="center"/>
    </xf>
    <xf numFmtId="0" fontId="17" fillId="3" borderId="1" xfId="0" applyFont="1" applyFill="1" applyBorder="1" applyAlignment="1">
      <alignment horizontal="left" vertical="center" wrapText="1"/>
    </xf>
    <xf numFmtId="0" fontId="23" fillId="3" borderId="4" xfId="0" applyFont="1" applyFill="1" applyBorder="1" applyAlignment="1">
      <alignment wrapText="1"/>
    </xf>
    <xf numFmtId="0" fontId="23" fillId="3" borderId="7" xfId="0" applyFont="1" applyFill="1" applyBorder="1" applyAlignment="1">
      <alignment horizontal="center"/>
    </xf>
    <xf numFmtId="0" fontId="23" fillId="3" borderId="6" xfId="0" applyFont="1" applyFill="1" applyBorder="1" applyAlignment="1">
      <alignment horizontal="center"/>
    </xf>
    <xf numFmtId="0" fontId="23" fillId="0" borderId="5" xfId="0" applyFont="1" applyBorder="1" applyAlignment="1">
      <alignment horizontal="center"/>
    </xf>
    <xf numFmtId="166" fontId="23" fillId="0" borderId="5" xfId="0" applyNumberFormat="1" applyFont="1" applyBorder="1" applyAlignment="1">
      <alignment horizontal="center"/>
    </xf>
    <xf numFmtId="0" fontId="36" fillId="0" borderId="3" xfId="4" quotePrefix="1" applyFont="1" applyFill="1" applyBorder="1" applyAlignment="1">
      <alignment horizontal="center"/>
    </xf>
    <xf numFmtId="0" fontId="36" fillId="0" borderId="8" xfId="4" quotePrefix="1" applyFont="1" applyFill="1" applyBorder="1" applyAlignment="1">
      <alignment horizontal="center"/>
    </xf>
    <xf numFmtId="0" fontId="36" fillId="0" borderId="8" xfId="4" applyFont="1" applyFill="1" applyBorder="1" applyAlignment="1">
      <alignment horizontal="center"/>
    </xf>
    <xf numFmtId="0" fontId="36" fillId="0" borderId="8" xfId="4" applyFont="1" applyFill="1" applyBorder="1"/>
    <xf numFmtId="165" fontId="12" fillId="0" borderId="4" xfId="1" applyNumberFormat="1" applyFont="1" applyFill="1" applyBorder="1" applyAlignment="1">
      <alignment horizontal="right" vertical="top"/>
    </xf>
    <xf numFmtId="165" fontId="12" fillId="0" borderId="5" xfId="1" applyNumberFormat="1" applyFont="1" applyFill="1" applyBorder="1" applyAlignment="1">
      <alignment horizontal="right" vertical="top"/>
    </xf>
    <xf numFmtId="165" fontId="12" fillId="0" borderId="8" xfId="1" applyNumberFormat="1" applyFont="1" applyFill="1" applyBorder="1" applyAlignment="1">
      <alignment horizontal="right" vertical="top"/>
    </xf>
    <xf numFmtId="0" fontId="11" fillId="0" borderId="0" xfId="1" applyFont="1" applyFill="1" applyBorder="1" applyAlignment="1">
      <alignment horizontal="center" vertical="top" wrapText="1"/>
    </xf>
    <xf numFmtId="0" fontId="11" fillId="0" borderId="0" xfId="1" applyFont="1" applyFill="1" applyAlignment="1">
      <alignment horizontal="center" vertical="center"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166" fontId="25" fillId="0" borderId="0" xfId="1" applyNumberFormat="1" applyFont="1" applyFill="1" applyAlignment="1">
      <alignment horizontal="right"/>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25" fillId="0" borderId="0" xfId="1" applyFont="1" applyFill="1" applyAlignment="1">
      <alignment horizontal="right"/>
    </xf>
    <xf numFmtId="0" fontId="25" fillId="0" borderId="10" xfId="1" applyFont="1" applyFill="1" applyBorder="1" applyAlignment="1">
      <alignment horizontal="right"/>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6" fillId="0" borderId="10" xfId="0" applyFont="1" applyFill="1" applyBorder="1" applyAlignment="1">
      <alignment horizontal="right"/>
    </xf>
    <xf numFmtId="0" fontId="16"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0" borderId="0" xfId="1" applyFont="1" applyFill="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2" fillId="5" borderId="14" xfId="1" applyFont="1" applyFill="1" applyBorder="1" applyAlignment="1">
      <alignment horizontal="center" vertical="center"/>
    </xf>
    <xf numFmtId="0" fontId="12" fillId="5" borderId="15" xfId="1" applyFont="1" applyFill="1" applyBorder="1" applyAlignment="1">
      <alignment horizontal="center" vertical="center"/>
    </xf>
    <xf numFmtId="0" fontId="12" fillId="5" borderId="7" xfId="1" applyFont="1" applyFill="1" applyBorder="1" applyAlignment="1">
      <alignment horizontal="center" vertical="center"/>
    </xf>
    <xf numFmtId="0" fontId="12" fillId="5" borderId="6" xfId="1" applyFont="1" applyFill="1" applyBorder="1" applyAlignment="1">
      <alignment horizontal="center" vertical="center"/>
    </xf>
    <xf numFmtId="0" fontId="12" fillId="0" borderId="10"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14"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1" xfId="1" applyFont="1" applyFill="1" applyBorder="1" applyAlignment="1">
      <alignment horizontal="center" vertical="center" wrapText="1"/>
    </xf>
    <xf numFmtId="0" fontId="18" fillId="0" borderId="0" xfId="0" applyFont="1" applyAlignment="1">
      <alignment horizontal="center"/>
    </xf>
    <xf numFmtId="0" fontId="12" fillId="0" borderId="0" xfId="1" applyFont="1" applyFill="1" applyAlignment="1">
      <alignment horizontal="right"/>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3"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2" xfId="1" applyFont="1" applyFill="1" applyBorder="1" applyAlignment="1">
      <alignment horizontal="center" vertical="center"/>
    </xf>
    <xf numFmtId="0" fontId="17" fillId="5" borderId="10"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7" xfId="1" applyFont="1" applyFill="1" applyBorder="1" applyAlignment="1">
      <alignment horizontal="center" vertical="center"/>
    </xf>
    <xf numFmtId="0" fontId="22" fillId="0" borderId="0" xfId="1" applyFont="1" applyFill="1" applyAlignment="1">
      <alignment horizontal="center"/>
    </xf>
    <xf numFmtId="0" fontId="17" fillId="5" borderId="3" xfId="1" applyFont="1" applyFill="1" applyBorder="1" applyAlignment="1">
      <alignment horizontal="center" vertical="center"/>
    </xf>
    <xf numFmtId="0" fontId="17" fillId="5" borderId="5" xfId="1" applyFont="1" applyFill="1" applyBorder="1" applyAlignment="1">
      <alignment horizontal="center" vertical="center"/>
    </xf>
    <xf numFmtId="164" fontId="17" fillId="5" borderId="3" xfId="2" applyFont="1" applyFill="1" applyBorder="1" applyAlignment="1">
      <alignment horizontal="center" vertical="center"/>
    </xf>
    <xf numFmtId="164" fontId="17" fillId="5" borderId="5" xfId="2" applyFont="1" applyFill="1" applyBorder="1" applyAlignment="1">
      <alignment horizontal="center" vertical="center"/>
    </xf>
    <xf numFmtId="0" fontId="36" fillId="5" borderId="2" xfId="4" applyFont="1" applyFill="1" applyBorder="1" applyAlignment="1">
      <alignment horizontal="center" vertical="center" wrapText="1"/>
    </xf>
    <xf numFmtId="0" fontId="36" fillId="5" borderId="10" xfId="4" applyFont="1" applyFill="1" applyBorder="1" applyAlignment="1">
      <alignment horizontal="center" vertical="center" wrapText="1"/>
    </xf>
    <xf numFmtId="0" fontId="36" fillId="5" borderId="1" xfId="4" applyFont="1" applyFill="1" applyBorder="1" applyAlignment="1">
      <alignment horizontal="center" vertical="center" wrapText="1"/>
    </xf>
    <xf numFmtId="0" fontId="36" fillId="5" borderId="0" xfId="4" applyFont="1" applyFill="1" applyBorder="1" applyAlignment="1">
      <alignment horizontal="center" vertical="center" wrapText="1"/>
    </xf>
    <xf numFmtId="0" fontId="36" fillId="5" borderId="4" xfId="4" applyFont="1" applyFill="1" applyBorder="1" applyAlignment="1">
      <alignment horizontal="center" vertical="center" wrapText="1"/>
    </xf>
    <xf numFmtId="0" fontId="36" fillId="5" borderId="7" xfId="4" applyFont="1" applyFill="1" applyBorder="1" applyAlignment="1">
      <alignment horizontal="center" vertical="center" wrapText="1"/>
    </xf>
    <xf numFmtId="0" fontId="36" fillId="5" borderId="11" xfId="4" applyFont="1" applyFill="1" applyBorder="1" applyAlignment="1">
      <alignment horizontal="center" vertical="center" wrapText="1"/>
    </xf>
    <xf numFmtId="0" fontId="36" fillId="5" borderId="6" xfId="4" applyFont="1" applyFill="1" applyBorder="1" applyAlignment="1">
      <alignment horizontal="center" vertical="center" wrapText="1"/>
    </xf>
    <xf numFmtId="0" fontId="36" fillId="3" borderId="1" xfId="4" applyFont="1" applyFill="1" applyBorder="1"/>
    <xf numFmtId="0" fontId="36" fillId="3" borderId="0" xfId="4" applyFont="1" applyFill="1" applyBorder="1"/>
    <xf numFmtId="0" fontId="28" fillId="0" borderId="0" xfId="4" applyFont="1" applyAlignment="1">
      <alignment horizontal="right"/>
    </xf>
    <xf numFmtId="0" fontId="27" fillId="0" borderId="0" xfId="0" applyFont="1" applyAlignment="1">
      <alignment horizontal="center"/>
    </xf>
    <xf numFmtId="0" fontId="35" fillId="0" borderId="0" xfId="0" applyFont="1" applyAlignment="1">
      <alignment horizontal="center"/>
    </xf>
    <xf numFmtId="0" fontId="25" fillId="0" borderId="0" xfId="0" applyFont="1" applyAlignment="1">
      <alignment horizontal="center"/>
    </xf>
    <xf numFmtId="0" fontId="34" fillId="0" borderId="12" xfId="0" applyFont="1" applyBorder="1" applyAlignment="1">
      <alignment horizontal="center" vertical="center"/>
    </xf>
    <xf numFmtId="0" fontId="34" fillId="0" borderId="12" xfId="0" applyFont="1" applyBorder="1" applyAlignment="1">
      <alignment horizontal="center" vertical="center" wrapText="1"/>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3" xfId="0" applyFont="1" applyBorder="1" applyAlignment="1">
      <alignment horizontal="center" vertical="center"/>
    </xf>
    <xf numFmtId="0" fontId="34" fillId="0" borderId="3" xfId="0" applyFont="1" applyBorder="1" applyAlignment="1">
      <alignment horizontal="center" vertical="center" wrapText="1"/>
    </xf>
    <xf numFmtId="0" fontId="34" fillId="0" borderId="13" xfId="0" applyFont="1" applyBorder="1" applyAlignment="1">
      <alignment horizontal="center" vertical="center"/>
    </xf>
    <xf numFmtId="0" fontId="34" fillId="0" borderId="13" xfId="0" applyFont="1" applyBorder="1" applyAlignment="1">
      <alignment horizontal="center" vertical="center" wrapText="1"/>
    </xf>
    <xf numFmtId="0" fontId="34" fillId="0" borderId="15" xfId="0" applyFont="1" applyBorder="1" applyAlignment="1">
      <alignment horizontal="center" vertical="center" wrapText="1"/>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1" fillId="0" borderId="0" xfId="1" applyAlignment="1">
      <alignment horizont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164" fontId="2" fillId="0" borderId="3" xfId="2" applyFont="1" applyBorder="1" applyAlignment="1">
      <alignment horizontal="center" vertical="center"/>
    </xf>
    <xf numFmtId="164" fontId="2" fillId="0" borderId="5" xfId="2"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2" fontId="2" fillId="0" borderId="0" xfId="1" applyNumberFormat="1" applyFont="1" applyBorder="1" applyAlignment="1">
      <alignment horizontal="left"/>
    </xf>
    <xf numFmtId="0" fontId="3" fillId="0" borderId="0" xfId="1" applyFont="1" applyAlignment="1">
      <alignment horizontal="center"/>
    </xf>
    <xf numFmtId="0" fontId="2" fillId="0" borderId="0" xfId="1" applyFont="1" applyAlignment="1">
      <alignment horizontal="center"/>
    </xf>
    <xf numFmtId="0" fontId="4" fillId="0" borderId="0" xfId="1" applyFont="1" applyAlignment="1">
      <alignment horizontal="center" vertical="top"/>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1" applyFont="1" applyBorder="1" applyAlignment="1">
      <alignment horizontal="left"/>
    </xf>
    <xf numFmtId="0" fontId="3" fillId="0" borderId="0" xfId="1" applyFont="1" applyBorder="1" applyAlignment="1">
      <alignment horizontal="right"/>
    </xf>
    <xf numFmtId="0" fontId="2" fillId="0" borderId="0" xfId="1" applyFont="1" applyBorder="1" applyAlignment="1">
      <alignment horizontal="right"/>
    </xf>
    <xf numFmtId="0" fontId="1" fillId="0" borderId="0" xfId="1" applyFont="1" applyBorder="1" applyAlignment="1">
      <alignment horizontal="right"/>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2" fillId="0" borderId="0" xfId="1" applyFont="1" applyBorder="1" applyAlignment="1">
      <alignment horizontal="left"/>
    </xf>
    <xf numFmtId="0" fontId="2" fillId="0" borderId="9" xfId="1" applyFont="1" applyBorder="1" applyAlignment="1">
      <alignment horizontal="left"/>
    </xf>
    <xf numFmtId="0" fontId="2" fillId="0" borderId="0" xfId="1" applyFont="1" applyBorder="1" applyAlignment="1">
      <alignment horizontal="left" wrapText="1"/>
    </xf>
    <xf numFmtId="0" fontId="2" fillId="0" borderId="9" xfId="1" applyFont="1" applyBorder="1" applyAlignment="1">
      <alignment horizontal="left" wrapText="1"/>
    </xf>
    <xf numFmtId="0" fontId="3" fillId="0" borderId="0" xfId="1" applyFont="1" applyAlignment="1">
      <alignment horizontal="center" vertical="center"/>
    </xf>
    <xf numFmtId="0" fontId="3"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11" xfId="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center" vertical="center" wrapText="1"/>
    </xf>
    <xf numFmtId="0" fontId="1" fillId="0" borderId="5" xfId="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29" fillId="0" borderId="0" xfId="4" applyFont="1" applyAlignment="1">
      <alignment horizontal="center"/>
    </xf>
    <xf numFmtId="0" fontId="23" fillId="0" borderId="0" xfId="1" applyFont="1" applyFill="1" applyAlignment="1">
      <alignment horizontal="center" vertical="center"/>
    </xf>
    <xf numFmtId="0" fontId="23" fillId="0" borderId="0" xfId="1" applyFont="1" applyBorder="1" applyAlignment="1">
      <alignment horizontal="center" vertical="center" wrapText="1"/>
    </xf>
    <xf numFmtId="0" fontId="12" fillId="5" borderId="3" xfId="1" applyFont="1" applyFill="1" applyBorder="1" applyAlignment="1">
      <alignment horizontal="center" vertical="center" wrapText="1"/>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3"/>
  <sheetViews>
    <sheetView tabSelected="1" zoomScale="80" zoomScaleNormal="80" zoomScaleSheetLayoutView="100" workbookViewId="0">
      <selection activeCell="S6" sqref="S6"/>
    </sheetView>
  </sheetViews>
  <sheetFormatPr defaultRowHeight="12.75" x14ac:dyDescent="0.2"/>
  <cols>
    <col min="1" max="1" width="11.85546875" style="171" customWidth="1"/>
    <col min="2" max="2" width="3.7109375" style="171" customWidth="1"/>
    <col min="3" max="3" width="9" style="171" customWidth="1"/>
    <col min="4" max="4" width="7.7109375" style="171" customWidth="1"/>
    <col min="5" max="5" width="9.85546875" style="171" customWidth="1"/>
    <col min="6" max="6" width="11.140625" style="171" customWidth="1"/>
    <col min="7" max="7" width="20.140625" style="171" customWidth="1"/>
    <col min="8" max="8" width="20.85546875" style="171" customWidth="1"/>
    <col min="9" max="9" width="21.5703125" style="171" customWidth="1"/>
    <col min="10" max="10" width="20.42578125" style="171" customWidth="1"/>
    <col min="11" max="11" width="19.140625" style="171" customWidth="1"/>
    <col min="12" max="12" width="13.140625" style="171" customWidth="1"/>
    <col min="13" max="13" width="16.140625" style="171" customWidth="1"/>
    <col min="14" max="14" width="14.5703125" style="171" customWidth="1"/>
    <col min="15" max="18" width="9.140625" style="171"/>
    <col min="19" max="19" width="11.5703125" style="171" customWidth="1"/>
    <col min="20" max="16384" width="9.140625" style="171"/>
  </cols>
  <sheetData>
    <row r="1" spans="1:24" s="150" customFormat="1" ht="30" customHeight="1" x14ac:dyDescent="0.2">
      <c r="A1" s="415" t="s">
        <v>17</v>
      </c>
      <c r="B1" s="415"/>
      <c r="C1" s="415"/>
      <c r="D1" s="415"/>
      <c r="E1" s="415"/>
      <c r="F1" s="415"/>
      <c r="G1" s="415"/>
      <c r="H1" s="415"/>
      <c r="I1" s="415"/>
      <c r="J1" s="415"/>
      <c r="K1" s="415"/>
      <c r="L1" s="415"/>
      <c r="M1" s="415"/>
      <c r="N1" s="415"/>
    </row>
    <row r="2" spans="1:24" s="150" customFormat="1" ht="30" customHeight="1" x14ac:dyDescent="0.2">
      <c r="A2" s="415" t="s">
        <v>186</v>
      </c>
      <c r="B2" s="415"/>
      <c r="C2" s="415"/>
      <c r="D2" s="415"/>
      <c r="E2" s="415"/>
      <c r="F2" s="415"/>
      <c r="G2" s="415"/>
      <c r="H2" s="415"/>
      <c r="I2" s="415"/>
      <c r="J2" s="415"/>
      <c r="K2" s="415"/>
      <c r="L2" s="415"/>
      <c r="M2" s="415"/>
      <c r="N2" s="415"/>
    </row>
    <row r="3" spans="1:24" s="150" customFormat="1" ht="30" customHeight="1" x14ac:dyDescent="0.2">
      <c r="A3" s="414" t="s">
        <v>239</v>
      </c>
      <c r="B3" s="414"/>
      <c r="C3" s="414"/>
      <c r="D3" s="414"/>
      <c r="E3" s="414"/>
      <c r="F3" s="414"/>
      <c r="G3" s="414"/>
      <c r="H3" s="414"/>
      <c r="I3" s="414"/>
      <c r="J3" s="414"/>
      <c r="K3" s="414"/>
      <c r="L3" s="414"/>
      <c r="M3" s="414"/>
      <c r="N3" s="414"/>
    </row>
    <row r="4" spans="1:24" s="150" customFormat="1" ht="23.25" customHeight="1" x14ac:dyDescent="0.2">
      <c r="A4" s="416" t="s">
        <v>16</v>
      </c>
      <c r="B4" s="417"/>
      <c r="C4" s="417"/>
      <c r="D4" s="417"/>
      <c r="E4" s="417"/>
      <c r="F4" s="418"/>
      <c r="G4" s="615" t="s">
        <v>15</v>
      </c>
      <c r="H4" s="615" t="s">
        <v>14</v>
      </c>
      <c r="I4" s="615" t="s">
        <v>13</v>
      </c>
      <c r="J4" s="615" t="s">
        <v>12</v>
      </c>
      <c r="K4" s="615" t="s">
        <v>190</v>
      </c>
      <c r="L4" s="416" t="s">
        <v>35</v>
      </c>
      <c r="M4" s="417"/>
      <c r="N4" s="418"/>
    </row>
    <row r="5" spans="1:24" s="150" customFormat="1" ht="25.5" customHeight="1" x14ac:dyDescent="0.2">
      <c r="A5" s="419"/>
      <c r="B5" s="420"/>
      <c r="C5" s="420"/>
      <c r="D5" s="420"/>
      <c r="E5" s="420"/>
      <c r="F5" s="421"/>
      <c r="G5" s="425"/>
      <c r="H5" s="425"/>
      <c r="I5" s="425"/>
      <c r="J5" s="425"/>
      <c r="K5" s="425"/>
      <c r="L5" s="422"/>
      <c r="M5" s="423"/>
      <c r="N5" s="424"/>
    </row>
    <row r="6" spans="1:24" s="150" customFormat="1" ht="22.5" customHeight="1" x14ac:dyDescent="0.2">
      <c r="A6" s="419"/>
      <c r="B6" s="420"/>
      <c r="C6" s="420"/>
      <c r="D6" s="420"/>
      <c r="E6" s="420"/>
      <c r="F6" s="421"/>
      <c r="G6" s="425"/>
      <c r="H6" s="425"/>
      <c r="I6" s="425"/>
      <c r="J6" s="425"/>
      <c r="K6" s="425"/>
      <c r="L6" s="425" t="s">
        <v>11</v>
      </c>
      <c r="M6" s="419" t="s">
        <v>10</v>
      </c>
      <c r="N6" s="428" t="s">
        <v>9</v>
      </c>
    </row>
    <row r="7" spans="1:24" s="150" customFormat="1" ht="36" customHeight="1" x14ac:dyDescent="0.2">
      <c r="A7" s="419"/>
      <c r="B7" s="420"/>
      <c r="C7" s="420"/>
      <c r="D7" s="420"/>
      <c r="E7" s="420"/>
      <c r="F7" s="421"/>
      <c r="G7" s="425"/>
      <c r="H7" s="425"/>
      <c r="I7" s="425"/>
      <c r="J7" s="425"/>
      <c r="K7" s="425"/>
      <c r="L7" s="425"/>
      <c r="M7" s="419"/>
      <c r="N7" s="428"/>
    </row>
    <row r="8" spans="1:24" s="150" customFormat="1" ht="29.25" customHeight="1" x14ac:dyDescent="0.2">
      <c r="A8" s="422"/>
      <c r="B8" s="423"/>
      <c r="C8" s="423"/>
      <c r="D8" s="423"/>
      <c r="E8" s="423"/>
      <c r="F8" s="424"/>
      <c r="G8" s="426"/>
      <c r="H8" s="426"/>
      <c r="I8" s="426"/>
      <c r="J8" s="426"/>
      <c r="K8" s="426"/>
      <c r="L8" s="426"/>
      <c r="M8" s="422"/>
      <c r="N8" s="429"/>
      <c r="O8" s="151"/>
    </row>
    <row r="9" spans="1:24" s="150" customFormat="1" ht="30.75" customHeight="1" x14ac:dyDescent="0.35">
      <c r="A9" s="152"/>
      <c r="B9" s="153"/>
      <c r="C9" s="153"/>
      <c r="D9" s="153"/>
      <c r="E9" s="153"/>
      <c r="F9" s="154"/>
      <c r="G9" s="155" t="s">
        <v>8</v>
      </c>
      <c r="H9" s="155" t="s">
        <v>7</v>
      </c>
      <c r="I9" s="155" t="s">
        <v>6</v>
      </c>
      <c r="J9" s="155" t="s">
        <v>5</v>
      </c>
      <c r="K9" s="155" t="s">
        <v>4</v>
      </c>
      <c r="L9" s="155" t="s">
        <v>3</v>
      </c>
      <c r="M9" s="155" t="s">
        <v>2</v>
      </c>
      <c r="N9" s="155" t="s">
        <v>1</v>
      </c>
      <c r="O9" s="156"/>
      <c r="P9" s="151"/>
      <c r="Q9" s="169"/>
      <c r="R9" s="169"/>
      <c r="S9" s="236"/>
      <c r="U9" s="331"/>
      <c r="V9" s="332"/>
    </row>
    <row r="10" spans="1:24" s="150" customFormat="1" ht="35.1" customHeight="1" x14ac:dyDescent="0.35">
      <c r="A10" s="157">
        <v>2013</v>
      </c>
      <c r="B10" s="158"/>
      <c r="C10" s="158"/>
      <c r="D10" s="158"/>
      <c r="E10" s="158"/>
      <c r="F10" s="159"/>
      <c r="G10" s="160">
        <v>36402</v>
      </c>
      <c r="H10" s="160">
        <v>133</v>
      </c>
      <c r="I10" s="160">
        <v>1185</v>
      </c>
      <c r="J10" s="160">
        <v>35084</v>
      </c>
      <c r="K10" s="160">
        <v>154</v>
      </c>
      <c r="L10" s="160">
        <v>1242</v>
      </c>
      <c r="M10" s="160">
        <v>213</v>
      </c>
      <c r="N10" s="161">
        <v>1455</v>
      </c>
      <c r="P10" s="151"/>
      <c r="Q10" s="169"/>
      <c r="R10" s="169"/>
      <c r="S10" s="234"/>
      <c r="U10" s="170"/>
    </row>
    <row r="11" spans="1:24" s="150" customFormat="1" ht="35.1" customHeight="1" x14ac:dyDescent="0.35">
      <c r="A11" s="157">
        <v>2014</v>
      </c>
      <c r="B11" s="158"/>
      <c r="C11" s="158"/>
      <c r="D11" s="158"/>
      <c r="E11" s="158"/>
      <c r="F11" s="159"/>
      <c r="G11" s="160">
        <v>37238</v>
      </c>
      <c r="H11" s="160">
        <v>147</v>
      </c>
      <c r="I11" s="160">
        <v>1138</v>
      </c>
      <c r="J11" s="160">
        <v>35953</v>
      </c>
      <c r="K11" s="160">
        <v>165</v>
      </c>
      <c r="L11" s="160">
        <v>1159</v>
      </c>
      <c r="M11" s="160">
        <v>252</v>
      </c>
      <c r="N11" s="161">
        <v>1411</v>
      </c>
      <c r="P11" s="151"/>
      <c r="Q11" s="169"/>
      <c r="R11" s="169"/>
      <c r="S11" s="235"/>
      <c r="U11" s="170"/>
    </row>
    <row r="12" spans="1:24" s="150" customFormat="1" ht="35.1" customHeight="1" x14ac:dyDescent="0.35">
      <c r="A12" s="157">
        <v>2015</v>
      </c>
      <c r="B12" s="158"/>
      <c r="C12" s="158"/>
      <c r="D12" s="158"/>
      <c r="E12" s="158"/>
      <c r="F12" s="159"/>
      <c r="G12" s="160">
        <v>40849</v>
      </c>
      <c r="H12" s="161">
        <v>128</v>
      </c>
      <c r="I12" s="160">
        <v>1294</v>
      </c>
      <c r="J12" s="160">
        <v>39427</v>
      </c>
      <c r="K12" s="160">
        <v>147</v>
      </c>
      <c r="L12" s="160">
        <v>1326</v>
      </c>
      <c r="M12" s="160">
        <v>284</v>
      </c>
      <c r="N12" s="161">
        <v>1610</v>
      </c>
      <c r="P12" s="151"/>
      <c r="Q12" s="169"/>
      <c r="R12" s="169"/>
      <c r="S12" s="235"/>
      <c r="U12" s="170"/>
    </row>
    <row r="13" spans="1:24" s="150" customFormat="1" ht="35.1" customHeight="1" x14ac:dyDescent="0.35">
      <c r="A13" s="157">
        <v>2016</v>
      </c>
      <c r="B13" s="158"/>
      <c r="C13" s="158"/>
      <c r="D13" s="158"/>
      <c r="E13" s="158"/>
      <c r="F13" s="159"/>
      <c r="G13" s="160">
        <v>37948</v>
      </c>
      <c r="H13" s="160">
        <v>114</v>
      </c>
      <c r="I13" s="160">
        <v>1308</v>
      </c>
      <c r="J13" s="160">
        <v>36526</v>
      </c>
      <c r="K13" s="160">
        <v>135</v>
      </c>
      <c r="L13" s="160">
        <v>1382</v>
      </c>
      <c r="M13" s="160">
        <v>203</v>
      </c>
      <c r="N13" s="161">
        <v>1585</v>
      </c>
    </row>
    <row r="14" spans="1:24" s="150" customFormat="1" ht="35.25" customHeight="1" x14ac:dyDescent="0.35">
      <c r="A14" s="379">
        <v>2017</v>
      </c>
      <c r="B14" s="162"/>
      <c r="C14" s="162"/>
      <c r="D14" s="162"/>
      <c r="E14" s="162"/>
      <c r="F14" s="163"/>
      <c r="G14" s="164">
        <v>31922</v>
      </c>
      <c r="H14" s="164">
        <v>105</v>
      </c>
      <c r="I14" s="164">
        <v>1261</v>
      </c>
      <c r="J14" s="164">
        <v>30556</v>
      </c>
      <c r="K14" s="164">
        <v>116</v>
      </c>
      <c r="L14" s="411" t="s">
        <v>256</v>
      </c>
      <c r="M14" s="411" t="s">
        <v>256</v>
      </c>
      <c r="N14" s="412" t="s">
        <v>256</v>
      </c>
      <c r="R14" s="165"/>
      <c r="S14" s="165"/>
      <c r="T14" s="165"/>
      <c r="U14" s="165"/>
      <c r="V14" s="165"/>
      <c r="W14" s="86"/>
      <c r="X14" s="86"/>
    </row>
    <row r="15" spans="1:24" s="150" customFormat="1" ht="30.75" customHeight="1" x14ac:dyDescent="0.35">
      <c r="G15" s="431" t="s">
        <v>240</v>
      </c>
      <c r="H15" s="431"/>
      <c r="I15" s="431"/>
      <c r="J15" s="431"/>
      <c r="K15" s="431"/>
      <c r="L15" s="431"/>
      <c r="M15" s="431"/>
      <c r="N15" s="431"/>
      <c r="O15" s="166"/>
      <c r="R15" s="165"/>
      <c r="S15" s="165"/>
      <c r="T15" s="165"/>
      <c r="U15" s="165"/>
      <c r="V15" s="165"/>
      <c r="W15" s="86"/>
      <c r="X15" s="86"/>
    </row>
    <row r="16" spans="1:24" s="150" customFormat="1" ht="24.95" customHeight="1" x14ac:dyDescent="0.35">
      <c r="G16" s="380"/>
      <c r="H16" s="381"/>
      <c r="I16" s="381"/>
      <c r="J16" s="430" t="s">
        <v>184</v>
      </c>
      <c r="K16" s="430"/>
      <c r="L16" s="430"/>
      <c r="M16" s="430"/>
      <c r="N16" s="430"/>
      <c r="O16" s="168"/>
    </row>
    <row r="17" spans="7:23" s="150" customFormat="1" ht="24.95" customHeight="1" x14ac:dyDescent="0.35">
      <c r="G17" s="380"/>
      <c r="H17" s="382"/>
      <c r="I17" s="382"/>
      <c r="J17" s="382"/>
      <c r="K17" s="427" t="s">
        <v>239</v>
      </c>
      <c r="L17" s="427"/>
      <c r="M17" s="427"/>
      <c r="N17" s="427"/>
      <c r="W17" s="151"/>
    </row>
    <row r="18" spans="7:23" s="150" customFormat="1" x14ac:dyDescent="0.2">
      <c r="H18" s="167"/>
      <c r="I18" s="167"/>
      <c r="J18" s="167"/>
      <c r="K18" s="167"/>
      <c r="W18" s="151"/>
    </row>
    <row r="19" spans="7:23" s="150" customFormat="1" x14ac:dyDescent="0.2">
      <c r="G19" s="170"/>
      <c r="W19" s="151"/>
    </row>
    <row r="20" spans="7:23" s="150" customFormat="1" x14ac:dyDescent="0.2">
      <c r="G20" s="167"/>
      <c r="J20" s="169"/>
      <c r="W20" s="151"/>
    </row>
    <row r="21" spans="7:23" s="150" customFormat="1" x14ac:dyDescent="0.2">
      <c r="W21" s="151"/>
    </row>
    <row r="22" spans="7:23" s="150" customFormat="1" x14ac:dyDescent="0.2">
      <c r="G22" s="167"/>
      <c r="W22" s="151"/>
    </row>
    <row r="23" spans="7:23" s="150" customFormat="1" x14ac:dyDescent="0.2">
      <c r="W23" s="151"/>
    </row>
    <row r="24" spans="7:23" s="150" customFormat="1" x14ac:dyDescent="0.2">
      <c r="S24" s="151"/>
      <c r="T24" s="151"/>
      <c r="U24" s="151"/>
      <c r="V24" s="151"/>
      <c r="W24" s="151"/>
    </row>
    <row r="25" spans="7:23" s="150" customFormat="1" x14ac:dyDescent="0.2"/>
    <row r="26" spans="7:23" s="150" customFormat="1" x14ac:dyDescent="0.2"/>
    <row r="27" spans="7:23" s="150" customFormat="1" x14ac:dyDescent="0.2"/>
    <row r="28" spans="7:23" s="150" customFormat="1" x14ac:dyDescent="0.2"/>
    <row r="29" spans="7:23" s="150" customFormat="1" x14ac:dyDescent="0.2"/>
    <row r="30" spans="7:23" s="150" customFormat="1" x14ac:dyDescent="0.2"/>
    <row r="31" spans="7:23" s="150" customFormat="1" x14ac:dyDescent="0.2"/>
    <row r="32" spans="7:23"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sheetData>
  <mergeCells count="16">
    <mergeCell ref="K17:N17"/>
    <mergeCell ref="L6:L8"/>
    <mergeCell ref="M6:M8"/>
    <mergeCell ref="N6:N8"/>
    <mergeCell ref="J16:N16"/>
    <mergeCell ref="G15:N15"/>
    <mergeCell ref="A3:N3"/>
    <mergeCell ref="A1:N1"/>
    <mergeCell ref="A2:N2"/>
    <mergeCell ref="A4:F8"/>
    <mergeCell ref="G4:G8"/>
    <mergeCell ref="H4:H8"/>
    <mergeCell ref="I4:I8"/>
    <mergeCell ref="J4:J8"/>
    <mergeCell ref="K4:K8"/>
    <mergeCell ref="L4:N5"/>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477">
        <v>22</v>
      </c>
      <c r="C1" s="477"/>
      <c r="D1" s="477"/>
      <c r="E1" s="477"/>
      <c r="F1" s="477"/>
      <c r="G1" s="477"/>
      <c r="H1" s="477"/>
      <c r="I1" s="477"/>
      <c r="J1" s="477"/>
      <c r="K1" s="477"/>
      <c r="L1" s="477"/>
      <c r="M1" s="477"/>
      <c r="N1" s="477"/>
      <c r="O1" s="477"/>
      <c r="P1" s="477"/>
      <c r="Q1" s="477"/>
      <c r="R1" s="477"/>
      <c r="S1" s="477"/>
      <c r="T1" s="477"/>
      <c r="U1" s="477"/>
      <c r="V1" s="477"/>
      <c r="W1" s="477"/>
    </row>
  </sheetData>
  <mergeCells count="1">
    <mergeCell ref="B1:W1"/>
  </mergeCells>
  <pageMargins left="0.7" right="0.7" top="0.75" bottom="0.75" header="0.3" footer="0.3"/>
  <pageSetup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T13" sqref="T13"/>
    </sheetView>
  </sheetViews>
  <sheetFormatPr defaultRowHeight="15" x14ac:dyDescent="0.25"/>
  <cols>
    <col min="6" max="6" width="13.28515625" customWidth="1"/>
    <col min="8" max="8" width="11.140625" customWidth="1"/>
    <col min="10" max="10" width="14.42578125" customWidth="1"/>
    <col min="12" max="12" width="14" customWidth="1"/>
    <col min="14" max="14" width="12.42578125" customWidth="1"/>
    <col min="16" max="16" width="13.42578125" customWidth="1"/>
  </cols>
  <sheetData>
    <row r="1" spans="1:16" ht="23.25" x14ac:dyDescent="0.35">
      <c r="A1" s="514" t="s">
        <v>226</v>
      </c>
      <c r="B1" s="514"/>
      <c r="C1" s="514"/>
      <c r="D1" s="514"/>
      <c r="E1" s="514"/>
      <c r="F1" s="514"/>
      <c r="G1" s="514"/>
      <c r="H1" s="514"/>
      <c r="I1" s="514"/>
      <c r="J1" s="514"/>
      <c r="K1" s="514"/>
      <c r="L1" s="514"/>
      <c r="M1" s="514"/>
      <c r="N1" s="514"/>
      <c r="O1" s="514"/>
      <c r="P1" s="514"/>
    </row>
    <row r="2" spans="1:16" ht="23.25" x14ac:dyDescent="0.35">
      <c r="A2" s="514" t="s">
        <v>85</v>
      </c>
      <c r="B2" s="514"/>
      <c r="C2" s="514"/>
      <c r="D2" s="514"/>
      <c r="E2" s="514"/>
      <c r="F2" s="514"/>
      <c r="G2" s="514"/>
      <c r="H2" s="514"/>
      <c r="I2" s="514"/>
      <c r="J2" s="514"/>
      <c r="K2" s="514"/>
      <c r="L2" s="514"/>
      <c r="M2" s="514"/>
      <c r="N2" s="514"/>
      <c r="O2" s="514"/>
      <c r="P2" s="514"/>
    </row>
    <row r="3" spans="1:16" ht="23.25" x14ac:dyDescent="0.35">
      <c r="A3" s="513">
        <v>2016</v>
      </c>
      <c r="B3" s="513"/>
      <c r="C3" s="513"/>
      <c r="D3" s="513"/>
      <c r="E3" s="513"/>
      <c r="F3" s="513"/>
      <c r="G3" s="513"/>
      <c r="H3" s="513"/>
      <c r="I3" s="513"/>
      <c r="J3" s="513"/>
      <c r="K3" s="513"/>
      <c r="L3" s="513"/>
      <c r="M3" s="513"/>
      <c r="N3" s="513"/>
      <c r="O3" s="513"/>
      <c r="P3" s="513"/>
    </row>
    <row r="5" spans="1:16" ht="45" customHeight="1" x14ac:dyDescent="0.25">
      <c r="A5" s="517" t="s">
        <v>86</v>
      </c>
      <c r="B5" s="517"/>
      <c r="C5" s="517"/>
      <c r="D5" s="518"/>
      <c r="E5" s="515" t="s">
        <v>87</v>
      </c>
      <c r="F5" s="515"/>
      <c r="G5" s="515" t="s">
        <v>88</v>
      </c>
      <c r="H5" s="515"/>
      <c r="I5" s="515" t="s">
        <v>89</v>
      </c>
      <c r="J5" s="515"/>
      <c r="K5" s="515" t="s">
        <v>90</v>
      </c>
      <c r="L5" s="515"/>
      <c r="M5" s="515" t="s">
        <v>91</v>
      </c>
      <c r="N5" s="515"/>
      <c r="O5" s="516" t="s">
        <v>227</v>
      </c>
      <c r="P5" s="516"/>
    </row>
    <row r="6" spans="1:16" ht="20.25" x14ac:dyDescent="0.3">
      <c r="A6" s="307"/>
      <c r="B6" s="307"/>
      <c r="C6" s="307"/>
      <c r="D6" s="307"/>
      <c r="E6" s="312" t="s">
        <v>110</v>
      </c>
      <c r="F6" s="312" t="s">
        <v>111</v>
      </c>
      <c r="G6" s="312" t="s">
        <v>110</v>
      </c>
      <c r="H6" s="312" t="s">
        <v>111</v>
      </c>
      <c r="I6" s="312" t="s">
        <v>110</v>
      </c>
      <c r="J6" s="312" t="s">
        <v>111</v>
      </c>
      <c r="K6" s="312" t="s">
        <v>110</v>
      </c>
      <c r="L6" s="312" t="s">
        <v>111</v>
      </c>
      <c r="M6" s="312" t="s">
        <v>110</v>
      </c>
      <c r="N6" s="312" t="s">
        <v>111</v>
      </c>
      <c r="O6" s="312" t="s">
        <v>110</v>
      </c>
      <c r="P6" s="312" t="s">
        <v>111</v>
      </c>
    </row>
    <row r="7" spans="1:16" ht="20.25" x14ac:dyDescent="0.3">
      <c r="A7" s="307"/>
      <c r="B7" s="307"/>
      <c r="C7" s="307"/>
      <c r="D7" s="307"/>
      <c r="E7" s="312" t="s">
        <v>8</v>
      </c>
      <c r="F7" s="312" t="s">
        <v>7</v>
      </c>
      <c r="G7" s="312" t="s">
        <v>6</v>
      </c>
      <c r="H7" s="312" t="s">
        <v>5</v>
      </c>
      <c r="I7" s="312" t="s">
        <v>4</v>
      </c>
      <c r="J7" s="312" t="s">
        <v>3</v>
      </c>
      <c r="K7" s="312" t="s">
        <v>21</v>
      </c>
      <c r="L7" s="312" t="s">
        <v>1</v>
      </c>
      <c r="M7" s="312" t="s">
        <v>36</v>
      </c>
      <c r="N7" s="312" t="s">
        <v>37</v>
      </c>
      <c r="O7" s="312" t="s">
        <v>73</v>
      </c>
      <c r="P7" s="312" t="s">
        <v>38</v>
      </c>
    </row>
    <row r="8" spans="1:16" ht="20.25" x14ac:dyDescent="0.3">
      <c r="A8" s="307"/>
      <c r="B8" s="307"/>
      <c r="C8" s="307"/>
      <c r="D8" s="307"/>
      <c r="E8" s="318"/>
      <c r="F8" s="318"/>
      <c r="G8" s="318"/>
      <c r="H8" s="318"/>
      <c r="I8" s="318"/>
      <c r="J8" s="318"/>
      <c r="K8" s="318"/>
      <c r="L8" s="318"/>
      <c r="M8" s="318"/>
      <c r="N8" s="318"/>
      <c r="O8" s="318"/>
      <c r="P8" s="318"/>
    </row>
    <row r="9" spans="1:16" ht="20.25" x14ac:dyDescent="0.3">
      <c r="A9" s="307" t="s">
        <v>138</v>
      </c>
      <c r="B9" s="307"/>
      <c r="C9" s="307" t="s">
        <v>0</v>
      </c>
      <c r="D9" s="307" t="s">
        <v>0</v>
      </c>
      <c r="E9" s="312">
        <f>SUM('Table 6 Q1'!E9,'Table 6 Q2'!E9,'Table 6 Q3'!E9,'Table 6 Q4'!C9)</f>
        <v>0</v>
      </c>
      <c r="F9" s="312">
        <f>SUM('Table 6 Q1'!F9,'Table 6 Q2'!F9,'Table 6 Q3'!F9,'Table 6 Q4'!D9)</f>
        <v>0</v>
      </c>
      <c r="G9" s="312">
        <f>SUM('Table 6 Q1'!G9,'Table 6 Q2'!G9,'Table 6 Q3'!G9,'Table 6 Q4'!E9)</f>
        <v>0</v>
      </c>
      <c r="H9" s="312">
        <f>SUM('Table 6 Q1'!H9,'Table 6 Q2'!H9,'Table 6 Q3'!H9,'Table 6 Q4'!F9)</f>
        <v>0</v>
      </c>
      <c r="I9" s="312">
        <f>SUM('Table 6 Q1'!I9,'Table 6 Q2'!I9,'Table 6 Q3'!I9,'Table 6 Q4'!G9)</f>
        <v>0</v>
      </c>
      <c r="J9" s="312">
        <f>SUM('Table 6 Q1'!J9,'Table 6 Q2'!J9,'Table 6 Q3'!J9,'Table 6 Q4'!H9)</f>
        <v>0</v>
      </c>
      <c r="K9" s="312">
        <f>SUM('Table 6 Q1'!K9,'Table 6 Q2'!K9,'Table 6 Q3'!K9,'Table 6 Q4'!I9)</f>
        <v>0</v>
      </c>
      <c r="L9" s="312">
        <f>SUM('Table 6 Q1'!L9,'Table 6 Q2'!L9,'Table 6 Q3'!L9,'Table 6 Q4'!J9)</f>
        <v>0</v>
      </c>
      <c r="M9" s="312">
        <f>SUM('Table 6 Q1'!M9,'Table 6 Q2'!M9,'Table 6 Q3'!M9,'Table 6 Q4'!K9)</f>
        <v>1</v>
      </c>
      <c r="N9" s="312">
        <f>SUM('Table 6 Q1'!N9,'Table 6 Q2'!N9,'Table 6 Q3'!N9,'Table 6 Q4'!L9)</f>
        <v>1</v>
      </c>
      <c r="O9" s="312">
        <f>SUM(E9,G9,I9,K9,M9)</f>
        <v>1</v>
      </c>
      <c r="P9" s="312">
        <f>SUM(F9,H9,J9,L9,N9)</f>
        <v>1</v>
      </c>
    </row>
    <row r="10" spans="1:16" ht="20.25" x14ac:dyDescent="0.3">
      <c r="A10" s="307"/>
      <c r="B10" s="307"/>
      <c r="C10" s="307"/>
      <c r="D10" s="307"/>
      <c r="E10" s="312"/>
      <c r="F10" s="312"/>
      <c r="G10" s="312"/>
      <c r="H10" s="312"/>
      <c r="I10" s="312"/>
      <c r="J10" s="312"/>
      <c r="K10" s="312"/>
      <c r="L10" s="312"/>
      <c r="M10" s="312"/>
      <c r="N10" s="312"/>
      <c r="O10" s="312"/>
      <c r="P10" s="312"/>
    </row>
    <row r="11" spans="1:16" ht="20.25" x14ac:dyDescent="0.3">
      <c r="A11" s="307" t="s">
        <v>139</v>
      </c>
      <c r="B11" s="307"/>
      <c r="C11" s="307" t="s">
        <v>0</v>
      </c>
      <c r="D11" s="307" t="s">
        <v>0</v>
      </c>
      <c r="E11" s="312">
        <f>SUM('Table 6 Q1'!E11,'Table 6 Q2'!E11,'Table 6 Q3'!E11,'Table 6 Q4'!C11)</f>
        <v>0</v>
      </c>
      <c r="F11" s="312">
        <f>SUM('Table 6 Q1'!F11,'Table 6 Q2'!F11,'Table 6 Q3'!F11,'Table 6 Q4'!D11)</f>
        <v>0</v>
      </c>
      <c r="G11" s="312">
        <f>SUM('Table 6 Q1'!G11,'Table 6 Q2'!G11,'Table 6 Q3'!G11,'Table 6 Q4'!E11)</f>
        <v>0</v>
      </c>
      <c r="H11" s="312">
        <f>SUM('Table 6 Q1'!H11,'Table 6 Q2'!H11,'Table 6 Q3'!H11,'Table 6 Q4'!F11)</f>
        <v>0</v>
      </c>
      <c r="I11" s="312">
        <f>SUM('Table 6 Q1'!I11,'Table 6 Q2'!I11,'Table 6 Q3'!I11,'Table 6 Q4'!G11)</f>
        <v>0</v>
      </c>
      <c r="J11" s="312">
        <f>SUM('Table 6 Q1'!J11,'Table 6 Q2'!J11,'Table 6 Q3'!J11,'Table 6 Q4'!H11)</f>
        <v>0</v>
      </c>
      <c r="K11" s="312">
        <f>SUM('Table 6 Q1'!K11,'Table 6 Q2'!K11,'Table 6 Q3'!K11,'Table 6 Q4'!I11)</f>
        <v>0</v>
      </c>
      <c r="L11" s="312">
        <f>SUM('Table 6 Q1'!L11,'Table 6 Q2'!L11,'Table 6 Q3'!L11,'Table 6 Q4'!J11)</f>
        <v>0</v>
      </c>
      <c r="M11" s="312">
        <f>SUM('Table 6 Q1'!M11,'Table 6 Q2'!M11,'Table 6 Q3'!M11,'Table 6 Q4'!K11)</f>
        <v>2</v>
      </c>
      <c r="N11" s="312">
        <f>SUM('Table 6 Q1'!N11,'Table 6 Q2'!N11,'Table 6 Q3'!N11,'Table 6 Q4'!L11)</f>
        <v>0</v>
      </c>
      <c r="O11" s="312">
        <f>SUM(E11,G11,I11,K11,M11)</f>
        <v>2</v>
      </c>
      <c r="P11" s="312">
        <f>SUM(F11,H11,J11,L11,N11)</f>
        <v>0</v>
      </c>
    </row>
    <row r="12" spans="1:16" ht="20.25" x14ac:dyDescent="0.3">
      <c r="A12" s="307"/>
      <c r="B12" s="307"/>
      <c r="C12" s="307"/>
      <c r="D12" s="307"/>
      <c r="E12" s="312"/>
      <c r="F12" s="312"/>
      <c r="G12" s="312"/>
      <c r="H12" s="312"/>
      <c r="I12" s="312"/>
      <c r="J12" s="312"/>
      <c r="K12" s="312"/>
      <c r="L12" s="312"/>
      <c r="M12" s="312"/>
      <c r="N12" s="312"/>
      <c r="O12" s="312"/>
      <c r="P12" s="312"/>
    </row>
    <row r="13" spans="1:16" ht="20.25" x14ac:dyDescent="0.3">
      <c r="A13" s="307" t="s">
        <v>140</v>
      </c>
      <c r="B13" s="307"/>
      <c r="C13" s="307" t="s">
        <v>0</v>
      </c>
      <c r="D13" s="307" t="s">
        <v>0</v>
      </c>
      <c r="E13" s="312">
        <f>SUM('Table 6 Q1'!E13,'Table 6 Q2'!E13,'Table 6 Q3'!E13,'Table 6 Q4'!C13)</f>
        <v>0</v>
      </c>
      <c r="F13" s="312">
        <f>SUM('Table 6 Q1'!F13,'Table 6 Q2'!F13,'Table 6 Q3'!F13,'Table 6 Q4'!D13)</f>
        <v>0</v>
      </c>
      <c r="G13" s="312">
        <f>SUM('Table 6 Q1'!G13,'Table 6 Q2'!G13,'Table 6 Q3'!G13,'Table 6 Q4'!E13)</f>
        <v>0</v>
      </c>
      <c r="H13" s="312">
        <f>SUM('Table 6 Q1'!H13,'Table 6 Q2'!H13,'Table 6 Q3'!H13,'Table 6 Q4'!F13)</f>
        <v>0</v>
      </c>
      <c r="I13" s="312">
        <f>SUM('Table 6 Q1'!I13,'Table 6 Q2'!I13,'Table 6 Q3'!I13,'Table 6 Q4'!G13)</f>
        <v>0</v>
      </c>
      <c r="J13" s="312">
        <f>SUM('Table 6 Q1'!J13,'Table 6 Q2'!J13,'Table 6 Q3'!J13,'Table 6 Q4'!H13)</f>
        <v>0</v>
      </c>
      <c r="K13" s="312">
        <f>SUM('Table 6 Q1'!K13,'Table 6 Q2'!K13,'Table 6 Q3'!K13,'Table 6 Q4'!I13)</f>
        <v>0</v>
      </c>
      <c r="L13" s="312">
        <f>SUM('Table 6 Q1'!L13,'Table 6 Q2'!L13,'Table 6 Q3'!L13,'Table 6 Q4'!J13)</f>
        <v>0</v>
      </c>
      <c r="M13" s="312">
        <f>SUM('Table 6 Q1'!M13,'Table 6 Q2'!M13,'Table 6 Q3'!M13,'Table 6 Q4'!K13)</f>
        <v>0</v>
      </c>
      <c r="N13" s="312">
        <f>SUM('Table 6 Q1'!N13,'Table 6 Q2'!N13,'Table 6 Q3'!N13,'Table 6 Q4'!L13)</f>
        <v>0</v>
      </c>
      <c r="O13" s="312">
        <f>SUM(E13,G13,I13,K13,M13)</f>
        <v>0</v>
      </c>
      <c r="P13" s="312">
        <f>SUM(F13,H13,J13,L13,N13)</f>
        <v>0</v>
      </c>
    </row>
    <row r="14" spans="1:16" ht="20.25" x14ac:dyDescent="0.3">
      <c r="A14" s="307"/>
      <c r="B14" s="307"/>
      <c r="C14" s="307"/>
      <c r="D14" s="307"/>
      <c r="E14" s="312"/>
      <c r="F14" s="312"/>
      <c r="G14" s="312"/>
      <c r="H14" s="312"/>
      <c r="I14" s="312"/>
      <c r="J14" s="312"/>
      <c r="K14" s="312"/>
      <c r="L14" s="312"/>
      <c r="M14" s="312"/>
      <c r="N14" s="312"/>
      <c r="O14" s="312"/>
      <c r="P14" s="312"/>
    </row>
    <row r="15" spans="1:16" ht="20.25" x14ac:dyDescent="0.3">
      <c r="A15" s="307" t="s">
        <v>141</v>
      </c>
      <c r="B15" s="307"/>
      <c r="C15" s="307" t="s">
        <v>0</v>
      </c>
      <c r="D15" s="307" t="s">
        <v>0</v>
      </c>
      <c r="E15" s="312">
        <f>SUM('Table 6 Q1'!E15,'Table 6 Q2'!E15,'Table 6 Q3'!E15,'Table 6 Q4'!C15)</f>
        <v>0</v>
      </c>
      <c r="F15" s="312">
        <f>SUM('Table 6 Q1'!F15,'Table 6 Q2'!F15,'Table 6 Q3'!F15,'Table 6 Q4'!D15)</f>
        <v>0</v>
      </c>
      <c r="G15" s="312">
        <f>SUM('Table 6 Q1'!G15,'Table 6 Q2'!G15,'Table 6 Q3'!G15,'Table 6 Q4'!E15)</f>
        <v>4</v>
      </c>
      <c r="H15" s="312">
        <f>SUM('Table 6 Q1'!H15,'Table 6 Q2'!H15,'Table 6 Q3'!H15,'Table 6 Q4'!F15)</f>
        <v>0</v>
      </c>
      <c r="I15" s="312">
        <f>SUM('Table 6 Q1'!I15,'Table 6 Q2'!I15,'Table 6 Q3'!I15,'Table 6 Q4'!G15)</f>
        <v>1</v>
      </c>
      <c r="J15" s="312">
        <f>SUM('Table 6 Q1'!J15,'Table 6 Q2'!J15,'Table 6 Q3'!J15,'Table 6 Q4'!H15)</f>
        <v>0</v>
      </c>
      <c r="K15" s="312">
        <f>SUM('Table 6 Q1'!K15,'Table 6 Q2'!K15,'Table 6 Q3'!K15,'Table 6 Q4'!I15)</f>
        <v>0</v>
      </c>
      <c r="L15" s="312">
        <f>SUM('Table 6 Q1'!L15,'Table 6 Q2'!L15,'Table 6 Q3'!L15,'Table 6 Q4'!J15)</f>
        <v>0</v>
      </c>
      <c r="M15" s="312">
        <f>SUM('Table 6 Q1'!M15,'Table 6 Q2'!M15,'Table 6 Q3'!M15,'Table 6 Q4'!K15)</f>
        <v>1</v>
      </c>
      <c r="N15" s="312">
        <f>SUM('Table 6 Q1'!N15,'Table 6 Q2'!N15,'Table 6 Q3'!N15,'Table 6 Q4'!L15)</f>
        <v>0</v>
      </c>
      <c r="O15" s="312">
        <f>SUM(E15,G15,I15,K15,M15)</f>
        <v>6</v>
      </c>
      <c r="P15" s="312">
        <f>SUM(F15,H15,J15,L15,N15)</f>
        <v>0</v>
      </c>
    </row>
    <row r="16" spans="1:16" ht="20.25" x14ac:dyDescent="0.3">
      <c r="A16" s="307"/>
      <c r="B16" s="307"/>
      <c r="C16" s="307"/>
      <c r="D16" s="307"/>
      <c r="E16" s="312"/>
      <c r="F16" s="312"/>
      <c r="G16" s="312"/>
      <c r="H16" s="312"/>
      <c r="I16" s="312"/>
      <c r="J16" s="312"/>
      <c r="K16" s="312"/>
      <c r="L16" s="312"/>
      <c r="M16" s="312"/>
      <c r="N16" s="312"/>
      <c r="O16" s="312"/>
      <c r="P16" s="312"/>
    </row>
    <row r="17" spans="1:16" ht="20.25" x14ac:dyDescent="0.3">
      <c r="A17" s="307" t="s">
        <v>142</v>
      </c>
      <c r="B17" s="307"/>
      <c r="C17" s="307" t="s">
        <v>0</v>
      </c>
      <c r="D17" s="307" t="s">
        <v>0</v>
      </c>
      <c r="E17" s="312">
        <f>SUM('Table 6 Q1'!E17,'Table 6 Q2'!E17,'Table 6 Q3'!E17,'Table 6 Q4'!C17)</f>
        <v>2</v>
      </c>
      <c r="F17" s="312">
        <f>SUM('Table 6 Q1'!F17,'Table 6 Q2'!F17,'Table 6 Q3'!F17,'Table 6 Q4'!D17)</f>
        <v>1</v>
      </c>
      <c r="G17" s="312">
        <f>SUM('Table 6 Q1'!G17,'Table 6 Q2'!G17,'Table 6 Q3'!G17,'Table 6 Q4'!E17)</f>
        <v>3</v>
      </c>
      <c r="H17" s="312">
        <f>SUM('Table 6 Q1'!H17,'Table 6 Q2'!H17,'Table 6 Q3'!H17,'Table 6 Q4'!F17)</f>
        <v>0</v>
      </c>
      <c r="I17" s="312">
        <f>SUM('Table 6 Q1'!I17,'Table 6 Q2'!I17,'Table 6 Q3'!I17,'Table 6 Q4'!G17)</f>
        <v>0</v>
      </c>
      <c r="J17" s="312">
        <f>SUM('Table 6 Q1'!J17,'Table 6 Q2'!J17,'Table 6 Q3'!J17,'Table 6 Q4'!H17)</f>
        <v>0</v>
      </c>
      <c r="K17" s="312">
        <f>SUM('Table 6 Q1'!K17,'Table 6 Q2'!K17,'Table 6 Q3'!K17,'Table 6 Q4'!I17)</f>
        <v>2</v>
      </c>
      <c r="L17" s="312">
        <f>SUM('Table 6 Q1'!L17,'Table 6 Q2'!L17,'Table 6 Q3'!L17,'Table 6 Q4'!J17)</f>
        <v>0</v>
      </c>
      <c r="M17" s="312">
        <f>SUM('Table 6 Q1'!M17,'Table 6 Q2'!M17,'Table 6 Q3'!M17,'Table 6 Q4'!K17)</f>
        <v>1</v>
      </c>
      <c r="N17" s="312">
        <f>SUM('Table 6 Q1'!N17,'Table 6 Q2'!N17,'Table 6 Q3'!N17,'Table 6 Q4'!L17)</f>
        <v>3</v>
      </c>
      <c r="O17" s="312">
        <f>SUM(E17,G17,I17,K17,M17)</f>
        <v>8</v>
      </c>
      <c r="P17" s="312">
        <f>SUM(F17,H17,J17,L17,N17)</f>
        <v>4</v>
      </c>
    </row>
    <row r="18" spans="1:16" ht="20.25" x14ac:dyDescent="0.3">
      <c r="A18" s="307"/>
      <c r="B18" s="307"/>
      <c r="C18" s="307"/>
      <c r="D18" s="307"/>
      <c r="E18" s="312"/>
      <c r="F18" s="312"/>
      <c r="G18" s="312"/>
      <c r="H18" s="312"/>
      <c r="I18" s="312"/>
      <c r="J18" s="312"/>
      <c r="K18" s="312"/>
      <c r="L18" s="312"/>
      <c r="M18" s="312"/>
      <c r="N18" s="312"/>
      <c r="O18" s="312"/>
      <c r="P18" s="312"/>
    </row>
    <row r="19" spans="1:16" ht="20.25" x14ac:dyDescent="0.3">
      <c r="A19" s="307" t="s">
        <v>143</v>
      </c>
      <c r="B19" s="307"/>
      <c r="C19" s="307" t="s">
        <v>0</v>
      </c>
      <c r="D19" s="307" t="s">
        <v>0</v>
      </c>
      <c r="E19" s="312">
        <f>SUM('Table 6 Q1'!E19,'Table 6 Q2'!E19,'Table 6 Q3'!E19,'Table 6 Q4'!C19)</f>
        <v>0</v>
      </c>
      <c r="F19" s="312">
        <f>SUM('Table 6 Q1'!F19,'Table 6 Q2'!F19,'Table 6 Q3'!F19,'Table 6 Q4'!D19)</f>
        <v>1</v>
      </c>
      <c r="G19" s="312">
        <f>SUM('Table 6 Q1'!G19,'Table 6 Q2'!G19,'Table 6 Q3'!G19,'Table 6 Q4'!E19)</f>
        <v>9</v>
      </c>
      <c r="H19" s="312">
        <f>SUM('Table 6 Q1'!H19,'Table 6 Q2'!H19,'Table 6 Q3'!H19,'Table 6 Q4'!F19)</f>
        <v>0</v>
      </c>
      <c r="I19" s="312">
        <f>SUM('Table 6 Q1'!I19,'Table 6 Q2'!I19,'Table 6 Q3'!I19,'Table 6 Q4'!G19)</f>
        <v>0</v>
      </c>
      <c r="J19" s="312">
        <f>SUM('Table 6 Q1'!J19,'Table 6 Q2'!J19,'Table 6 Q3'!J19,'Table 6 Q4'!H19)</f>
        <v>0</v>
      </c>
      <c r="K19" s="312">
        <f>SUM('Table 6 Q1'!K19,'Table 6 Q2'!K19,'Table 6 Q3'!K19,'Table 6 Q4'!I19)</f>
        <v>1</v>
      </c>
      <c r="L19" s="312">
        <f>SUM('Table 6 Q1'!L19,'Table 6 Q2'!L19,'Table 6 Q3'!L19,'Table 6 Q4'!J19)</f>
        <v>0</v>
      </c>
      <c r="M19" s="312">
        <f>SUM('Table 6 Q1'!M19,'Table 6 Q2'!M19,'Table 6 Q3'!M19,'Table 6 Q4'!K19)</f>
        <v>2</v>
      </c>
      <c r="N19" s="312">
        <f>SUM('Table 6 Q1'!N19,'Table 6 Q2'!N19,'Table 6 Q3'!N19,'Table 6 Q4'!L19)</f>
        <v>0</v>
      </c>
      <c r="O19" s="312">
        <f>SUM(E19,G19,I19,K19,M19)</f>
        <v>12</v>
      </c>
      <c r="P19" s="312">
        <f>SUM(F19,H19,J19,L19,N19)</f>
        <v>1</v>
      </c>
    </row>
    <row r="20" spans="1:16" ht="20.25" x14ac:dyDescent="0.3">
      <c r="A20" s="307"/>
      <c r="B20" s="307"/>
      <c r="C20" s="307"/>
      <c r="D20" s="307"/>
      <c r="E20" s="312"/>
      <c r="F20" s="312"/>
      <c r="G20" s="312"/>
      <c r="H20" s="312"/>
      <c r="I20" s="312"/>
      <c r="J20" s="312"/>
      <c r="K20" s="312"/>
      <c r="L20" s="312"/>
      <c r="M20" s="312"/>
      <c r="N20" s="312"/>
      <c r="O20" s="312"/>
      <c r="P20" s="312"/>
    </row>
    <row r="21" spans="1:16" ht="20.25" x14ac:dyDescent="0.3">
      <c r="A21" s="307" t="s">
        <v>144</v>
      </c>
      <c r="B21" s="307"/>
      <c r="C21" s="307" t="s">
        <v>0</v>
      </c>
      <c r="D21" s="307" t="s">
        <v>0</v>
      </c>
      <c r="E21" s="312">
        <f>SUM('Table 6 Q1'!E21,'Table 6 Q2'!E21,'Table 6 Q3'!E21,'Table 6 Q4'!C21)</f>
        <v>1</v>
      </c>
      <c r="F21" s="312">
        <f>SUM('Table 6 Q1'!F21,'Table 6 Q2'!F21,'Table 6 Q3'!F21,'Table 6 Q4'!D21)</f>
        <v>0</v>
      </c>
      <c r="G21" s="312">
        <f>SUM('Table 6 Q1'!G21,'Table 6 Q2'!G21,'Table 6 Q3'!G21,'Table 6 Q4'!E21)</f>
        <v>5</v>
      </c>
      <c r="H21" s="312">
        <f>SUM('Table 6 Q1'!H21,'Table 6 Q2'!H21,'Table 6 Q3'!H21,'Table 6 Q4'!F21)</f>
        <v>0</v>
      </c>
      <c r="I21" s="312">
        <f>SUM('Table 6 Q1'!I21,'Table 6 Q2'!I21,'Table 6 Q3'!I21,'Table 6 Q4'!G21)</f>
        <v>0</v>
      </c>
      <c r="J21" s="312">
        <f>SUM('Table 6 Q1'!J21,'Table 6 Q2'!J21,'Table 6 Q3'!J21,'Table 6 Q4'!H21)</f>
        <v>0</v>
      </c>
      <c r="K21" s="312">
        <f>SUM('Table 6 Q1'!K21,'Table 6 Q2'!K21,'Table 6 Q3'!K21,'Table 6 Q4'!I21)</f>
        <v>1</v>
      </c>
      <c r="L21" s="312">
        <f>SUM('Table 6 Q1'!L21,'Table 6 Q2'!L21,'Table 6 Q3'!L21,'Table 6 Q4'!J21)</f>
        <v>0</v>
      </c>
      <c r="M21" s="312">
        <f>SUM('Table 6 Q1'!M21,'Table 6 Q2'!M21,'Table 6 Q3'!M21,'Table 6 Q4'!K21)</f>
        <v>3</v>
      </c>
      <c r="N21" s="312">
        <f>SUM('Table 6 Q1'!N21,'Table 6 Q2'!N21,'Table 6 Q3'!N21,'Table 6 Q4'!L21)</f>
        <v>1</v>
      </c>
      <c r="O21" s="312">
        <f>SUM(E21,G21,I21,K21,M21)</f>
        <v>10</v>
      </c>
      <c r="P21" s="312">
        <f>SUM(F21,H21,J21,L21,N21)</f>
        <v>1</v>
      </c>
    </row>
    <row r="22" spans="1:16" ht="20.25" x14ac:dyDescent="0.3">
      <c r="A22" s="307"/>
      <c r="B22" s="307"/>
      <c r="C22" s="307"/>
      <c r="D22" s="307"/>
      <c r="E22" s="312"/>
      <c r="F22" s="312"/>
      <c r="G22" s="312"/>
      <c r="H22" s="312"/>
      <c r="I22" s="312"/>
      <c r="J22" s="312"/>
      <c r="K22" s="312"/>
      <c r="L22" s="312"/>
      <c r="M22" s="312"/>
      <c r="N22" s="312"/>
      <c r="O22" s="312"/>
      <c r="P22" s="312"/>
    </row>
    <row r="23" spans="1:16" ht="20.25" x14ac:dyDescent="0.3">
      <c r="A23" s="307" t="s">
        <v>145</v>
      </c>
      <c r="B23" s="307"/>
      <c r="C23" s="307" t="s">
        <v>0</v>
      </c>
      <c r="D23" s="307" t="s">
        <v>0</v>
      </c>
      <c r="E23" s="312">
        <f>SUM('Table 6 Q1'!E23,'Table 6 Q2'!E23,'Table 6 Q3'!E23,'Table 6 Q4'!C23)</f>
        <v>3</v>
      </c>
      <c r="F23" s="312">
        <f>SUM('Table 6 Q1'!F23,'Table 6 Q2'!F23,'Table 6 Q3'!F23,'Table 6 Q4'!D23)</f>
        <v>2</v>
      </c>
      <c r="G23" s="312">
        <f>SUM('Table 6 Q1'!G23,'Table 6 Q2'!G23,'Table 6 Q3'!G23,'Table 6 Q4'!E23)</f>
        <v>4</v>
      </c>
      <c r="H23" s="312">
        <f>SUM('Table 6 Q1'!H23,'Table 6 Q2'!H23,'Table 6 Q3'!H23,'Table 6 Q4'!F23)</f>
        <v>1</v>
      </c>
      <c r="I23" s="312">
        <f>SUM('Table 6 Q1'!I23,'Table 6 Q2'!I23,'Table 6 Q3'!I23,'Table 6 Q4'!G23)</f>
        <v>0</v>
      </c>
      <c r="J23" s="312">
        <f>SUM('Table 6 Q1'!J23,'Table 6 Q2'!J23,'Table 6 Q3'!J23,'Table 6 Q4'!H23)</f>
        <v>0</v>
      </c>
      <c r="K23" s="312">
        <f>SUM('Table 6 Q1'!K23,'Table 6 Q2'!K23,'Table 6 Q3'!K23,'Table 6 Q4'!I23)</f>
        <v>1</v>
      </c>
      <c r="L23" s="312">
        <f>SUM('Table 6 Q1'!L23,'Table 6 Q2'!L23,'Table 6 Q3'!L23,'Table 6 Q4'!J23)</f>
        <v>1</v>
      </c>
      <c r="M23" s="312">
        <f>SUM('Table 6 Q1'!M23,'Table 6 Q2'!M23,'Table 6 Q3'!M23,'Table 6 Q4'!K23)</f>
        <v>1</v>
      </c>
      <c r="N23" s="312">
        <f>SUM('Table 6 Q1'!N23,'Table 6 Q2'!N23,'Table 6 Q3'!N23,'Table 6 Q4'!L23)</f>
        <v>1</v>
      </c>
      <c r="O23" s="312">
        <f>SUM(E23,G23,I23,K23,M23)</f>
        <v>9</v>
      </c>
      <c r="P23" s="312">
        <f>SUM(F23,H23,J23,L23,N23)</f>
        <v>5</v>
      </c>
    </row>
    <row r="24" spans="1:16" ht="20.25" x14ac:dyDescent="0.3">
      <c r="A24" s="307"/>
      <c r="B24" s="307"/>
      <c r="C24" s="307"/>
      <c r="D24" s="307"/>
      <c r="E24" s="312"/>
      <c r="F24" s="312"/>
      <c r="G24" s="312"/>
      <c r="H24" s="312"/>
      <c r="I24" s="312"/>
      <c r="J24" s="312"/>
      <c r="K24" s="312"/>
      <c r="L24" s="312"/>
      <c r="M24" s="312"/>
      <c r="N24" s="312"/>
      <c r="O24" s="312"/>
      <c r="P24" s="312"/>
    </row>
    <row r="25" spans="1:16" ht="20.25" x14ac:dyDescent="0.3">
      <c r="A25" s="307" t="s">
        <v>146</v>
      </c>
      <c r="B25" s="307"/>
      <c r="C25" s="307" t="s">
        <v>0</v>
      </c>
      <c r="D25" s="307" t="s">
        <v>0</v>
      </c>
      <c r="E25" s="312">
        <f>SUM('Table 6 Q1'!E25,'Table 6 Q2'!E25,'Table 6 Q3'!E25,'Table 6 Q4'!C25)</f>
        <v>1</v>
      </c>
      <c r="F25" s="312">
        <f>SUM('Table 6 Q1'!F25,'Table 6 Q2'!F25,'Table 6 Q3'!F25,'Table 6 Q4'!D25)</f>
        <v>0</v>
      </c>
      <c r="G25" s="312">
        <f>SUM('Table 6 Q1'!G25,'Table 6 Q2'!G25,'Table 6 Q3'!G25,'Table 6 Q4'!E25)</f>
        <v>3</v>
      </c>
      <c r="H25" s="312">
        <f>SUM('Table 6 Q1'!H25,'Table 6 Q2'!H25,'Table 6 Q3'!H25,'Table 6 Q4'!F25)</f>
        <v>0</v>
      </c>
      <c r="I25" s="312">
        <f>SUM('Table 6 Q1'!I25,'Table 6 Q2'!I25,'Table 6 Q3'!I25,'Table 6 Q4'!G25)</f>
        <v>0</v>
      </c>
      <c r="J25" s="312">
        <f>SUM('Table 6 Q1'!J25,'Table 6 Q2'!J25,'Table 6 Q3'!J25,'Table 6 Q4'!H25)</f>
        <v>0</v>
      </c>
      <c r="K25" s="312">
        <f>SUM('Table 6 Q1'!K25,'Table 6 Q2'!K25,'Table 6 Q3'!K25,'Table 6 Q4'!I25)</f>
        <v>0</v>
      </c>
      <c r="L25" s="312">
        <f>SUM('Table 6 Q1'!L25,'Table 6 Q2'!L25,'Table 6 Q3'!L25,'Table 6 Q4'!J25)</f>
        <v>0</v>
      </c>
      <c r="M25" s="312">
        <f>SUM('Table 6 Q1'!M25,'Table 6 Q2'!M25,'Table 6 Q3'!M25,'Table 6 Q4'!K25)</f>
        <v>1</v>
      </c>
      <c r="N25" s="312">
        <f>SUM('Table 6 Q1'!N25,'Table 6 Q2'!N25,'Table 6 Q3'!N25,'Table 6 Q4'!L25)</f>
        <v>0</v>
      </c>
      <c r="O25" s="312">
        <f>SUM(E25,G25,I25,K25,M25)</f>
        <v>5</v>
      </c>
      <c r="P25" s="312">
        <f>SUM(F25,H25,J25,L25,N25)</f>
        <v>0</v>
      </c>
    </row>
    <row r="26" spans="1:16" ht="20.25" x14ac:dyDescent="0.3">
      <c r="A26" s="307"/>
      <c r="B26" s="307"/>
      <c r="C26" s="307"/>
      <c r="D26" s="307"/>
      <c r="E26" s="312"/>
      <c r="F26" s="312"/>
      <c r="G26" s="312"/>
      <c r="H26" s="312"/>
      <c r="I26" s="312"/>
      <c r="J26" s="312"/>
      <c r="K26" s="312"/>
      <c r="L26" s="312"/>
      <c r="M26" s="312"/>
      <c r="N26" s="312"/>
      <c r="O26" s="312"/>
      <c r="P26" s="312"/>
    </row>
    <row r="27" spans="1:16" ht="20.25" x14ac:dyDescent="0.3">
      <c r="A27" s="307" t="s">
        <v>147</v>
      </c>
      <c r="B27" s="307"/>
      <c r="C27" s="307" t="s">
        <v>0</v>
      </c>
      <c r="D27" s="307" t="s">
        <v>0</v>
      </c>
      <c r="E27" s="312">
        <f>SUM('Table 6 Q1'!E27,'Table 6 Q2'!E27,'Table 6 Q3'!E27,'Table 6 Q4'!C27)</f>
        <v>4</v>
      </c>
      <c r="F27" s="312">
        <f>SUM('Table 6 Q1'!F27,'Table 6 Q2'!F27,'Table 6 Q3'!F27,'Table 6 Q4'!D27)</f>
        <v>1</v>
      </c>
      <c r="G27" s="312">
        <f>SUM('Table 6 Q1'!G27,'Table 6 Q2'!G27,'Table 6 Q3'!G27,'Table 6 Q4'!E27)</f>
        <v>2</v>
      </c>
      <c r="H27" s="312">
        <f>SUM('Table 6 Q1'!H27,'Table 6 Q2'!H27,'Table 6 Q3'!H27,'Table 6 Q4'!F27)</f>
        <v>0</v>
      </c>
      <c r="I27" s="312">
        <f>SUM('Table 6 Q1'!I27,'Table 6 Q2'!I27,'Table 6 Q3'!I27,'Table 6 Q4'!G27)</f>
        <v>0</v>
      </c>
      <c r="J27" s="312">
        <f>SUM('Table 6 Q1'!J27,'Table 6 Q2'!J27,'Table 6 Q3'!J27,'Table 6 Q4'!H27)</f>
        <v>0</v>
      </c>
      <c r="K27" s="312">
        <f>SUM('Table 6 Q1'!K27,'Table 6 Q2'!K27,'Table 6 Q3'!K27,'Table 6 Q4'!I27)</f>
        <v>2</v>
      </c>
      <c r="L27" s="312">
        <f>SUM('Table 6 Q1'!L27,'Table 6 Q2'!L27,'Table 6 Q3'!L27,'Table 6 Q4'!J27)</f>
        <v>0</v>
      </c>
      <c r="M27" s="312">
        <f>SUM('Table 6 Q1'!M27,'Table 6 Q2'!M27,'Table 6 Q3'!M27,'Table 6 Q4'!K27)</f>
        <v>0</v>
      </c>
      <c r="N27" s="312">
        <f>SUM('Table 6 Q1'!N27,'Table 6 Q2'!N27,'Table 6 Q3'!N27,'Table 6 Q4'!L27)</f>
        <v>0</v>
      </c>
      <c r="O27" s="312">
        <f>SUM(E27,G27,I27,K27,M27)</f>
        <v>8</v>
      </c>
      <c r="P27" s="312">
        <f>SUM(F27,H27,J27,L27,N27)</f>
        <v>1</v>
      </c>
    </row>
    <row r="28" spans="1:16" ht="20.25" x14ac:dyDescent="0.3">
      <c r="A28" s="307"/>
      <c r="B28" s="307"/>
      <c r="C28" s="307"/>
      <c r="D28" s="307"/>
      <c r="E28" s="312"/>
      <c r="F28" s="312"/>
      <c r="G28" s="312"/>
      <c r="H28" s="312"/>
      <c r="I28" s="312"/>
      <c r="J28" s="312"/>
      <c r="K28" s="312"/>
      <c r="L28" s="312"/>
      <c r="M28" s="312"/>
      <c r="N28" s="312"/>
      <c r="O28" s="312"/>
      <c r="P28" s="312"/>
    </row>
    <row r="29" spans="1:16" ht="20.25" x14ac:dyDescent="0.3">
      <c r="A29" s="307" t="s">
        <v>148</v>
      </c>
      <c r="B29" s="307"/>
      <c r="C29" s="307" t="s">
        <v>0</v>
      </c>
      <c r="D29" s="307" t="s">
        <v>0</v>
      </c>
      <c r="E29" s="312">
        <f>SUM('Table 6 Q1'!E29,'Table 6 Q2'!E29,'Table 6 Q3'!E29,'Table 6 Q4'!C29)</f>
        <v>2</v>
      </c>
      <c r="F29" s="312">
        <f>SUM('Table 6 Q1'!F29,'Table 6 Q2'!F29,'Table 6 Q3'!F29,'Table 6 Q4'!D29)</f>
        <v>1</v>
      </c>
      <c r="G29" s="312">
        <f>SUM('Table 6 Q1'!G29,'Table 6 Q2'!G29,'Table 6 Q3'!G29,'Table 6 Q4'!E29)</f>
        <v>1</v>
      </c>
      <c r="H29" s="312">
        <f>SUM('Table 6 Q1'!H29,'Table 6 Q2'!H29,'Table 6 Q3'!H29,'Table 6 Q4'!F29)</f>
        <v>0</v>
      </c>
      <c r="I29" s="312">
        <f>SUM('Table 6 Q1'!I29,'Table 6 Q2'!I29,'Table 6 Q3'!I29,'Table 6 Q4'!G29)</f>
        <v>0</v>
      </c>
      <c r="J29" s="312">
        <f>SUM('Table 6 Q1'!J29,'Table 6 Q2'!J29,'Table 6 Q3'!J29,'Table 6 Q4'!H29)</f>
        <v>0</v>
      </c>
      <c r="K29" s="312">
        <f>SUM('Table 6 Q1'!K29,'Table 6 Q2'!K29,'Table 6 Q3'!K29,'Table 6 Q4'!I29)</f>
        <v>0</v>
      </c>
      <c r="L29" s="312">
        <f>SUM('Table 6 Q1'!L29,'Table 6 Q2'!L29,'Table 6 Q3'!L29,'Table 6 Q4'!J29)</f>
        <v>0</v>
      </c>
      <c r="M29" s="312">
        <f>SUM('Table 6 Q1'!M29,'Table 6 Q2'!M29,'Table 6 Q3'!M29,'Table 6 Q4'!K29)</f>
        <v>2</v>
      </c>
      <c r="N29" s="312">
        <f>SUM('Table 6 Q1'!N29,'Table 6 Q2'!N29,'Table 6 Q3'!N29,'Table 6 Q4'!L29)</f>
        <v>1</v>
      </c>
      <c r="O29" s="312">
        <f>SUM(E29,G29,I29,K29,M29)</f>
        <v>5</v>
      </c>
      <c r="P29" s="312">
        <f>SUM(F29,H29,J29,L29,N29)</f>
        <v>2</v>
      </c>
    </row>
    <row r="30" spans="1:16" ht="20.25" x14ac:dyDescent="0.3">
      <c r="A30" s="307"/>
      <c r="B30" s="307"/>
      <c r="C30" s="307"/>
      <c r="D30" s="307"/>
      <c r="E30" s="312"/>
      <c r="F30" s="312"/>
      <c r="G30" s="312"/>
      <c r="H30" s="312"/>
      <c r="I30" s="312"/>
      <c r="J30" s="312"/>
      <c r="K30" s="312"/>
      <c r="L30" s="312"/>
      <c r="M30" s="312"/>
      <c r="N30" s="312"/>
      <c r="O30" s="312"/>
      <c r="P30" s="312"/>
    </row>
    <row r="31" spans="1:16" ht="20.25" x14ac:dyDescent="0.3">
      <c r="A31" s="307" t="s">
        <v>177</v>
      </c>
      <c r="B31" s="307"/>
      <c r="C31" s="307" t="s">
        <v>0</v>
      </c>
      <c r="D31" s="307" t="s">
        <v>0</v>
      </c>
      <c r="E31" s="312">
        <f>SUM('Table 6 Q1'!E31,'Table 6 Q2'!E31,'Table 6 Q3'!E31,'Table 6 Q4'!C31)</f>
        <v>0</v>
      </c>
      <c r="F31" s="312">
        <f>SUM('Table 6 Q1'!F31,'Table 6 Q2'!F31,'Table 6 Q3'!F31,'Table 6 Q4'!D31)</f>
        <v>2</v>
      </c>
      <c r="G31" s="312">
        <f>SUM('Table 6 Q1'!G31,'Table 6 Q2'!G31,'Table 6 Q3'!G31,'Table 6 Q4'!E31)</f>
        <v>2</v>
      </c>
      <c r="H31" s="312">
        <f>SUM('Table 6 Q1'!H31,'Table 6 Q2'!H31,'Table 6 Q3'!H31,'Table 6 Q4'!F31)</f>
        <v>2</v>
      </c>
      <c r="I31" s="312">
        <f>SUM('Table 6 Q1'!I31,'Table 6 Q2'!I31,'Table 6 Q3'!I31,'Table 6 Q4'!G31)</f>
        <v>0</v>
      </c>
      <c r="J31" s="312">
        <f>SUM('Table 6 Q1'!J31,'Table 6 Q2'!J31,'Table 6 Q3'!J31,'Table 6 Q4'!H31)</f>
        <v>0</v>
      </c>
      <c r="K31" s="312">
        <f>SUM('Table 6 Q1'!K31,'Table 6 Q2'!K31,'Table 6 Q3'!K31,'Table 6 Q4'!I31)</f>
        <v>0</v>
      </c>
      <c r="L31" s="312">
        <f>SUM('Table 6 Q1'!L31,'Table 6 Q2'!L31,'Table 6 Q3'!L31,'Table 6 Q4'!J31)</f>
        <v>0</v>
      </c>
      <c r="M31" s="312">
        <f>SUM('Table 6 Q1'!M31,'Table 6 Q2'!M31,'Table 6 Q3'!M31,'Table 6 Q4'!K31)</f>
        <v>0</v>
      </c>
      <c r="N31" s="312">
        <f>SUM('Table 6 Q1'!N31,'Table 6 Q2'!N31,'Table 6 Q3'!N31,'Table 6 Q4'!L31)</f>
        <v>0</v>
      </c>
      <c r="O31" s="312">
        <f>SUM(E31,G31,I31,K31,M31)</f>
        <v>2</v>
      </c>
      <c r="P31" s="312">
        <f>SUM(F31,H31,J31,L31,N31)</f>
        <v>4</v>
      </c>
    </row>
    <row r="32" spans="1:16" ht="20.25" x14ac:dyDescent="0.3">
      <c r="A32" s="307"/>
      <c r="B32" s="307"/>
      <c r="C32" s="307"/>
      <c r="D32" s="307"/>
      <c r="E32" s="312"/>
      <c r="F32" s="312"/>
      <c r="G32" s="312"/>
      <c r="H32" s="312"/>
      <c r="I32" s="312"/>
      <c r="J32" s="312"/>
      <c r="K32" s="312"/>
      <c r="L32" s="312"/>
      <c r="M32" s="312"/>
      <c r="N32" s="312"/>
      <c r="O32" s="312"/>
      <c r="P32" s="312"/>
    </row>
    <row r="33" spans="1:16" ht="20.25" x14ac:dyDescent="0.3">
      <c r="A33" s="307" t="s">
        <v>150</v>
      </c>
      <c r="B33" s="307"/>
      <c r="C33" s="307" t="s">
        <v>0</v>
      </c>
      <c r="D33" s="307" t="s">
        <v>0</v>
      </c>
      <c r="E33" s="312">
        <f>SUM('Table 6 Q1'!E33,'Table 6 Q2'!E33,'Table 6 Q3'!E33,'Table 6 Q4'!C33)</f>
        <v>2</v>
      </c>
      <c r="F33" s="312">
        <f>SUM('Table 6 Q1'!F33,'Table 6 Q2'!F33,'Table 6 Q3'!F33,'Table 6 Q4'!D33)</f>
        <v>1</v>
      </c>
      <c r="G33" s="312">
        <f>SUM('Table 6 Q1'!G33,'Table 6 Q2'!G33,'Table 6 Q3'!G33,'Table 6 Q4'!E33)</f>
        <v>2</v>
      </c>
      <c r="H33" s="312">
        <f>SUM('Table 6 Q1'!H33,'Table 6 Q2'!H33,'Table 6 Q3'!H33,'Table 6 Q4'!F33)</f>
        <v>0</v>
      </c>
      <c r="I33" s="312">
        <f>SUM('Table 6 Q1'!I33,'Table 6 Q2'!I33,'Table 6 Q3'!I33,'Table 6 Q4'!G33)</f>
        <v>0</v>
      </c>
      <c r="J33" s="312">
        <f>SUM('Table 6 Q1'!J33,'Table 6 Q2'!J33,'Table 6 Q3'!J33,'Table 6 Q4'!H33)</f>
        <v>0</v>
      </c>
      <c r="K33" s="312">
        <f>SUM('Table 6 Q1'!K33,'Table 6 Q2'!K33,'Table 6 Q3'!K33,'Table 6 Q4'!I33)</f>
        <v>0</v>
      </c>
      <c r="L33" s="312">
        <f>SUM('Table 6 Q1'!L33,'Table 6 Q2'!L33,'Table 6 Q3'!L33,'Table 6 Q4'!J33)</f>
        <v>0</v>
      </c>
      <c r="M33" s="312">
        <f>SUM('Table 6 Q1'!M33,'Table 6 Q2'!M33,'Table 6 Q3'!M33,'Table 6 Q4'!K33)</f>
        <v>0</v>
      </c>
      <c r="N33" s="312">
        <f>SUM('Table 6 Q1'!N33,'Table 6 Q2'!N33,'Table 6 Q3'!N33,'Table 6 Q4'!L33)</f>
        <v>1</v>
      </c>
      <c r="O33" s="312">
        <f>SUM(E33,G33,I33,K33,M33)</f>
        <v>4</v>
      </c>
      <c r="P33" s="312">
        <f>SUM(F33,H33,J33,L33,N33)</f>
        <v>2</v>
      </c>
    </row>
    <row r="34" spans="1:16" ht="20.25" x14ac:dyDescent="0.3">
      <c r="A34" s="307"/>
      <c r="B34" s="307"/>
      <c r="C34" s="307"/>
      <c r="D34" s="307"/>
      <c r="E34" s="312"/>
      <c r="F34" s="312"/>
      <c r="G34" s="312"/>
      <c r="H34" s="312"/>
      <c r="I34" s="312"/>
      <c r="J34" s="312"/>
      <c r="K34" s="312"/>
      <c r="L34" s="312"/>
      <c r="M34" s="312"/>
      <c r="N34" s="312"/>
      <c r="O34" s="312"/>
      <c r="P34" s="312"/>
    </row>
    <row r="35" spans="1:16" ht="20.25" x14ac:dyDescent="0.3">
      <c r="A35" s="307" t="s">
        <v>151</v>
      </c>
      <c r="B35" s="307"/>
      <c r="C35" s="307" t="s">
        <v>0</v>
      </c>
      <c r="D35" s="307" t="s">
        <v>0</v>
      </c>
      <c r="E35" s="312">
        <f>SUM('Table 6 Q1'!E35,'Table 6 Q2'!E35,'Table 6 Q3'!E35,'Table 6 Q4'!C35)</f>
        <v>6</v>
      </c>
      <c r="F35" s="312">
        <f>SUM('Table 6 Q1'!F35,'Table 6 Q2'!F35,'Table 6 Q3'!F35,'Table 6 Q4'!D35)</f>
        <v>1</v>
      </c>
      <c r="G35" s="312">
        <f>SUM('Table 6 Q1'!G35,'Table 6 Q2'!G35,'Table 6 Q3'!G35,'Table 6 Q4'!E35)</f>
        <v>5</v>
      </c>
      <c r="H35" s="312">
        <f>SUM('Table 6 Q1'!H35,'Table 6 Q2'!H35,'Table 6 Q3'!H35,'Table 6 Q4'!F35)</f>
        <v>0</v>
      </c>
      <c r="I35" s="312">
        <f>SUM('Table 6 Q1'!I35,'Table 6 Q2'!I35,'Table 6 Q3'!I35,'Table 6 Q4'!G35)</f>
        <v>0</v>
      </c>
      <c r="J35" s="312">
        <f>SUM('Table 6 Q1'!J35,'Table 6 Q2'!J35,'Table 6 Q3'!J35,'Table 6 Q4'!H35)</f>
        <v>0</v>
      </c>
      <c r="K35" s="312">
        <f>SUM('Table 6 Q1'!K35,'Table 6 Q2'!K35,'Table 6 Q3'!K35,'Table 6 Q4'!I35)</f>
        <v>0</v>
      </c>
      <c r="L35" s="312">
        <f>SUM('Table 6 Q1'!L35,'Table 6 Q2'!L35,'Table 6 Q3'!L35,'Table 6 Q4'!J35)</f>
        <v>0</v>
      </c>
      <c r="M35" s="312">
        <f>SUM('Table 6 Q1'!M35,'Table 6 Q2'!M35,'Table 6 Q3'!M35,'Table 6 Q4'!K35)</f>
        <v>0</v>
      </c>
      <c r="N35" s="312">
        <f>SUM('Table 6 Q1'!N35,'Table 6 Q2'!N35,'Table 6 Q3'!N35,'Table 6 Q4'!L35)</f>
        <v>0</v>
      </c>
      <c r="O35" s="312">
        <f>SUM(E35,G35,I35,K35,M35)</f>
        <v>11</v>
      </c>
      <c r="P35" s="312">
        <f>SUM(F35,H35,J35,L35,N35)</f>
        <v>1</v>
      </c>
    </row>
    <row r="36" spans="1:16" ht="20.25" x14ac:dyDescent="0.3">
      <c r="A36" s="307"/>
      <c r="B36" s="307"/>
      <c r="C36" s="307"/>
      <c r="D36" s="307"/>
      <c r="E36" s="312"/>
      <c r="F36" s="312"/>
      <c r="G36" s="312"/>
      <c r="H36" s="312"/>
      <c r="I36" s="312"/>
      <c r="J36" s="312"/>
      <c r="K36" s="312"/>
      <c r="L36" s="312"/>
      <c r="M36" s="312"/>
      <c r="N36" s="312"/>
      <c r="O36" s="312"/>
      <c r="P36" s="312"/>
    </row>
    <row r="37" spans="1:16" ht="20.25" x14ac:dyDescent="0.3">
      <c r="A37" s="307" t="s">
        <v>115</v>
      </c>
      <c r="B37" s="307"/>
      <c r="C37" s="307"/>
      <c r="D37" s="307" t="s">
        <v>0</v>
      </c>
      <c r="E37" s="312">
        <f>SUM('Table 6 Q1'!E37,'Table 6 Q2'!E37,'Table 6 Q3'!E37,'Table 6 Q4'!C37)</f>
        <v>4</v>
      </c>
      <c r="F37" s="312">
        <f>SUM('Table 6 Q1'!F37,'Table 6 Q2'!F37,'Table 6 Q3'!F37,'Table 6 Q4'!D37)</f>
        <v>1</v>
      </c>
      <c r="G37" s="312">
        <f>SUM('Table 6 Q1'!G37,'Table 6 Q2'!G37,'Table 6 Q3'!G37,'Table 6 Q4'!E37)</f>
        <v>3</v>
      </c>
      <c r="H37" s="312">
        <f>SUM('Table 6 Q1'!H37,'Table 6 Q2'!H37,'Table 6 Q3'!H37,'Table 6 Q4'!F37)</f>
        <v>0</v>
      </c>
      <c r="I37" s="312">
        <f>SUM('Table 6 Q1'!I37,'Table 6 Q2'!I37,'Table 6 Q3'!I37,'Table 6 Q4'!G37)</f>
        <v>1</v>
      </c>
      <c r="J37" s="312">
        <f>SUM('Table 6 Q1'!J37,'Table 6 Q2'!J37,'Table 6 Q3'!J37,'Table 6 Q4'!H37)</f>
        <v>0</v>
      </c>
      <c r="K37" s="312">
        <f>SUM('Table 6 Q1'!K37,'Table 6 Q2'!K37,'Table 6 Q3'!K37,'Table 6 Q4'!I37)</f>
        <v>0</v>
      </c>
      <c r="L37" s="312">
        <f>SUM('Table 6 Q1'!L37,'Table 6 Q2'!L37,'Table 6 Q3'!L37,'Table 6 Q4'!J37)</f>
        <v>0</v>
      </c>
      <c r="M37" s="312">
        <f>SUM('Table 6 Q1'!M37,'Table 6 Q2'!M37,'Table 6 Q3'!M37,'Table 6 Q4'!K37)</f>
        <v>1</v>
      </c>
      <c r="N37" s="312">
        <f>SUM('Table 6 Q1'!N37,'Table 6 Q2'!N37,'Table 6 Q3'!N37,'Table 6 Q4'!L37)</f>
        <v>1</v>
      </c>
      <c r="O37" s="312">
        <f>SUM(E37,G37,I37,K37,M37)</f>
        <v>9</v>
      </c>
      <c r="P37" s="312">
        <f>SUM(F37,H37,J37,L37,N37)</f>
        <v>2</v>
      </c>
    </row>
    <row r="38" spans="1:16" ht="20.25" x14ac:dyDescent="0.3">
      <c r="A38" s="307"/>
      <c r="B38" s="307"/>
      <c r="C38" s="307"/>
      <c r="D38" s="307"/>
      <c r="E38" s="312"/>
      <c r="F38" s="312"/>
      <c r="G38" s="312"/>
      <c r="H38" s="312"/>
      <c r="I38" s="312"/>
      <c r="J38" s="312"/>
      <c r="K38" s="312"/>
      <c r="L38" s="312"/>
      <c r="M38" s="312"/>
      <c r="N38" s="312"/>
      <c r="O38" s="312"/>
      <c r="P38" s="312"/>
    </row>
    <row r="39" spans="1:16" ht="20.25" x14ac:dyDescent="0.3">
      <c r="A39" s="313" t="s">
        <v>9</v>
      </c>
      <c r="B39" s="313"/>
      <c r="C39" s="313" t="s">
        <v>0</v>
      </c>
      <c r="D39" s="314" t="s">
        <v>0</v>
      </c>
      <c r="E39" s="312">
        <f t="shared" ref="E39:P39" si="0">SUM(E9,E11,E13,E15,E17,E19,E21,E23,E25,E27,E29,E31,E33,E35,E37)</f>
        <v>25</v>
      </c>
      <c r="F39" s="312">
        <f t="shared" si="0"/>
        <v>11</v>
      </c>
      <c r="G39" s="312">
        <f t="shared" si="0"/>
        <v>43</v>
      </c>
      <c r="H39" s="312">
        <f t="shared" si="0"/>
        <v>3</v>
      </c>
      <c r="I39" s="312">
        <f t="shared" si="0"/>
        <v>2</v>
      </c>
      <c r="J39" s="312">
        <f t="shared" si="0"/>
        <v>0</v>
      </c>
      <c r="K39" s="312">
        <f t="shared" si="0"/>
        <v>7</v>
      </c>
      <c r="L39" s="312">
        <f t="shared" si="0"/>
        <v>1</v>
      </c>
      <c r="M39" s="312">
        <f t="shared" si="0"/>
        <v>15</v>
      </c>
      <c r="N39" s="312">
        <f t="shared" si="0"/>
        <v>9</v>
      </c>
      <c r="O39" s="312">
        <f t="shared" si="0"/>
        <v>92</v>
      </c>
      <c r="P39" s="312">
        <f t="shared" si="0"/>
        <v>24</v>
      </c>
    </row>
  </sheetData>
  <mergeCells count="10">
    <mergeCell ref="A3:P3"/>
    <mergeCell ref="A1:P1"/>
    <mergeCell ref="A2:P2"/>
    <mergeCell ref="E5:F5"/>
    <mergeCell ref="G5:H5"/>
    <mergeCell ref="I5:J5"/>
    <mergeCell ref="K5:L5"/>
    <mergeCell ref="M5:N5"/>
    <mergeCell ref="O5:P5"/>
    <mergeCell ref="A5:D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4" workbookViewId="0">
      <pane ySplit="3" topLeftCell="A7" activePane="bottomLeft" state="frozen"/>
      <selection activeCell="T13" sqref="T13"/>
      <selection pane="bottomLeft" activeCell="T13" sqref="T13"/>
    </sheetView>
  </sheetViews>
  <sheetFormatPr defaultRowHeight="15" x14ac:dyDescent="0.25"/>
  <cols>
    <col min="1" max="1" width="12.85546875" customWidth="1"/>
    <col min="2" max="2" width="7.28515625" customWidth="1"/>
    <col min="6" max="6" width="11.7109375" customWidth="1"/>
    <col min="8" max="8" width="11.85546875" customWidth="1"/>
    <col min="10" max="10" width="11.5703125" customWidth="1"/>
    <col min="12" max="12" width="12.28515625" customWidth="1"/>
    <col min="14" max="14" width="11.28515625" customWidth="1"/>
    <col min="15" max="15" width="10.85546875" customWidth="1"/>
    <col min="16" max="16" width="12.85546875" customWidth="1"/>
  </cols>
  <sheetData>
    <row r="1" spans="1:16" ht="23.25" x14ac:dyDescent="0.35">
      <c r="A1" s="514" t="s">
        <v>226</v>
      </c>
      <c r="B1" s="514"/>
      <c r="C1" s="514"/>
      <c r="D1" s="514"/>
      <c r="E1" s="514"/>
      <c r="F1" s="514"/>
      <c r="G1" s="514"/>
      <c r="H1" s="514"/>
      <c r="I1" s="514"/>
      <c r="J1" s="514"/>
      <c r="K1" s="514"/>
      <c r="L1" s="514"/>
      <c r="M1" s="514"/>
      <c r="N1" s="514"/>
      <c r="O1" s="514"/>
      <c r="P1" s="514"/>
    </row>
    <row r="2" spans="1:16" ht="23.25" x14ac:dyDescent="0.35">
      <c r="A2" s="514" t="s">
        <v>85</v>
      </c>
      <c r="B2" s="514"/>
      <c r="C2" s="514"/>
      <c r="D2" s="514"/>
      <c r="E2" s="514"/>
      <c r="F2" s="514"/>
      <c r="G2" s="514"/>
      <c r="H2" s="514"/>
      <c r="I2" s="514"/>
      <c r="J2" s="514"/>
      <c r="K2" s="514"/>
      <c r="L2" s="514"/>
      <c r="M2" s="514"/>
      <c r="N2" s="514"/>
      <c r="O2" s="514"/>
      <c r="P2" s="514"/>
    </row>
    <row r="3" spans="1:16" ht="23.25" x14ac:dyDescent="0.35">
      <c r="A3" s="514" t="s">
        <v>237</v>
      </c>
      <c r="B3" s="514"/>
      <c r="C3" s="514"/>
      <c r="D3" s="514"/>
      <c r="E3" s="514"/>
      <c r="F3" s="514"/>
      <c r="G3" s="514"/>
      <c r="H3" s="514"/>
      <c r="I3" s="514"/>
      <c r="J3" s="514"/>
      <c r="K3" s="514"/>
      <c r="L3" s="514"/>
      <c r="M3" s="514"/>
      <c r="N3" s="514"/>
      <c r="O3" s="514"/>
      <c r="P3" s="514"/>
    </row>
    <row r="5" spans="1:16" ht="51" customHeight="1" x14ac:dyDescent="0.25">
      <c r="A5" s="515" t="s">
        <v>86</v>
      </c>
      <c r="B5" s="515"/>
      <c r="C5" s="515"/>
      <c r="D5" s="515"/>
      <c r="E5" s="519" t="s">
        <v>87</v>
      </c>
      <c r="F5" s="519"/>
      <c r="G5" s="519" t="s">
        <v>88</v>
      </c>
      <c r="H5" s="519"/>
      <c r="I5" s="519" t="s">
        <v>89</v>
      </c>
      <c r="J5" s="519"/>
      <c r="K5" s="519" t="s">
        <v>90</v>
      </c>
      <c r="L5" s="519"/>
      <c r="M5" s="519" t="s">
        <v>91</v>
      </c>
      <c r="N5" s="519"/>
      <c r="O5" s="520" t="s">
        <v>227</v>
      </c>
      <c r="P5" s="520"/>
    </row>
    <row r="6" spans="1:16" ht="20.25" x14ac:dyDescent="0.3">
      <c r="A6" s="307"/>
      <c r="B6" s="307"/>
      <c r="C6" s="307"/>
      <c r="D6" s="307"/>
      <c r="E6" s="312" t="s">
        <v>110</v>
      </c>
      <c r="F6" s="312" t="s">
        <v>111</v>
      </c>
      <c r="G6" s="312" t="s">
        <v>110</v>
      </c>
      <c r="H6" s="312" t="s">
        <v>111</v>
      </c>
      <c r="I6" s="312" t="s">
        <v>110</v>
      </c>
      <c r="J6" s="312" t="s">
        <v>111</v>
      </c>
      <c r="K6" s="312" t="s">
        <v>110</v>
      </c>
      <c r="L6" s="312" t="s">
        <v>111</v>
      </c>
      <c r="M6" s="312" t="s">
        <v>110</v>
      </c>
      <c r="N6" s="312" t="s">
        <v>111</v>
      </c>
      <c r="O6" s="312" t="s">
        <v>110</v>
      </c>
      <c r="P6" s="312" t="s">
        <v>111</v>
      </c>
    </row>
    <row r="7" spans="1:16" ht="20.25" x14ac:dyDescent="0.3">
      <c r="A7" s="307"/>
      <c r="B7" s="307"/>
      <c r="C7" s="307"/>
      <c r="D7" s="307"/>
      <c r="E7" s="312" t="s">
        <v>8</v>
      </c>
      <c r="F7" s="312" t="s">
        <v>7</v>
      </c>
      <c r="G7" s="312" t="s">
        <v>6</v>
      </c>
      <c r="H7" s="312" t="s">
        <v>5</v>
      </c>
      <c r="I7" s="312" t="s">
        <v>4</v>
      </c>
      <c r="J7" s="312" t="s">
        <v>3</v>
      </c>
      <c r="K7" s="312" t="s">
        <v>21</v>
      </c>
      <c r="L7" s="312" t="s">
        <v>1</v>
      </c>
      <c r="M7" s="312" t="s">
        <v>36</v>
      </c>
      <c r="N7" s="312" t="s">
        <v>37</v>
      </c>
      <c r="O7" s="312" t="s">
        <v>73</v>
      </c>
      <c r="P7" s="312" t="s">
        <v>38</v>
      </c>
    </row>
    <row r="8" spans="1:16" ht="20.25" x14ac:dyDescent="0.3">
      <c r="A8" s="307"/>
      <c r="B8" s="307"/>
      <c r="C8" s="307"/>
      <c r="D8" s="307"/>
      <c r="E8" s="312"/>
      <c r="F8" s="312"/>
      <c r="G8" s="312"/>
      <c r="H8" s="312"/>
      <c r="I8" s="312"/>
      <c r="J8" s="312"/>
      <c r="K8" s="312"/>
      <c r="L8" s="312"/>
      <c r="M8" s="312"/>
      <c r="N8" s="312"/>
      <c r="O8" s="312"/>
      <c r="P8" s="312"/>
    </row>
    <row r="9" spans="1:16" ht="20.25" x14ac:dyDescent="0.3">
      <c r="A9" s="307" t="s">
        <v>138</v>
      </c>
      <c r="B9" s="307"/>
      <c r="C9" s="307" t="s">
        <v>0</v>
      </c>
      <c r="D9" s="307" t="s">
        <v>0</v>
      </c>
      <c r="E9" s="312">
        <v>0</v>
      </c>
      <c r="F9" s="312">
        <v>0</v>
      </c>
      <c r="G9" s="312">
        <v>0</v>
      </c>
      <c r="H9" s="312">
        <v>0</v>
      </c>
      <c r="I9" s="312">
        <v>0</v>
      </c>
      <c r="J9" s="312">
        <v>0</v>
      </c>
      <c r="K9" s="312">
        <v>0</v>
      </c>
      <c r="L9" s="312">
        <v>0</v>
      </c>
      <c r="M9" s="312">
        <v>1</v>
      </c>
      <c r="N9" s="312">
        <v>0</v>
      </c>
      <c r="O9" s="312">
        <f>SUM(E9,G9,I9,K9,M9)</f>
        <v>1</v>
      </c>
      <c r="P9" s="312">
        <f>SUM(F9,H9,J9,L9,N9)</f>
        <v>0</v>
      </c>
    </row>
    <row r="10" spans="1:16" ht="20.25" x14ac:dyDescent="0.3">
      <c r="A10" s="307"/>
      <c r="B10" s="307"/>
      <c r="C10" s="307"/>
      <c r="D10" s="307"/>
      <c r="E10" s="312"/>
      <c r="F10" s="312"/>
      <c r="G10" s="312"/>
      <c r="H10" s="312"/>
      <c r="I10" s="312"/>
      <c r="J10" s="312"/>
      <c r="K10" s="312"/>
      <c r="L10" s="312"/>
      <c r="M10" s="312"/>
      <c r="N10" s="312"/>
      <c r="O10" s="312"/>
      <c r="P10" s="312"/>
    </row>
    <row r="11" spans="1:16" ht="20.25" x14ac:dyDescent="0.3">
      <c r="A11" s="307" t="s">
        <v>139</v>
      </c>
      <c r="B11" s="307"/>
      <c r="C11" s="307" t="s">
        <v>0</v>
      </c>
      <c r="D11" s="307" t="s">
        <v>0</v>
      </c>
      <c r="E11" s="312">
        <v>0</v>
      </c>
      <c r="F11" s="312">
        <v>0</v>
      </c>
      <c r="G11" s="312">
        <v>0</v>
      </c>
      <c r="H11" s="312">
        <v>0</v>
      </c>
      <c r="I11" s="312">
        <v>0</v>
      </c>
      <c r="J11" s="312">
        <v>0</v>
      </c>
      <c r="K11" s="312">
        <v>0</v>
      </c>
      <c r="L11" s="312">
        <v>0</v>
      </c>
      <c r="M11" s="312">
        <v>1</v>
      </c>
      <c r="N11" s="312">
        <v>0</v>
      </c>
      <c r="O11" s="312">
        <f>SUM(E11,G11,I11,K11,M11)</f>
        <v>1</v>
      </c>
      <c r="P11" s="312">
        <f>SUM(F11,H11,J11,L11,N11)</f>
        <v>0</v>
      </c>
    </row>
    <row r="12" spans="1:16" ht="20.25" x14ac:dyDescent="0.3">
      <c r="A12" s="307"/>
      <c r="B12" s="307"/>
      <c r="C12" s="307"/>
      <c r="D12" s="307"/>
      <c r="E12" s="312"/>
      <c r="F12" s="312"/>
      <c r="G12" s="312"/>
      <c r="H12" s="312"/>
      <c r="I12" s="312"/>
      <c r="J12" s="312"/>
      <c r="K12" s="312"/>
      <c r="L12" s="312"/>
      <c r="M12" s="312"/>
      <c r="N12" s="312"/>
      <c r="O12" s="312"/>
      <c r="P12" s="312"/>
    </row>
    <row r="13" spans="1:16" ht="20.25" x14ac:dyDescent="0.3">
      <c r="A13" s="307" t="s">
        <v>140</v>
      </c>
      <c r="B13" s="307"/>
      <c r="C13" s="307" t="s">
        <v>0</v>
      </c>
      <c r="D13" s="307" t="s">
        <v>0</v>
      </c>
      <c r="E13" s="312">
        <v>0</v>
      </c>
      <c r="F13" s="312">
        <v>0</v>
      </c>
      <c r="G13" s="312">
        <v>0</v>
      </c>
      <c r="H13" s="312">
        <v>0</v>
      </c>
      <c r="I13" s="312">
        <v>0</v>
      </c>
      <c r="J13" s="312">
        <v>0</v>
      </c>
      <c r="K13" s="312">
        <v>0</v>
      </c>
      <c r="L13" s="312">
        <v>0</v>
      </c>
      <c r="M13" s="312">
        <v>0</v>
      </c>
      <c r="N13" s="312">
        <v>0</v>
      </c>
      <c r="O13" s="312">
        <f>SUM(E13,G13,I13,K13,M13)</f>
        <v>0</v>
      </c>
      <c r="P13" s="312">
        <f>SUM(F13,H13,J13,L13,N13)</f>
        <v>0</v>
      </c>
    </row>
    <row r="14" spans="1:16" ht="20.25" x14ac:dyDescent="0.3">
      <c r="A14" s="307"/>
      <c r="B14" s="307"/>
      <c r="C14" s="307"/>
      <c r="D14" s="307"/>
      <c r="E14" s="312"/>
      <c r="F14" s="312"/>
      <c r="G14" s="312"/>
      <c r="H14" s="312"/>
      <c r="I14" s="312"/>
      <c r="J14" s="312"/>
      <c r="K14" s="312"/>
      <c r="L14" s="312"/>
      <c r="M14" s="312"/>
      <c r="N14" s="312"/>
      <c r="O14" s="312"/>
      <c r="P14" s="312"/>
    </row>
    <row r="15" spans="1:16" ht="20.25" x14ac:dyDescent="0.3">
      <c r="A15" s="307" t="s">
        <v>141</v>
      </c>
      <c r="B15" s="307"/>
      <c r="C15" s="307" t="s">
        <v>0</v>
      </c>
      <c r="D15" s="307" t="s">
        <v>0</v>
      </c>
      <c r="E15" s="312">
        <v>0</v>
      </c>
      <c r="F15" s="312">
        <v>0</v>
      </c>
      <c r="G15" s="312">
        <v>2</v>
      </c>
      <c r="H15" s="312">
        <v>0</v>
      </c>
      <c r="I15" s="312">
        <v>0</v>
      </c>
      <c r="J15" s="312">
        <v>0</v>
      </c>
      <c r="K15" s="312">
        <v>0</v>
      </c>
      <c r="L15" s="312">
        <v>0</v>
      </c>
      <c r="M15" s="312">
        <v>0</v>
      </c>
      <c r="N15" s="312">
        <v>0</v>
      </c>
      <c r="O15" s="312">
        <f>SUM(E15,G15,I15,K15,M15)</f>
        <v>2</v>
      </c>
      <c r="P15" s="312">
        <f>SUM(F15,H15,J15,L15,N15)</f>
        <v>0</v>
      </c>
    </row>
    <row r="16" spans="1:16" ht="20.25" x14ac:dyDescent="0.3">
      <c r="A16" s="307"/>
      <c r="B16" s="307"/>
      <c r="C16" s="307"/>
      <c r="D16" s="307"/>
      <c r="E16" s="312"/>
      <c r="F16" s="312"/>
      <c r="G16" s="312"/>
      <c r="H16" s="312"/>
      <c r="I16" s="312"/>
      <c r="J16" s="312"/>
      <c r="K16" s="312"/>
      <c r="L16" s="312"/>
      <c r="M16" s="312"/>
      <c r="N16" s="312"/>
      <c r="O16" s="312"/>
      <c r="P16" s="312"/>
    </row>
    <row r="17" spans="1:16" ht="20.25" x14ac:dyDescent="0.3">
      <c r="A17" s="307" t="s">
        <v>142</v>
      </c>
      <c r="B17" s="307"/>
      <c r="C17" s="307" t="s">
        <v>0</v>
      </c>
      <c r="D17" s="307" t="s">
        <v>0</v>
      </c>
      <c r="E17" s="312">
        <v>0</v>
      </c>
      <c r="F17" s="312">
        <v>0</v>
      </c>
      <c r="G17" s="312">
        <v>0</v>
      </c>
      <c r="H17" s="312">
        <v>0</v>
      </c>
      <c r="I17" s="312">
        <v>0</v>
      </c>
      <c r="J17" s="312">
        <v>0</v>
      </c>
      <c r="K17" s="312">
        <v>1</v>
      </c>
      <c r="L17" s="312">
        <v>0</v>
      </c>
      <c r="M17" s="312">
        <v>0</v>
      </c>
      <c r="N17" s="312">
        <v>1</v>
      </c>
      <c r="O17" s="312">
        <f>SUM(E17,G17,I17,K17,M17)</f>
        <v>1</v>
      </c>
      <c r="P17" s="312">
        <f>SUM(F17,H17,J17,L17,N17)</f>
        <v>1</v>
      </c>
    </row>
    <row r="18" spans="1:16" ht="20.25" x14ac:dyDescent="0.3">
      <c r="A18" s="307"/>
      <c r="B18" s="307"/>
      <c r="C18" s="307"/>
      <c r="D18" s="307"/>
      <c r="E18" s="312"/>
      <c r="F18" s="312"/>
      <c r="G18" s="312"/>
      <c r="H18" s="312"/>
      <c r="I18" s="312"/>
      <c r="J18" s="312"/>
      <c r="K18" s="312"/>
      <c r="L18" s="312"/>
      <c r="M18" s="312"/>
      <c r="N18" s="312"/>
      <c r="O18" s="312"/>
      <c r="P18" s="312"/>
    </row>
    <row r="19" spans="1:16" ht="20.25" x14ac:dyDescent="0.3">
      <c r="A19" s="307" t="s">
        <v>143</v>
      </c>
      <c r="B19" s="307"/>
      <c r="C19" s="307" t="s">
        <v>0</v>
      </c>
      <c r="D19" s="307" t="s">
        <v>0</v>
      </c>
      <c r="E19" s="312">
        <v>0</v>
      </c>
      <c r="F19" s="312">
        <v>0</v>
      </c>
      <c r="G19" s="312">
        <v>2</v>
      </c>
      <c r="H19" s="312">
        <v>0</v>
      </c>
      <c r="I19" s="312">
        <v>0</v>
      </c>
      <c r="J19" s="312">
        <v>0</v>
      </c>
      <c r="K19" s="312">
        <v>0</v>
      </c>
      <c r="L19" s="312">
        <v>0</v>
      </c>
      <c r="M19" s="312">
        <v>0</v>
      </c>
      <c r="N19" s="312">
        <v>0</v>
      </c>
      <c r="O19" s="312">
        <f>SUM(E19,G19,I19,K19,M19)</f>
        <v>2</v>
      </c>
      <c r="P19" s="312">
        <f>SUM(F19,H19,J19,L19,N19)</f>
        <v>0</v>
      </c>
    </row>
    <row r="20" spans="1:16" ht="20.25" x14ac:dyDescent="0.3">
      <c r="A20" s="307"/>
      <c r="B20" s="307"/>
      <c r="C20" s="307"/>
      <c r="D20" s="307"/>
      <c r="E20" s="312"/>
      <c r="F20" s="312"/>
      <c r="G20" s="312"/>
      <c r="H20" s="312"/>
      <c r="I20" s="312"/>
      <c r="J20" s="312"/>
      <c r="K20" s="312"/>
      <c r="L20" s="312"/>
      <c r="M20" s="312"/>
      <c r="N20" s="312"/>
      <c r="O20" s="312"/>
      <c r="P20" s="312"/>
    </row>
    <row r="21" spans="1:16" ht="20.25" x14ac:dyDescent="0.3">
      <c r="A21" s="307" t="s">
        <v>144</v>
      </c>
      <c r="B21" s="307"/>
      <c r="C21" s="307" t="s">
        <v>0</v>
      </c>
      <c r="D21" s="307" t="s">
        <v>0</v>
      </c>
      <c r="E21" s="312">
        <v>0</v>
      </c>
      <c r="F21" s="312">
        <v>0</v>
      </c>
      <c r="G21" s="312">
        <v>2</v>
      </c>
      <c r="H21" s="312">
        <v>0</v>
      </c>
      <c r="I21" s="312">
        <v>0</v>
      </c>
      <c r="J21" s="312">
        <v>0</v>
      </c>
      <c r="K21" s="312">
        <v>1</v>
      </c>
      <c r="L21" s="312">
        <v>0</v>
      </c>
      <c r="M21" s="312">
        <v>0</v>
      </c>
      <c r="N21" s="312">
        <v>1</v>
      </c>
      <c r="O21" s="312">
        <f>SUM(E21,G21,I21,K21,M21)</f>
        <v>3</v>
      </c>
      <c r="P21" s="312">
        <f>SUM(F21,H21,J21,L21,N21)</f>
        <v>1</v>
      </c>
    </row>
    <row r="22" spans="1:16" ht="20.25" x14ac:dyDescent="0.3">
      <c r="A22" s="307"/>
      <c r="B22" s="307"/>
      <c r="C22" s="307"/>
      <c r="D22" s="307"/>
      <c r="E22" s="312"/>
      <c r="F22" s="312"/>
      <c r="G22" s="312"/>
      <c r="H22" s="312"/>
      <c r="I22" s="312"/>
      <c r="J22" s="312"/>
      <c r="K22" s="312"/>
      <c r="L22" s="312"/>
      <c r="M22" s="312"/>
      <c r="N22" s="312"/>
      <c r="O22" s="312"/>
      <c r="P22" s="312"/>
    </row>
    <row r="23" spans="1:16" ht="20.25" x14ac:dyDescent="0.3">
      <c r="A23" s="307" t="s">
        <v>145</v>
      </c>
      <c r="B23" s="307"/>
      <c r="C23" s="307" t="s">
        <v>0</v>
      </c>
      <c r="D23" s="307" t="s">
        <v>0</v>
      </c>
      <c r="E23" s="312">
        <v>0</v>
      </c>
      <c r="F23" s="312">
        <v>1</v>
      </c>
      <c r="G23" s="312">
        <v>2</v>
      </c>
      <c r="H23" s="312">
        <v>0</v>
      </c>
      <c r="I23" s="312">
        <v>0</v>
      </c>
      <c r="J23" s="312">
        <v>0</v>
      </c>
      <c r="K23" s="312">
        <v>0</v>
      </c>
      <c r="L23" s="312">
        <v>0</v>
      </c>
      <c r="M23" s="312">
        <v>0</v>
      </c>
      <c r="N23" s="312">
        <v>0</v>
      </c>
      <c r="O23" s="312">
        <f>SUM(E23,G23,I23,K23,M23)</f>
        <v>2</v>
      </c>
      <c r="P23" s="312">
        <f>SUM(F23,H23,J23,L23,N23)</f>
        <v>1</v>
      </c>
    </row>
    <row r="24" spans="1:16" ht="20.25" x14ac:dyDescent="0.3">
      <c r="A24" s="307"/>
      <c r="B24" s="307"/>
      <c r="C24" s="307"/>
      <c r="D24" s="307"/>
      <c r="E24" s="312"/>
      <c r="F24" s="312"/>
      <c r="G24" s="312"/>
      <c r="H24" s="312"/>
      <c r="I24" s="312"/>
      <c r="J24" s="312"/>
      <c r="K24" s="312"/>
      <c r="L24" s="312"/>
      <c r="M24" s="312"/>
      <c r="N24" s="312"/>
      <c r="O24" s="312"/>
      <c r="P24" s="312"/>
    </row>
    <row r="25" spans="1:16" ht="20.25" x14ac:dyDescent="0.3">
      <c r="A25" s="307" t="s">
        <v>146</v>
      </c>
      <c r="B25" s="307"/>
      <c r="C25" s="307" t="s">
        <v>0</v>
      </c>
      <c r="D25" s="307" t="s">
        <v>0</v>
      </c>
      <c r="E25" s="312">
        <v>0</v>
      </c>
      <c r="F25" s="312">
        <v>0</v>
      </c>
      <c r="G25" s="312">
        <v>1</v>
      </c>
      <c r="H25" s="312">
        <v>0</v>
      </c>
      <c r="I25" s="312">
        <v>0</v>
      </c>
      <c r="J25" s="312">
        <v>0</v>
      </c>
      <c r="K25" s="312">
        <v>0</v>
      </c>
      <c r="L25" s="312">
        <v>0</v>
      </c>
      <c r="M25" s="312">
        <v>0</v>
      </c>
      <c r="N25" s="312">
        <v>0</v>
      </c>
      <c r="O25" s="312">
        <f>SUM(E25,G25,I25,K25,M25)</f>
        <v>1</v>
      </c>
      <c r="P25" s="312">
        <f>SUM(F25,H25,J25,L25,N25)</f>
        <v>0</v>
      </c>
    </row>
    <row r="26" spans="1:16" ht="20.25" x14ac:dyDescent="0.3">
      <c r="A26" s="307"/>
      <c r="B26" s="307"/>
      <c r="C26" s="307"/>
      <c r="D26" s="307"/>
      <c r="E26" s="312"/>
      <c r="F26" s="312"/>
      <c r="G26" s="312"/>
      <c r="H26" s="312"/>
      <c r="I26" s="312"/>
      <c r="J26" s="312"/>
      <c r="K26" s="312"/>
      <c r="L26" s="312"/>
      <c r="M26" s="312"/>
      <c r="N26" s="312"/>
      <c r="O26" s="312"/>
      <c r="P26" s="312"/>
    </row>
    <row r="27" spans="1:16" ht="20.25" x14ac:dyDescent="0.3">
      <c r="A27" s="307" t="s">
        <v>147</v>
      </c>
      <c r="B27" s="307"/>
      <c r="C27" s="307" t="s">
        <v>0</v>
      </c>
      <c r="D27" s="307" t="s">
        <v>0</v>
      </c>
      <c r="E27" s="312">
        <v>2</v>
      </c>
      <c r="F27" s="312">
        <v>0</v>
      </c>
      <c r="G27" s="312">
        <v>0</v>
      </c>
      <c r="H27" s="312">
        <v>0</v>
      </c>
      <c r="I27" s="312">
        <v>0</v>
      </c>
      <c r="J27" s="312">
        <v>0</v>
      </c>
      <c r="K27" s="312">
        <v>1</v>
      </c>
      <c r="L27" s="312">
        <v>0</v>
      </c>
      <c r="M27" s="312">
        <v>0</v>
      </c>
      <c r="N27" s="312">
        <v>0</v>
      </c>
      <c r="O27" s="312">
        <f>SUM(E27,G27,I27,K27,M27)</f>
        <v>3</v>
      </c>
      <c r="P27" s="312">
        <f>SUM(F27,H27,J27,L27,N27)</f>
        <v>0</v>
      </c>
    </row>
    <row r="28" spans="1:16" ht="20.25" x14ac:dyDescent="0.3">
      <c r="A28" s="307"/>
      <c r="B28" s="307"/>
      <c r="C28" s="307"/>
      <c r="D28" s="307"/>
      <c r="E28" s="312"/>
      <c r="F28" s="312"/>
      <c r="G28" s="312"/>
      <c r="H28" s="312"/>
      <c r="I28" s="312"/>
      <c r="J28" s="312"/>
      <c r="K28" s="312"/>
      <c r="L28" s="312"/>
      <c r="M28" s="312"/>
      <c r="N28" s="312"/>
      <c r="O28" s="312"/>
      <c r="P28" s="312"/>
    </row>
    <row r="29" spans="1:16" ht="20.25" x14ac:dyDescent="0.3">
      <c r="A29" s="307" t="s">
        <v>148</v>
      </c>
      <c r="B29" s="307"/>
      <c r="C29" s="307" t="s">
        <v>0</v>
      </c>
      <c r="D29" s="307" t="s">
        <v>0</v>
      </c>
      <c r="E29" s="312">
        <v>0</v>
      </c>
      <c r="F29" s="312">
        <v>0</v>
      </c>
      <c r="G29" s="312">
        <v>0</v>
      </c>
      <c r="H29" s="312">
        <v>0</v>
      </c>
      <c r="I29" s="312">
        <v>0</v>
      </c>
      <c r="J29" s="312">
        <v>0</v>
      </c>
      <c r="K29" s="312">
        <v>0</v>
      </c>
      <c r="L29" s="312">
        <v>0</v>
      </c>
      <c r="M29" s="312">
        <v>0</v>
      </c>
      <c r="N29" s="312">
        <v>0</v>
      </c>
      <c r="O29" s="312">
        <f>SUM(E29,G29,I29,K29,M29)</f>
        <v>0</v>
      </c>
      <c r="P29" s="312">
        <f>SUM(F29,H29,J29,L29,N29)</f>
        <v>0</v>
      </c>
    </row>
    <row r="30" spans="1:16" ht="20.25" x14ac:dyDescent="0.3">
      <c r="A30" s="307"/>
      <c r="B30" s="307"/>
      <c r="C30" s="307"/>
      <c r="D30" s="307"/>
      <c r="E30" s="312"/>
      <c r="F30" s="312"/>
      <c r="G30" s="312"/>
      <c r="H30" s="312"/>
      <c r="I30" s="312"/>
      <c r="J30" s="312"/>
      <c r="K30" s="312"/>
      <c r="L30" s="312"/>
      <c r="M30" s="312"/>
      <c r="N30" s="312"/>
      <c r="O30" s="312"/>
      <c r="P30" s="312"/>
    </row>
    <row r="31" spans="1:16" ht="20.25" x14ac:dyDescent="0.3">
      <c r="A31" s="307" t="s">
        <v>177</v>
      </c>
      <c r="B31" s="307"/>
      <c r="C31" s="307" t="s">
        <v>0</v>
      </c>
      <c r="D31" s="307" t="s">
        <v>0</v>
      </c>
      <c r="E31" s="312">
        <v>0</v>
      </c>
      <c r="F31" s="312">
        <v>1</v>
      </c>
      <c r="G31" s="312">
        <v>0</v>
      </c>
      <c r="H31" s="312">
        <v>0</v>
      </c>
      <c r="I31" s="312">
        <v>0</v>
      </c>
      <c r="J31" s="312">
        <v>0</v>
      </c>
      <c r="K31" s="312">
        <v>0</v>
      </c>
      <c r="L31" s="312">
        <v>0</v>
      </c>
      <c r="M31" s="312">
        <v>0</v>
      </c>
      <c r="N31" s="312">
        <v>0</v>
      </c>
      <c r="O31" s="312">
        <f>SUM(E31,G31,I31,K31,M31)</f>
        <v>0</v>
      </c>
      <c r="P31" s="312">
        <f>SUM(F31,H31,J31,L31,N31)</f>
        <v>1</v>
      </c>
    </row>
    <row r="32" spans="1:16" ht="20.25" x14ac:dyDescent="0.3">
      <c r="A32" s="307"/>
      <c r="B32" s="307"/>
      <c r="C32" s="307"/>
      <c r="D32" s="307"/>
      <c r="E32" s="312"/>
      <c r="F32" s="312"/>
      <c r="G32" s="312"/>
      <c r="H32" s="312"/>
      <c r="I32" s="312"/>
      <c r="J32" s="312"/>
      <c r="K32" s="312"/>
      <c r="L32" s="312"/>
      <c r="M32" s="312"/>
      <c r="N32" s="312"/>
      <c r="O32" s="312"/>
      <c r="P32" s="312"/>
    </row>
    <row r="33" spans="1:16" ht="20.25" x14ac:dyDescent="0.3">
      <c r="A33" s="307" t="s">
        <v>150</v>
      </c>
      <c r="B33" s="307"/>
      <c r="C33" s="307" t="s">
        <v>0</v>
      </c>
      <c r="D33" s="307" t="s">
        <v>0</v>
      </c>
      <c r="E33" s="312">
        <v>0</v>
      </c>
      <c r="F33" s="312">
        <v>0</v>
      </c>
      <c r="G33" s="312">
        <v>0</v>
      </c>
      <c r="H33" s="312">
        <v>0</v>
      </c>
      <c r="I33" s="312">
        <v>0</v>
      </c>
      <c r="J33" s="312">
        <v>0</v>
      </c>
      <c r="K33" s="312">
        <v>0</v>
      </c>
      <c r="L33" s="312">
        <v>0</v>
      </c>
      <c r="M33" s="312">
        <v>0</v>
      </c>
      <c r="N33" s="312">
        <v>0</v>
      </c>
      <c r="O33" s="312">
        <f>SUM(E33,G33,I33,K33,M33)</f>
        <v>0</v>
      </c>
      <c r="P33" s="312">
        <f>SUM(F33,H33,J33,L33,N33)</f>
        <v>0</v>
      </c>
    </row>
    <row r="34" spans="1:16" ht="20.25" x14ac:dyDescent="0.3">
      <c r="A34" s="307"/>
      <c r="B34" s="307"/>
      <c r="C34" s="307"/>
      <c r="D34" s="307"/>
      <c r="E34" s="312"/>
      <c r="F34" s="312"/>
      <c r="G34" s="312"/>
      <c r="H34" s="312"/>
      <c r="I34" s="312"/>
      <c r="J34" s="312"/>
      <c r="K34" s="312"/>
      <c r="L34" s="312"/>
      <c r="M34" s="312"/>
      <c r="N34" s="312"/>
      <c r="O34" s="312"/>
      <c r="P34" s="312"/>
    </row>
    <row r="35" spans="1:16" ht="20.25" x14ac:dyDescent="0.3">
      <c r="A35" s="307" t="s">
        <v>151</v>
      </c>
      <c r="B35" s="307"/>
      <c r="C35" s="307" t="s">
        <v>0</v>
      </c>
      <c r="D35" s="307" t="s">
        <v>0</v>
      </c>
      <c r="E35" s="312">
        <v>1</v>
      </c>
      <c r="F35" s="312">
        <v>0</v>
      </c>
      <c r="G35" s="312">
        <v>0</v>
      </c>
      <c r="H35" s="312">
        <v>0</v>
      </c>
      <c r="I35" s="312">
        <v>0</v>
      </c>
      <c r="J35" s="312">
        <v>0</v>
      </c>
      <c r="K35" s="312">
        <v>0</v>
      </c>
      <c r="L35" s="312">
        <v>0</v>
      </c>
      <c r="M35" s="312">
        <v>0</v>
      </c>
      <c r="N35" s="312">
        <v>0</v>
      </c>
      <c r="O35" s="312">
        <f>SUM(E35,G35,I35,K35,M35)</f>
        <v>1</v>
      </c>
      <c r="P35" s="312">
        <f>SUM(F35,H35,J35,L35,N35)</f>
        <v>0</v>
      </c>
    </row>
    <row r="36" spans="1:16" ht="20.25" x14ac:dyDescent="0.3">
      <c r="A36" s="307"/>
      <c r="B36" s="307"/>
      <c r="C36" s="307"/>
      <c r="D36" s="307"/>
      <c r="E36" s="312"/>
      <c r="F36" s="312"/>
      <c r="G36" s="312"/>
      <c r="H36" s="312"/>
      <c r="I36" s="312"/>
      <c r="J36" s="312"/>
      <c r="K36" s="312"/>
      <c r="L36" s="312"/>
      <c r="M36" s="312"/>
      <c r="N36" s="312"/>
      <c r="O36" s="312"/>
      <c r="P36" s="312"/>
    </row>
    <row r="37" spans="1:16" ht="20.25" x14ac:dyDescent="0.3">
      <c r="A37" s="307" t="s">
        <v>115</v>
      </c>
      <c r="B37" s="307"/>
      <c r="C37" s="307"/>
      <c r="D37" s="307" t="s">
        <v>0</v>
      </c>
      <c r="E37" s="312">
        <v>0</v>
      </c>
      <c r="F37" s="312">
        <v>0</v>
      </c>
      <c r="G37" s="312">
        <v>0</v>
      </c>
      <c r="H37" s="312">
        <v>0</v>
      </c>
      <c r="I37" s="312">
        <v>1</v>
      </c>
      <c r="J37" s="312">
        <v>0</v>
      </c>
      <c r="K37" s="312">
        <v>0</v>
      </c>
      <c r="L37" s="312">
        <v>0</v>
      </c>
      <c r="M37" s="312">
        <v>0</v>
      </c>
      <c r="N37" s="312">
        <v>0</v>
      </c>
      <c r="O37" s="312">
        <f>SUM(E37,G37,I37,K37,M37)</f>
        <v>1</v>
      </c>
      <c r="P37" s="312">
        <f>SUM(F37,H37,J37,L37,N37)</f>
        <v>0</v>
      </c>
    </row>
    <row r="38" spans="1:16" ht="20.25" x14ac:dyDescent="0.3">
      <c r="A38" s="307"/>
      <c r="B38" s="307"/>
      <c r="C38" s="307"/>
      <c r="D38" s="307"/>
      <c r="E38" s="312"/>
      <c r="F38" s="312"/>
      <c r="G38" s="312"/>
      <c r="H38" s="312"/>
      <c r="I38" s="312"/>
      <c r="J38" s="312"/>
      <c r="K38" s="312"/>
      <c r="L38" s="312"/>
      <c r="M38" s="312"/>
      <c r="N38" s="312"/>
      <c r="O38" s="312"/>
      <c r="P38" s="312"/>
    </row>
    <row r="39" spans="1:16" ht="20.25" x14ac:dyDescent="0.3">
      <c r="A39" s="313" t="s">
        <v>9</v>
      </c>
      <c r="B39" s="313"/>
      <c r="C39" s="313" t="s">
        <v>0</v>
      </c>
      <c r="D39" s="314" t="s">
        <v>0</v>
      </c>
      <c r="E39" s="312">
        <f t="shared" ref="E39:P39" si="0">SUM(E9,E11,E13,E15,E17,E19,E21,E23,E25,E27,E29,E31,E33,E35,E37)</f>
        <v>3</v>
      </c>
      <c r="F39" s="312">
        <f t="shared" si="0"/>
        <v>2</v>
      </c>
      <c r="G39" s="312">
        <f t="shared" si="0"/>
        <v>9</v>
      </c>
      <c r="H39" s="312">
        <f t="shared" si="0"/>
        <v>0</v>
      </c>
      <c r="I39" s="312">
        <f t="shared" si="0"/>
        <v>1</v>
      </c>
      <c r="J39" s="312">
        <f t="shared" si="0"/>
        <v>0</v>
      </c>
      <c r="K39" s="312">
        <f t="shared" si="0"/>
        <v>3</v>
      </c>
      <c r="L39" s="312">
        <f t="shared" si="0"/>
        <v>0</v>
      </c>
      <c r="M39" s="312">
        <f t="shared" si="0"/>
        <v>2</v>
      </c>
      <c r="N39" s="312">
        <f t="shared" si="0"/>
        <v>2</v>
      </c>
      <c r="O39" s="312">
        <f t="shared" si="0"/>
        <v>18</v>
      </c>
      <c r="P39" s="312">
        <f t="shared" si="0"/>
        <v>4</v>
      </c>
    </row>
  </sheetData>
  <mergeCells count="10">
    <mergeCell ref="A3:P3"/>
    <mergeCell ref="A1:P1"/>
    <mergeCell ref="A2:P2"/>
    <mergeCell ref="E5:F5"/>
    <mergeCell ref="G5:H5"/>
    <mergeCell ref="I5:J5"/>
    <mergeCell ref="K5:L5"/>
    <mergeCell ref="M5:N5"/>
    <mergeCell ref="O5:P5"/>
    <mergeCell ref="A5:D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pane ySplit="6" topLeftCell="A21" activePane="bottomLeft" state="frozen"/>
      <selection activeCell="T13" sqref="T13"/>
      <selection pane="bottomLeft" activeCell="T13" sqref="T13"/>
    </sheetView>
  </sheetViews>
  <sheetFormatPr defaultRowHeight="15" x14ac:dyDescent="0.25"/>
  <cols>
    <col min="6" max="6" width="13.28515625" customWidth="1"/>
    <col min="8" max="8" width="11.42578125" customWidth="1"/>
    <col min="9" max="9" width="11" customWidth="1"/>
    <col min="10" max="10" width="11.28515625" customWidth="1"/>
    <col min="11" max="11" width="10.7109375" customWidth="1"/>
    <col min="12" max="12" width="12" customWidth="1"/>
    <col min="14" max="14" width="13.42578125" customWidth="1"/>
    <col min="15" max="15" width="14.42578125" customWidth="1"/>
    <col min="16" max="16" width="14.5703125" customWidth="1"/>
  </cols>
  <sheetData>
    <row r="1" spans="1:16" ht="23.25" x14ac:dyDescent="0.35">
      <c r="A1" s="514" t="s">
        <v>226</v>
      </c>
      <c r="B1" s="514"/>
      <c r="C1" s="514"/>
      <c r="D1" s="514"/>
      <c r="E1" s="514"/>
      <c r="F1" s="514"/>
      <c r="G1" s="514"/>
      <c r="H1" s="514"/>
      <c r="I1" s="514"/>
      <c r="J1" s="514"/>
      <c r="K1" s="514"/>
      <c r="L1" s="514"/>
      <c r="M1" s="514"/>
      <c r="N1" s="514"/>
      <c r="O1" s="514"/>
      <c r="P1" s="514"/>
    </row>
    <row r="2" spans="1:16" ht="23.25" x14ac:dyDescent="0.35">
      <c r="A2" s="514" t="s">
        <v>85</v>
      </c>
      <c r="B2" s="514"/>
      <c r="C2" s="514"/>
      <c r="D2" s="514"/>
      <c r="E2" s="514"/>
      <c r="F2" s="514"/>
      <c r="G2" s="514"/>
      <c r="H2" s="514"/>
      <c r="I2" s="514"/>
      <c r="J2" s="514"/>
      <c r="K2" s="514"/>
      <c r="L2" s="514"/>
      <c r="M2" s="514"/>
      <c r="N2" s="514"/>
      <c r="O2" s="514"/>
      <c r="P2" s="514"/>
    </row>
    <row r="3" spans="1:16" ht="23.25" x14ac:dyDescent="0.35">
      <c r="A3" s="514" t="s">
        <v>238</v>
      </c>
      <c r="B3" s="514"/>
      <c r="C3" s="514"/>
      <c r="D3" s="514"/>
      <c r="E3" s="514"/>
      <c r="F3" s="514"/>
      <c r="G3" s="514"/>
      <c r="H3" s="514"/>
      <c r="I3" s="514"/>
      <c r="J3" s="514"/>
      <c r="K3" s="514"/>
      <c r="L3" s="514"/>
      <c r="M3" s="514"/>
      <c r="N3" s="514"/>
      <c r="O3" s="514"/>
      <c r="P3" s="514"/>
    </row>
    <row r="5" spans="1:16" ht="34.5" customHeight="1" x14ac:dyDescent="0.25">
      <c r="A5" s="515" t="s">
        <v>86</v>
      </c>
      <c r="B5" s="515"/>
      <c r="C5" s="515"/>
      <c r="D5" s="515"/>
      <c r="E5" s="515" t="s">
        <v>87</v>
      </c>
      <c r="F5" s="515"/>
      <c r="G5" s="515" t="s">
        <v>88</v>
      </c>
      <c r="H5" s="515"/>
      <c r="I5" s="515" t="s">
        <v>89</v>
      </c>
      <c r="J5" s="515"/>
      <c r="K5" s="515" t="s">
        <v>90</v>
      </c>
      <c r="L5" s="515"/>
      <c r="M5" s="515" t="s">
        <v>91</v>
      </c>
      <c r="N5" s="515"/>
      <c r="O5" s="515" t="s">
        <v>227</v>
      </c>
      <c r="P5" s="515"/>
    </row>
    <row r="6" spans="1:16" ht="20.25" x14ac:dyDescent="0.3">
      <c r="A6" s="316"/>
      <c r="B6" s="316"/>
      <c r="C6" s="316"/>
      <c r="D6" s="316"/>
      <c r="E6" s="319" t="s">
        <v>110</v>
      </c>
      <c r="F6" s="312" t="s">
        <v>111</v>
      </c>
      <c r="G6" s="312" t="s">
        <v>110</v>
      </c>
      <c r="H6" s="312" t="s">
        <v>111</v>
      </c>
      <c r="I6" s="312" t="s">
        <v>110</v>
      </c>
      <c r="J6" s="312" t="s">
        <v>111</v>
      </c>
      <c r="K6" s="312" t="s">
        <v>110</v>
      </c>
      <c r="L6" s="312" t="s">
        <v>111</v>
      </c>
      <c r="M6" s="312" t="s">
        <v>110</v>
      </c>
      <c r="N6" s="312" t="s">
        <v>111</v>
      </c>
      <c r="O6" s="312" t="s">
        <v>110</v>
      </c>
      <c r="P6" s="312" t="s">
        <v>111</v>
      </c>
    </row>
    <row r="7" spans="1:16" ht="20.25" x14ac:dyDescent="0.3">
      <c r="A7" s="315"/>
      <c r="B7" s="316"/>
      <c r="C7" s="316"/>
      <c r="D7" s="316"/>
      <c r="E7" s="312" t="s">
        <v>8</v>
      </c>
      <c r="F7" s="312" t="s">
        <v>7</v>
      </c>
      <c r="G7" s="312" t="s">
        <v>6</v>
      </c>
      <c r="H7" s="312" t="s">
        <v>5</v>
      </c>
      <c r="I7" s="312" t="s">
        <v>4</v>
      </c>
      <c r="J7" s="312" t="s">
        <v>3</v>
      </c>
      <c r="K7" s="312" t="s">
        <v>21</v>
      </c>
      <c r="L7" s="312" t="s">
        <v>1</v>
      </c>
      <c r="M7" s="312" t="s">
        <v>36</v>
      </c>
      <c r="N7" s="312" t="s">
        <v>37</v>
      </c>
      <c r="O7" s="312" t="s">
        <v>73</v>
      </c>
      <c r="P7" s="309" t="s">
        <v>38</v>
      </c>
    </row>
    <row r="8" spans="1:16" ht="20.25" x14ac:dyDescent="0.3">
      <c r="A8" s="315"/>
      <c r="B8" s="316"/>
      <c r="C8" s="316"/>
      <c r="D8" s="316"/>
      <c r="E8" s="312"/>
      <c r="F8" s="312"/>
      <c r="G8" s="312"/>
      <c r="H8" s="312"/>
      <c r="I8" s="312"/>
      <c r="J8" s="312"/>
      <c r="K8" s="312"/>
      <c r="L8" s="312"/>
      <c r="M8" s="312"/>
      <c r="N8" s="312"/>
      <c r="O8" s="312"/>
      <c r="P8" s="309"/>
    </row>
    <row r="9" spans="1:16" ht="20.25" x14ac:dyDescent="0.3">
      <c r="A9" s="315" t="s">
        <v>138</v>
      </c>
      <c r="B9" s="316"/>
      <c r="C9" s="316" t="s">
        <v>0</v>
      </c>
      <c r="D9" s="316" t="s">
        <v>0</v>
      </c>
      <c r="E9" s="312">
        <v>0</v>
      </c>
      <c r="F9" s="312">
        <v>0</v>
      </c>
      <c r="G9" s="312">
        <v>0</v>
      </c>
      <c r="H9" s="312">
        <v>0</v>
      </c>
      <c r="I9" s="312">
        <v>0</v>
      </c>
      <c r="J9" s="312">
        <v>0</v>
      </c>
      <c r="K9" s="312">
        <v>0</v>
      </c>
      <c r="L9" s="312">
        <v>0</v>
      </c>
      <c r="M9" s="312">
        <v>0</v>
      </c>
      <c r="N9" s="312">
        <v>0</v>
      </c>
      <c r="O9" s="312">
        <f>SUM(E9,G9,I9,K9,M9)</f>
        <v>0</v>
      </c>
      <c r="P9" s="309">
        <f>SUM(F9,H9,J9,L9,N9)</f>
        <v>0</v>
      </c>
    </row>
    <row r="10" spans="1:16" ht="20.25" x14ac:dyDescent="0.3">
      <c r="A10" s="315"/>
      <c r="B10" s="316"/>
      <c r="C10" s="316"/>
      <c r="D10" s="316"/>
      <c r="E10" s="312"/>
      <c r="F10" s="312"/>
      <c r="G10" s="312"/>
      <c r="H10" s="312"/>
      <c r="I10" s="312"/>
      <c r="J10" s="312"/>
      <c r="K10" s="312"/>
      <c r="L10" s="312"/>
      <c r="M10" s="312"/>
      <c r="N10" s="312"/>
      <c r="O10" s="312"/>
      <c r="P10" s="309"/>
    </row>
    <row r="11" spans="1:16" ht="20.25" x14ac:dyDescent="0.3">
      <c r="A11" s="315" t="s">
        <v>139</v>
      </c>
      <c r="B11" s="316"/>
      <c r="C11" s="316" t="s">
        <v>0</v>
      </c>
      <c r="D11" s="316" t="s">
        <v>0</v>
      </c>
      <c r="E11" s="312">
        <v>0</v>
      </c>
      <c r="F11" s="312">
        <v>0</v>
      </c>
      <c r="G11" s="312">
        <v>0</v>
      </c>
      <c r="H11" s="312">
        <v>0</v>
      </c>
      <c r="I11" s="312">
        <v>0</v>
      </c>
      <c r="J11" s="312">
        <v>0</v>
      </c>
      <c r="K11" s="312">
        <v>0</v>
      </c>
      <c r="L11" s="312">
        <v>0</v>
      </c>
      <c r="M11" s="312">
        <v>0</v>
      </c>
      <c r="N11" s="312">
        <v>0</v>
      </c>
      <c r="O11" s="312">
        <f>SUM(E11,G11,I11,K11,M11)</f>
        <v>0</v>
      </c>
      <c r="P11" s="309">
        <f>SUM(F11,H11,J11,L11,N11)</f>
        <v>0</v>
      </c>
    </row>
    <row r="12" spans="1:16" ht="20.25" x14ac:dyDescent="0.3">
      <c r="A12" s="315"/>
      <c r="B12" s="316"/>
      <c r="C12" s="316"/>
      <c r="D12" s="316"/>
      <c r="E12" s="312"/>
      <c r="F12" s="312"/>
      <c r="G12" s="312"/>
      <c r="H12" s="312"/>
      <c r="I12" s="312"/>
      <c r="J12" s="312"/>
      <c r="K12" s="312"/>
      <c r="L12" s="312"/>
      <c r="M12" s="312"/>
      <c r="N12" s="312"/>
      <c r="O12" s="312"/>
      <c r="P12" s="309"/>
    </row>
    <row r="13" spans="1:16" ht="20.25" x14ac:dyDescent="0.3">
      <c r="A13" s="315" t="s">
        <v>140</v>
      </c>
      <c r="B13" s="316"/>
      <c r="C13" s="316" t="s">
        <v>0</v>
      </c>
      <c r="D13" s="316" t="s">
        <v>0</v>
      </c>
      <c r="E13" s="312">
        <v>0</v>
      </c>
      <c r="F13" s="312">
        <v>0</v>
      </c>
      <c r="G13" s="312">
        <v>0</v>
      </c>
      <c r="H13" s="312">
        <v>0</v>
      </c>
      <c r="I13" s="312">
        <v>0</v>
      </c>
      <c r="J13" s="312">
        <v>0</v>
      </c>
      <c r="K13" s="312">
        <v>0</v>
      </c>
      <c r="L13" s="312">
        <v>0</v>
      </c>
      <c r="M13" s="312">
        <v>0</v>
      </c>
      <c r="N13" s="312">
        <v>0</v>
      </c>
      <c r="O13" s="312">
        <f>SUM(E13,G13,I13,K13,M13)</f>
        <v>0</v>
      </c>
      <c r="P13" s="309">
        <f>SUM(F13,H13,J13,L13,N13)</f>
        <v>0</v>
      </c>
    </row>
    <row r="14" spans="1:16" ht="20.25" x14ac:dyDescent="0.3">
      <c r="A14" s="315"/>
      <c r="B14" s="316"/>
      <c r="C14" s="316"/>
      <c r="D14" s="316"/>
      <c r="E14" s="312"/>
      <c r="F14" s="312"/>
      <c r="G14" s="312"/>
      <c r="H14" s="312"/>
      <c r="I14" s="312"/>
      <c r="J14" s="312"/>
      <c r="K14" s="312"/>
      <c r="L14" s="312"/>
      <c r="M14" s="312"/>
      <c r="N14" s="312"/>
      <c r="O14" s="312"/>
      <c r="P14" s="309"/>
    </row>
    <row r="15" spans="1:16" ht="20.25" x14ac:dyDescent="0.3">
      <c r="A15" s="315" t="s">
        <v>141</v>
      </c>
      <c r="B15" s="316"/>
      <c r="C15" s="316" t="s">
        <v>0</v>
      </c>
      <c r="D15" s="316" t="s">
        <v>0</v>
      </c>
      <c r="E15" s="312">
        <v>0</v>
      </c>
      <c r="F15" s="312">
        <v>0</v>
      </c>
      <c r="G15" s="312">
        <v>1</v>
      </c>
      <c r="H15" s="312">
        <v>0</v>
      </c>
      <c r="I15" s="312">
        <v>1</v>
      </c>
      <c r="J15" s="312">
        <v>0</v>
      </c>
      <c r="K15" s="312">
        <v>0</v>
      </c>
      <c r="L15" s="312">
        <v>0</v>
      </c>
      <c r="M15" s="312">
        <v>0</v>
      </c>
      <c r="N15" s="312">
        <v>0</v>
      </c>
      <c r="O15" s="312">
        <f>SUM(E15,G15,I15,K15,M15)</f>
        <v>2</v>
      </c>
      <c r="P15" s="309">
        <f>SUM(F15,H15,J15,L15,N15)</f>
        <v>0</v>
      </c>
    </row>
    <row r="16" spans="1:16" ht="20.25" x14ac:dyDescent="0.3">
      <c r="A16" s="315"/>
      <c r="B16" s="316"/>
      <c r="C16" s="316"/>
      <c r="D16" s="316"/>
      <c r="E16" s="312"/>
      <c r="F16" s="312"/>
      <c r="G16" s="312"/>
      <c r="H16" s="312"/>
      <c r="I16" s="312"/>
      <c r="J16" s="312"/>
      <c r="K16" s="312"/>
      <c r="L16" s="312"/>
      <c r="M16" s="312"/>
      <c r="N16" s="312"/>
      <c r="O16" s="312"/>
      <c r="P16" s="309"/>
    </row>
    <row r="17" spans="1:16" ht="20.25" x14ac:dyDescent="0.3">
      <c r="A17" s="315" t="s">
        <v>142</v>
      </c>
      <c r="B17" s="316"/>
      <c r="C17" s="316" t="s">
        <v>0</v>
      </c>
      <c r="D17" s="316" t="s">
        <v>0</v>
      </c>
      <c r="E17" s="312">
        <v>2</v>
      </c>
      <c r="F17" s="312">
        <v>0</v>
      </c>
      <c r="G17" s="312">
        <v>2</v>
      </c>
      <c r="H17" s="312">
        <v>0</v>
      </c>
      <c r="I17" s="312">
        <v>0</v>
      </c>
      <c r="J17" s="312">
        <v>0</v>
      </c>
      <c r="K17" s="312">
        <v>0</v>
      </c>
      <c r="L17" s="312">
        <v>0</v>
      </c>
      <c r="M17" s="312">
        <v>0</v>
      </c>
      <c r="N17" s="312">
        <v>1</v>
      </c>
      <c r="O17" s="312">
        <f>SUM(E17,G17,I17,K17,M17)</f>
        <v>4</v>
      </c>
      <c r="P17" s="309">
        <f>SUM(F17,H17,J17,L17,N17)</f>
        <v>1</v>
      </c>
    </row>
    <row r="18" spans="1:16" ht="20.25" x14ac:dyDescent="0.3">
      <c r="A18" s="315"/>
      <c r="B18" s="316"/>
      <c r="C18" s="316"/>
      <c r="D18" s="316"/>
      <c r="E18" s="312"/>
      <c r="F18" s="312"/>
      <c r="G18" s="312"/>
      <c r="H18" s="312"/>
      <c r="I18" s="312"/>
      <c r="J18" s="312"/>
      <c r="K18" s="312"/>
      <c r="L18" s="312"/>
      <c r="M18" s="312"/>
      <c r="N18" s="312"/>
      <c r="O18" s="312"/>
      <c r="P18" s="309"/>
    </row>
    <row r="19" spans="1:16" ht="20.25" x14ac:dyDescent="0.3">
      <c r="A19" s="315" t="s">
        <v>143</v>
      </c>
      <c r="B19" s="316"/>
      <c r="C19" s="316" t="s">
        <v>0</v>
      </c>
      <c r="D19" s="316" t="s">
        <v>0</v>
      </c>
      <c r="E19" s="312">
        <v>0</v>
      </c>
      <c r="F19" s="312">
        <v>0</v>
      </c>
      <c r="G19" s="312">
        <v>1</v>
      </c>
      <c r="H19" s="312">
        <v>0</v>
      </c>
      <c r="I19" s="312">
        <v>0</v>
      </c>
      <c r="J19" s="312">
        <v>0</v>
      </c>
      <c r="K19" s="312">
        <v>0</v>
      </c>
      <c r="L19" s="312">
        <v>0</v>
      </c>
      <c r="M19" s="312">
        <v>0</v>
      </c>
      <c r="N19" s="312">
        <v>0</v>
      </c>
      <c r="O19" s="312">
        <f>SUM(E19,G19,I19,K19,M19)</f>
        <v>1</v>
      </c>
      <c r="P19" s="309">
        <f>SUM(F19,H19,J19,L19,N19)</f>
        <v>0</v>
      </c>
    </row>
    <row r="20" spans="1:16" ht="20.25" x14ac:dyDescent="0.3">
      <c r="A20" s="315"/>
      <c r="B20" s="316"/>
      <c r="C20" s="316"/>
      <c r="D20" s="316"/>
      <c r="E20" s="312"/>
      <c r="F20" s="312"/>
      <c r="G20" s="312"/>
      <c r="H20" s="312"/>
      <c r="I20" s="312"/>
      <c r="J20" s="312"/>
      <c r="K20" s="312"/>
      <c r="L20" s="312"/>
      <c r="M20" s="312"/>
      <c r="N20" s="312"/>
      <c r="O20" s="312"/>
      <c r="P20" s="309"/>
    </row>
    <row r="21" spans="1:16" ht="20.25" x14ac:dyDescent="0.3">
      <c r="A21" s="315" t="s">
        <v>144</v>
      </c>
      <c r="B21" s="316"/>
      <c r="C21" s="316" t="s">
        <v>0</v>
      </c>
      <c r="D21" s="316" t="s">
        <v>0</v>
      </c>
      <c r="E21" s="312">
        <v>0</v>
      </c>
      <c r="F21" s="312">
        <v>0</v>
      </c>
      <c r="G21" s="312">
        <v>1</v>
      </c>
      <c r="H21" s="312">
        <v>0</v>
      </c>
      <c r="I21" s="312">
        <v>0</v>
      </c>
      <c r="J21" s="312">
        <v>0</v>
      </c>
      <c r="K21" s="312">
        <v>0</v>
      </c>
      <c r="L21" s="312">
        <v>0</v>
      </c>
      <c r="M21" s="312">
        <v>1</v>
      </c>
      <c r="N21" s="312">
        <v>0</v>
      </c>
      <c r="O21" s="312">
        <f>SUM(E21,G21,I21,K21,M21)</f>
        <v>2</v>
      </c>
      <c r="P21" s="309">
        <f>SUM(F21,H21,J21,L21,N21)</f>
        <v>0</v>
      </c>
    </row>
    <row r="22" spans="1:16" ht="20.25" x14ac:dyDescent="0.3">
      <c r="A22" s="315"/>
      <c r="B22" s="316"/>
      <c r="C22" s="316"/>
      <c r="D22" s="316"/>
      <c r="E22" s="312"/>
      <c r="F22" s="312"/>
      <c r="G22" s="312"/>
      <c r="H22" s="312"/>
      <c r="I22" s="312"/>
      <c r="J22" s="312"/>
      <c r="K22" s="312"/>
      <c r="L22" s="312"/>
      <c r="M22" s="312"/>
      <c r="N22" s="312"/>
      <c r="O22" s="312"/>
      <c r="P22" s="309"/>
    </row>
    <row r="23" spans="1:16" ht="20.25" x14ac:dyDescent="0.3">
      <c r="A23" s="315" t="s">
        <v>145</v>
      </c>
      <c r="B23" s="316"/>
      <c r="C23" s="316" t="s">
        <v>0</v>
      </c>
      <c r="D23" s="316" t="s">
        <v>0</v>
      </c>
      <c r="E23" s="312">
        <v>2</v>
      </c>
      <c r="F23" s="312">
        <v>0</v>
      </c>
      <c r="G23" s="312">
        <v>0</v>
      </c>
      <c r="H23" s="312">
        <v>0</v>
      </c>
      <c r="I23" s="312">
        <v>0</v>
      </c>
      <c r="J23" s="312">
        <v>0</v>
      </c>
      <c r="K23" s="312">
        <v>0</v>
      </c>
      <c r="L23" s="312">
        <v>0</v>
      </c>
      <c r="M23" s="312">
        <v>1</v>
      </c>
      <c r="N23" s="312">
        <v>0</v>
      </c>
      <c r="O23" s="312">
        <f>SUM(E23,G23,I23,K23,M23)</f>
        <v>3</v>
      </c>
      <c r="P23" s="309">
        <f>SUM(F23,H23,J23,L23,N23)</f>
        <v>0</v>
      </c>
    </row>
    <row r="24" spans="1:16" ht="20.25" x14ac:dyDescent="0.3">
      <c r="A24" s="315"/>
      <c r="B24" s="316"/>
      <c r="C24" s="316"/>
      <c r="D24" s="316"/>
      <c r="E24" s="312"/>
      <c r="F24" s="312"/>
      <c r="G24" s="312"/>
      <c r="H24" s="312"/>
      <c r="I24" s="312"/>
      <c r="J24" s="312"/>
      <c r="K24" s="312"/>
      <c r="L24" s="312"/>
      <c r="M24" s="312"/>
      <c r="N24" s="312"/>
      <c r="O24" s="312"/>
      <c r="P24" s="309"/>
    </row>
    <row r="25" spans="1:16" ht="20.25" x14ac:dyDescent="0.3">
      <c r="A25" s="315" t="s">
        <v>146</v>
      </c>
      <c r="B25" s="316"/>
      <c r="C25" s="316" t="s">
        <v>0</v>
      </c>
      <c r="D25" s="316" t="s">
        <v>0</v>
      </c>
      <c r="E25" s="312">
        <v>1</v>
      </c>
      <c r="F25" s="312">
        <v>0</v>
      </c>
      <c r="G25" s="312">
        <v>1</v>
      </c>
      <c r="H25" s="312">
        <v>0</v>
      </c>
      <c r="I25" s="312">
        <v>0</v>
      </c>
      <c r="J25" s="312">
        <v>0</v>
      </c>
      <c r="K25" s="312">
        <v>0</v>
      </c>
      <c r="L25" s="312">
        <v>0</v>
      </c>
      <c r="M25" s="312">
        <v>0</v>
      </c>
      <c r="N25" s="312">
        <v>0</v>
      </c>
      <c r="O25" s="312">
        <f>SUM(E25,G25,I25,K25,M25)</f>
        <v>2</v>
      </c>
      <c r="P25" s="309">
        <f>SUM(F25,H25,J25,L25,N25)</f>
        <v>0</v>
      </c>
    </row>
    <row r="26" spans="1:16" ht="20.25" x14ac:dyDescent="0.3">
      <c r="A26" s="315"/>
      <c r="B26" s="316"/>
      <c r="C26" s="316"/>
      <c r="D26" s="316"/>
      <c r="E26" s="312"/>
      <c r="F26" s="312"/>
      <c r="G26" s="312"/>
      <c r="H26" s="312"/>
      <c r="I26" s="312"/>
      <c r="J26" s="312"/>
      <c r="K26" s="312"/>
      <c r="L26" s="312"/>
      <c r="M26" s="312"/>
      <c r="N26" s="312"/>
      <c r="O26" s="312"/>
      <c r="P26" s="309"/>
    </row>
    <row r="27" spans="1:16" ht="20.25" x14ac:dyDescent="0.3">
      <c r="A27" s="315" t="s">
        <v>147</v>
      </c>
      <c r="B27" s="316"/>
      <c r="C27" s="316" t="s">
        <v>0</v>
      </c>
      <c r="D27" s="316" t="s">
        <v>0</v>
      </c>
      <c r="E27" s="312">
        <v>1</v>
      </c>
      <c r="F27" s="312">
        <v>0</v>
      </c>
      <c r="G27" s="312">
        <v>1</v>
      </c>
      <c r="H27" s="312">
        <v>0</v>
      </c>
      <c r="I27" s="312">
        <v>0</v>
      </c>
      <c r="J27" s="312">
        <v>0</v>
      </c>
      <c r="K27" s="312">
        <v>0</v>
      </c>
      <c r="L27" s="312">
        <v>0</v>
      </c>
      <c r="M27" s="312">
        <v>0</v>
      </c>
      <c r="N27" s="312">
        <v>0</v>
      </c>
      <c r="O27" s="312">
        <f>SUM(E27,G27,I27,K27,M27)</f>
        <v>2</v>
      </c>
      <c r="P27" s="309">
        <f>SUM(F27,H27,J27,L27,N27)</f>
        <v>0</v>
      </c>
    </row>
    <row r="28" spans="1:16" ht="20.25" x14ac:dyDescent="0.3">
      <c r="A28" s="315"/>
      <c r="B28" s="316"/>
      <c r="C28" s="316"/>
      <c r="D28" s="316"/>
      <c r="E28" s="312"/>
      <c r="F28" s="312"/>
      <c r="G28" s="312"/>
      <c r="H28" s="312"/>
      <c r="I28" s="312"/>
      <c r="J28" s="312"/>
      <c r="K28" s="312"/>
      <c r="L28" s="312"/>
      <c r="M28" s="312"/>
      <c r="N28" s="312"/>
      <c r="O28" s="312"/>
      <c r="P28" s="309"/>
    </row>
    <row r="29" spans="1:16" ht="20.25" x14ac:dyDescent="0.3">
      <c r="A29" s="315" t="s">
        <v>148</v>
      </c>
      <c r="B29" s="316"/>
      <c r="C29" s="316" t="s">
        <v>0</v>
      </c>
      <c r="D29" s="316" t="s">
        <v>0</v>
      </c>
      <c r="E29" s="312">
        <v>2</v>
      </c>
      <c r="F29" s="312">
        <v>0</v>
      </c>
      <c r="G29" s="312">
        <v>1</v>
      </c>
      <c r="H29" s="312">
        <v>0</v>
      </c>
      <c r="I29" s="312">
        <v>0</v>
      </c>
      <c r="J29" s="312">
        <v>0</v>
      </c>
      <c r="K29" s="312">
        <v>0</v>
      </c>
      <c r="L29" s="312">
        <v>0</v>
      </c>
      <c r="M29" s="312">
        <v>0</v>
      </c>
      <c r="N29" s="312">
        <v>0</v>
      </c>
      <c r="O29" s="312">
        <f>SUM(E29,G29,I29,K29,M29)</f>
        <v>3</v>
      </c>
      <c r="P29" s="309">
        <f>SUM(F29,H29,J29,L29,N29)</f>
        <v>0</v>
      </c>
    </row>
    <row r="30" spans="1:16" ht="20.25" x14ac:dyDescent="0.3">
      <c r="A30" s="315"/>
      <c r="B30" s="316"/>
      <c r="C30" s="316"/>
      <c r="D30" s="316"/>
      <c r="E30" s="312"/>
      <c r="F30" s="312"/>
      <c r="G30" s="312"/>
      <c r="H30" s="312"/>
      <c r="I30" s="312"/>
      <c r="J30" s="312"/>
      <c r="K30" s="312"/>
      <c r="L30" s="312"/>
      <c r="M30" s="312"/>
      <c r="N30" s="312"/>
      <c r="O30" s="312"/>
      <c r="P30" s="309"/>
    </row>
    <row r="31" spans="1:16" ht="20.25" x14ac:dyDescent="0.3">
      <c r="A31" s="315" t="s">
        <v>177</v>
      </c>
      <c r="B31" s="316"/>
      <c r="C31" s="316" t="s">
        <v>0</v>
      </c>
      <c r="D31" s="316" t="s">
        <v>0</v>
      </c>
      <c r="E31" s="312">
        <v>0</v>
      </c>
      <c r="F31" s="312">
        <v>0</v>
      </c>
      <c r="G31" s="312">
        <v>1</v>
      </c>
      <c r="H31" s="312">
        <v>0</v>
      </c>
      <c r="I31" s="312">
        <v>0</v>
      </c>
      <c r="J31" s="312">
        <v>0</v>
      </c>
      <c r="K31" s="312">
        <v>0</v>
      </c>
      <c r="L31" s="312">
        <v>0</v>
      </c>
      <c r="M31" s="312">
        <v>0</v>
      </c>
      <c r="N31" s="312">
        <v>0</v>
      </c>
      <c r="O31" s="312">
        <f>SUM(E31,G31,I31,K31,M31)</f>
        <v>1</v>
      </c>
      <c r="P31" s="309">
        <f>SUM(F31,H31,J31,L31,N31)</f>
        <v>0</v>
      </c>
    </row>
    <row r="32" spans="1:16" ht="20.25" x14ac:dyDescent="0.3">
      <c r="A32" s="315"/>
      <c r="B32" s="316"/>
      <c r="C32" s="316"/>
      <c r="D32" s="316"/>
      <c r="E32" s="312"/>
      <c r="F32" s="312"/>
      <c r="G32" s="312"/>
      <c r="H32" s="312"/>
      <c r="I32" s="312"/>
      <c r="J32" s="312"/>
      <c r="K32" s="312"/>
      <c r="L32" s="312"/>
      <c r="M32" s="312"/>
      <c r="N32" s="312"/>
      <c r="O32" s="312"/>
      <c r="P32" s="309"/>
    </row>
    <row r="33" spans="1:16" ht="20.25" x14ac:dyDescent="0.3">
      <c r="A33" s="315" t="s">
        <v>150</v>
      </c>
      <c r="B33" s="316"/>
      <c r="C33" s="316" t="s">
        <v>0</v>
      </c>
      <c r="D33" s="316" t="s">
        <v>0</v>
      </c>
      <c r="E33" s="312">
        <v>1</v>
      </c>
      <c r="F33" s="312">
        <v>0</v>
      </c>
      <c r="G33" s="312">
        <v>0</v>
      </c>
      <c r="H33" s="312">
        <v>0</v>
      </c>
      <c r="I33" s="312">
        <v>0</v>
      </c>
      <c r="J33" s="312">
        <v>0</v>
      </c>
      <c r="K33" s="312">
        <v>0</v>
      </c>
      <c r="L33" s="312">
        <v>0</v>
      </c>
      <c r="M33" s="312">
        <v>0</v>
      </c>
      <c r="N33" s="312">
        <v>0</v>
      </c>
      <c r="O33" s="312">
        <f>SUM(E33,G33,I33,K33,M33)</f>
        <v>1</v>
      </c>
      <c r="P33" s="309">
        <f>SUM(F33,H33,J33,L33,N33)</f>
        <v>0</v>
      </c>
    </row>
    <row r="34" spans="1:16" ht="20.25" x14ac:dyDescent="0.3">
      <c r="A34" s="315"/>
      <c r="B34" s="316"/>
      <c r="C34" s="316"/>
      <c r="D34" s="316"/>
      <c r="E34" s="312"/>
      <c r="F34" s="312"/>
      <c r="G34" s="312"/>
      <c r="H34" s="312"/>
      <c r="I34" s="312"/>
      <c r="J34" s="312"/>
      <c r="K34" s="312"/>
      <c r="L34" s="312"/>
      <c r="M34" s="312"/>
      <c r="N34" s="312"/>
      <c r="O34" s="312"/>
      <c r="P34" s="309"/>
    </row>
    <row r="35" spans="1:16" ht="20.25" x14ac:dyDescent="0.3">
      <c r="A35" s="315" t="s">
        <v>151</v>
      </c>
      <c r="B35" s="316"/>
      <c r="C35" s="316" t="s">
        <v>0</v>
      </c>
      <c r="D35" s="316" t="s">
        <v>0</v>
      </c>
      <c r="E35" s="312">
        <v>3</v>
      </c>
      <c r="F35" s="312">
        <v>0</v>
      </c>
      <c r="G35" s="312">
        <v>2</v>
      </c>
      <c r="H35" s="312">
        <v>0</v>
      </c>
      <c r="I35" s="312">
        <v>0</v>
      </c>
      <c r="J35" s="312">
        <v>0</v>
      </c>
      <c r="K35" s="312">
        <v>0</v>
      </c>
      <c r="L35" s="312">
        <v>0</v>
      </c>
      <c r="M35" s="312">
        <v>0</v>
      </c>
      <c r="N35" s="312">
        <v>0</v>
      </c>
      <c r="O35" s="312">
        <f>SUM(E35,G35,I35,K35,M35)</f>
        <v>5</v>
      </c>
      <c r="P35" s="309">
        <f>SUM(F35,H35,J35,L35,N35)</f>
        <v>0</v>
      </c>
    </row>
    <row r="36" spans="1:16" ht="20.25" x14ac:dyDescent="0.3">
      <c r="A36" s="315"/>
      <c r="B36" s="316"/>
      <c r="C36" s="316"/>
      <c r="D36" s="316"/>
      <c r="E36" s="312"/>
      <c r="F36" s="312"/>
      <c r="G36" s="312"/>
      <c r="H36" s="312"/>
      <c r="I36" s="312"/>
      <c r="J36" s="312"/>
      <c r="K36" s="312"/>
      <c r="L36" s="312"/>
      <c r="M36" s="312"/>
      <c r="N36" s="312"/>
      <c r="O36" s="312"/>
      <c r="P36" s="309"/>
    </row>
    <row r="37" spans="1:16" ht="20.25" x14ac:dyDescent="0.3">
      <c r="A37" s="315" t="s">
        <v>115</v>
      </c>
      <c r="B37" s="316"/>
      <c r="C37" s="316"/>
      <c r="D37" s="316" t="s">
        <v>0</v>
      </c>
      <c r="E37" s="312">
        <v>1</v>
      </c>
      <c r="F37" s="312">
        <v>1</v>
      </c>
      <c r="G37" s="312">
        <v>1</v>
      </c>
      <c r="H37" s="312">
        <v>0</v>
      </c>
      <c r="I37" s="312">
        <v>0</v>
      </c>
      <c r="J37" s="312">
        <v>0</v>
      </c>
      <c r="K37" s="312">
        <v>0</v>
      </c>
      <c r="L37" s="312">
        <v>0</v>
      </c>
      <c r="M37" s="312">
        <v>0</v>
      </c>
      <c r="N37" s="312">
        <v>0</v>
      </c>
      <c r="O37" s="312">
        <f>SUM(E37,G37,I37,K37,M37)</f>
        <v>2</v>
      </c>
      <c r="P37" s="309">
        <f>SUM(F37,H37,J37,L37,N37)</f>
        <v>1</v>
      </c>
    </row>
    <row r="38" spans="1:16" ht="20.25" x14ac:dyDescent="0.3">
      <c r="A38" s="315"/>
      <c r="B38" s="316"/>
      <c r="C38" s="316"/>
      <c r="D38" s="316"/>
      <c r="E38" s="312"/>
      <c r="F38" s="312"/>
      <c r="G38" s="312"/>
      <c r="H38" s="312"/>
      <c r="I38" s="312"/>
      <c r="J38" s="312"/>
      <c r="K38" s="312"/>
      <c r="L38" s="312"/>
      <c r="M38" s="312"/>
      <c r="N38" s="312"/>
      <c r="O38" s="312"/>
      <c r="P38" s="309"/>
    </row>
    <row r="39" spans="1:16" ht="20.25" x14ac:dyDescent="0.3">
      <c r="A39" s="317" t="s">
        <v>9</v>
      </c>
      <c r="B39" s="313"/>
      <c r="C39" s="313" t="s">
        <v>0</v>
      </c>
      <c r="D39" s="313" t="s">
        <v>0</v>
      </c>
      <c r="E39" s="312">
        <f t="shared" ref="E39:P39" si="0">SUM(E9,E11,E13,E15,E17,E19,E21,E23,E25,E27,E29,E31,E33,E35,E37)</f>
        <v>13</v>
      </c>
      <c r="F39" s="312">
        <f t="shared" si="0"/>
        <v>1</v>
      </c>
      <c r="G39" s="312">
        <f t="shared" si="0"/>
        <v>12</v>
      </c>
      <c r="H39" s="312">
        <f t="shared" si="0"/>
        <v>0</v>
      </c>
      <c r="I39" s="312">
        <f t="shared" si="0"/>
        <v>1</v>
      </c>
      <c r="J39" s="312">
        <f t="shared" si="0"/>
        <v>0</v>
      </c>
      <c r="K39" s="312">
        <f t="shared" si="0"/>
        <v>0</v>
      </c>
      <c r="L39" s="312">
        <f t="shared" si="0"/>
        <v>0</v>
      </c>
      <c r="M39" s="312">
        <f t="shared" si="0"/>
        <v>2</v>
      </c>
      <c r="N39" s="312">
        <f t="shared" si="0"/>
        <v>1</v>
      </c>
      <c r="O39" s="312">
        <f t="shared" si="0"/>
        <v>28</v>
      </c>
      <c r="P39" s="312">
        <f t="shared" si="0"/>
        <v>2</v>
      </c>
    </row>
  </sheetData>
  <mergeCells count="10">
    <mergeCell ref="A1:P1"/>
    <mergeCell ref="A2:P2"/>
    <mergeCell ref="A5:D5"/>
    <mergeCell ref="E5:F5"/>
    <mergeCell ref="G5:H5"/>
    <mergeCell ref="I5:J5"/>
    <mergeCell ref="K5:L5"/>
    <mergeCell ref="M5:N5"/>
    <mergeCell ref="O5:P5"/>
    <mergeCell ref="A3:P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pane ySplit="6" topLeftCell="A34" activePane="bottomLeft" state="frozen"/>
      <selection activeCell="T13" sqref="T13"/>
      <selection pane="bottomLeft" activeCell="T13" sqref="T13"/>
    </sheetView>
  </sheetViews>
  <sheetFormatPr defaultRowHeight="15" x14ac:dyDescent="0.25"/>
  <cols>
    <col min="1" max="1" width="23" customWidth="1"/>
    <col min="2" max="2" width="11.5703125" customWidth="1"/>
    <col min="6" max="6" width="12.140625" customWidth="1"/>
    <col min="8" max="8" width="12.42578125" customWidth="1"/>
    <col min="9" max="9" width="11.28515625" customWidth="1"/>
    <col min="10" max="10" width="14.28515625" customWidth="1"/>
    <col min="12" max="12" width="12.28515625" customWidth="1"/>
    <col min="14" max="14" width="12.42578125" customWidth="1"/>
    <col min="15" max="15" width="12" customWidth="1"/>
    <col min="16" max="16" width="11.42578125" customWidth="1"/>
  </cols>
  <sheetData>
    <row r="1" spans="1:16" ht="23.25" x14ac:dyDescent="0.35">
      <c r="A1" s="514" t="s">
        <v>226</v>
      </c>
      <c r="B1" s="514"/>
      <c r="C1" s="514"/>
      <c r="D1" s="514"/>
      <c r="E1" s="514"/>
      <c r="F1" s="514"/>
      <c r="G1" s="514"/>
      <c r="H1" s="514"/>
      <c r="I1" s="514"/>
      <c r="J1" s="514"/>
      <c r="K1" s="514"/>
      <c r="L1" s="514"/>
      <c r="M1" s="514"/>
      <c r="N1" s="514"/>
      <c r="O1" s="514"/>
      <c r="P1" s="514"/>
    </row>
    <row r="2" spans="1:16" ht="23.25" x14ac:dyDescent="0.35">
      <c r="A2" s="514" t="s">
        <v>85</v>
      </c>
      <c r="B2" s="514"/>
      <c r="C2" s="514"/>
      <c r="D2" s="514"/>
      <c r="E2" s="514"/>
      <c r="F2" s="514"/>
      <c r="G2" s="514"/>
      <c r="H2" s="514"/>
      <c r="I2" s="514"/>
      <c r="J2" s="514"/>
      <c r="K2" s="514"/>
      <c r="L2" s="514"/>
      <c r="M2" s="514"/>
      <c r="N2" s="514"/>
      <c r="O2" s="514"/>
      <c r="P2" s="514"/>
    </row>
    <row r="3" spans="1:16" ht="23.25" x14ac:dyDescent="0.35">
      <c r="A3" s="514" t="s">
        <v>253</v>
      </c>
      <c r="B3" s="514"/>
      <c r="C3" s="514"/>
      <c r="D3" s="514"/>
      <c r="E3" s="514"/>
      <c r="F3" s="514"/>
      <c r="G3" s="514"/>
      <c r="H3" s="514"/>
      <c r="I3" s="514"/>
      <c r="J3" s="514"/>
      <c r="K3" s="514"/>
      <c r="L3" s="514"/>
      <c r="M3" s="514"/>
      <c r="N3" s="514"/>
      <c r="O3" s="514"/>
      <c r="P3" s="514"/>
    </row>
    <row r="5" spans="1:16" ht="51.75" customHeight="1" x14ac:dyDescent="0.3">
      <c r="A5" s="521" t="s">
        <v>86</v>
      </c>
      <c r="B5" s="517"/>
      <c r="C5" s="321"/>
      <c r="D5" s="320"/>
      <c r="E5" s="517" t="s">
        <v>87</v>
      </c>
      <c r="F5" s="518"/>
      <c r="G5" s="521" t="s">
        <v>88</v>
      </c>
      <c r="H5" s="518"/>
      <c r="I5" s="521" t="s">
        <v>89</v>
      </c>
      <c r="J5" s="518"/>
      <c r="K5" s="521" t="s">
        <v>90</v>
      </c>
      <c r="L5" s="518"/>
      <c r="M5" s="521" t="s">
        <v>91</v>
      </c>
      <c r="N5" s="518"/>
      <c r="O5" s="522" t="s">
        <v>227</v>
      </c>
      <c r="P5" s="523"/>
    </row>
    <row r="6" spans="1:16" ht="20.25" x14ac:dyDescent="0.3">
      <c r="A6" s="318"/>
      <c r="B6" s="318"/>
      <c r="C6" s="318"/>
      <c r="D6" s="318"/>
      <c r="E6" s="312" t="s">
        <v>110</v>
      </c>
      <c r="F6" s="312" t="s">
        <v>111</v>
      </c>
      <c r="G6" s="312" t="s">
        <v>110</v>
      </c>
      <c r="H6" s="312" t="s">
        <v>111</v>
      </c>
      <c r="I6" s="312" t="s">
        <v>110</v>
      </c>
      <c r="J6" s="312" t="s">
        <v>111</v>
      </c>
      <c r="K6" s="312" t="s">
        <v>110</v>
      </c>
      <c r="L6" s="312" t="s">
        <v>111</v>
      </c>
      <c r="M6" s="312" t="s">
        <v>110</v>
      </c>
      <c r="N6" s="312" t="s">
        <v>111</v>
      </c>
      <c r="O6" s="312" t="s">
        <v>110</v>
      </c>
      <c r="P6" s="312" t="s">
        <v>111</v>
      </c>
    </row>
    <row r="7" spans="1:16" ht="20.25" x14ac:dyDescent="0.3">
      <c r="A7" s="318"/>
      <c r="B7" s="318"/>
      <c r="C7" s="318"/>
      <c r="D7" s="318"/>
      <c r="E7" s="312" t="s">
        <v>8</v>
      </c>
      <c r="F7" s="312" t="s">
        <v>7</v>
      </c>
      <c r="G7" s="312" t="s">
        <v>6</v>
      </c>
      <c r="H7" s="312" t="s">
        <v>5</v>
      </c>
      <c r="I7" s="312" t="s">
        <v>4</v>
      </c>
      <c r="J7" s="312" t="s">
        <v>3</v>
      </c>
      <c r="K7" s="312" t="s">
        <v>21</v>
      </c>
      <c r="L7" s="312" t="s">
        <v>1</v>
      </c>
      <c r="M7" s="312" t="s">
        <v>36</v>
      </c>
      <c r="N7" s="312" t="s">
        <v>37</v>
      </c>
      <c r="O7" s="312" t="s">
        <v>73</v>
      </c>
      <c r="P7" s="312" t="s">
        <v>38</v>
      </c>
    </row>
    <row r="8" spans="1:16" ht="20.25" x14ac:dyDescent="0.3">
      <c r="A8" s="318"/>
      <c r="B8" s="318"/>
      <c r="C8" s="318"/>
      <c r="D8" s="318"/>
      <c r="E8" s="312"/>
      <c r="F8" s="312"/>
      <c r="G8" s="312"/>
      <c r="H8" s="312"/>
      <c r="I8" s="312"/>
      <c r="J8" s="312"/>
      <c r="K8" s="312"/>
      <c r="L8" s="312"/>
      <c r="M8" s="312"/>
      <c r="N8" s="312"/>
      <c r="O8" s="312"/>
      <c r="P8" s="312"/>
    </row>
    <row r="9" spans="1:16" ht="20.25" x14ac:dyDescent="0.3">
      <c r="A9" s="318" t="s">
        <v>138</v>
      </c>
      <c r="B9" s="318"/>
      <c r="C9" s="318" t="s">
        <v>0</v>
      </c>
      <c r="D9" s="318" t="s">
        <v>0</v>
      </c>
      <c r="E9" s="312">
        <v>0</v>
      </c>
      <c r="F9" s="312">
        <v>0</v>
      </c>
      <c r="G9" s="312">
        <v>0</v>
      </c>
      <c r="H9" s="312">
        <v>0</v>
      </c>
      <c r="I9" s="312">
        <v>0</v>
      </c>
      <c r="J9" s="312">
        <v>0</v>
      </c>
      <c r="K9" s="312">
        <v>0</v>
      </c>
      <c r="L9" s="312">
        <v>0</v>
      </c>
      <c r="M9" s="312">
        <v>0</v>
      </c>
      <c r="N9" s="312">
        <v>1</v>
      </c>
      <c r="O9" s="312">
        <f>SUM(E9,G9,I9,K9,M9)</f>
        <v>0</v>
      </c>
      <c r="P9" s="312">
        <f>SUM(F9,H9,J9,L9,N9)</f>
        <v>1</v>
      </c>
    </row>
    <row r="10" spans="1:16" ht="20.25" x14ac:dyDescent="0.3">
      <c r="A10" s="318"/>
      <c r="B10" s="318"/>
      <c r="C10" s="318"/>
      <c r="D10" s="318"/>
      <c r="E10" s="312"/>
      <c r="F10" s="312"/>
      <c r="G10" s="312"/>
      <c r="H10" s="312"/>
      <c r="I10" s="312"/>
      <c r="J10" s="312"/>
      <c r="K10" s="312"/>
      <c r="L10" s="312"/>
      <c r="M10" s="312"/>
      <c r="N10" s="312"/>
      <c r="O10" s="312"/>
      <c r="P10" s="312"/>
    </row>
    <row r="11" spans="1:16" ht="20.25" x14ac:dyDescent="0.3">
      <c r="A11" s="318" t="s">
        <v>139</v>
      </c>
      <c r="B11" s="318"/>
      <c r="C11" s="318" t="s">
        <v>0</v>
      </c>
      <c r="D11" s="318" t="s">
        <v>0</v>
      </c>
      <c r="E11" s="312">
        <v>0</v>
      </c>
      <c r="F11" s="312">
        <v>0</v>
      </c>
      <c r="G11" s="312">
        <v>0</v>
      </c>
      <c r="H11" s="312">
        <v>0</v>
      </c>
      <c r="I11" s="312">
        <v>0</v>
      </c>
      <c r="J11" s="312">
        <v>0</v>
      </c>
      <c r="K11" s="312">
        <v>0</v>
      </c>
      <c r="L11" s="312">
        <v>0</v>
      </c>
      <c r="M11" s="312">
        <v>0</v>
      </c>
      <c r="N11" s="312">
        <v>0</v>
      </c>
      <c r="O11" s="312">
        <f>SUM(E11,G11,I11,K11,M11)</f>
        <v>0</v>
      </c>
      <c r="P11" s="312">
        <f>SUM(F11,H11,J11,L11,N11)</f>
        <v>0</v>
      </c>
    </row>
    <row r="12" spans="1:16" ht="20.25" x14ac:dyDescent="0.3">
      <c r="A12" s="318"/>
      <c r="B12" s="318"/>
      <c r="C12" s="318"/>
      <c r="D12" s="318"/>
      <c r="E12" s="312"/>
      <c r="F12" s="312"/>
      <c r="G12" s="312"/>
      <c r="H12" s="312"/>
      <c r="I12" s="312"/>
      <c r="J12" s="312"/>
      <c r="K12" s="312"/>
      <c r="L12" s="312"/>
      <c r="M12" s="312"/>
      <c r="N12" s="312"/>
      <c r="O12" s="312"/>
      <c r="P12" s="312"/>
    </row>
    <row r="13" spans="1:16" ht="20.25" x14ac:dyDescent="0.3">
      <c r="A13" s="318" t="s">
        <v>140</v>
      </c>
      <c r="B13" s="318"/>
      <c r="C13" s="318" t="s">
        <v>0</v>
      </c>
      <c r="D13" s="318" t="s">
        <v>0</v>
      </c>
      <c r="E13" s="312">
        <v>0</v>
      </c>
      <c r="F13" s="312">
        <v>0</v>
      </c>
      <c r="G13" s="312">
        <v>0</v>
      </c>
      <c r="H13" s="312">
        <v>0</v>
      </c>
      <c r="I13" s="312">
        <v>0</v>
      </c>
      <c r="J13" s="312">
        <v>0</v>
      </c>
      <c r="K13" s="312">
        <v>0</v>
      </c>
      <c r="L13" s="312">
        <v>0</v>
      </c>
      <c r="M13" s="312">
        <v>0</v>
      </c>
      <c r="N13" s="312">
        <v>0</v>
      </c>
      <c r="O13" s="312">
        <f>SUM(E13,G13,I13,K13,M13)</f>
        <v>0</v>
      </c>
      <c r="P13" s="312">
        <f>SUM(F13,H13,J13,L13,N13)</f>
        <v>0</v>
      </c>
    </row>
    <row r="14" spans="1:16" ht="20.25" x14ac:dyDescent="0.3">
      <c r="A14" s="318"/>
      <c r="B14" s="318"/>
      <c r="C14" s="318"/>
      <c r="D14" s="318"/>
      <c r="E14" s="312"/>
      <c r="F14" s="312"/>
      <c r="G14" s="312"/>
      <c r="H14" s="312"/>
      <c r="I14" s="312"/>
      <c r="J14" s="312"/>
      <c r="K14" s="312"/>
      <c r="L14" s="312"/>
      <c r="M14" s="312"/>
      <c r="N14" s="312"/>
      <c r="O14" s="312"/>
      <c r="P14" s="312"/>
    </row>
    <row r="15" spans="1:16" ht="20.25" x14ac:dyDescent="0.3">
      <c r="A15" s="318" t="s">
        <v>141</v>
      </c>
      <c r="B15" s="318"/>
      <c r="C15" s="318" t="s">
        <v>0</v>
      </c>
      <c r="D15" s="318" t="s">
        <v>0</v>
      </c>
      <c r="E15" s="312">
        <v>0</v>
      </c>
      <c r="F15" s="312">
        <v>0</v>
      </c>
      <c r="G15" s="312">
        <v>1</v>
      </c>
      <c r="H15" s="312">
        <v>0</v>
      </c>
      <c r="I15" s="312">
        <v>0</v>
      </c>
      <c r="J15" s="312">
        <v>0</v>
      </c>
      <c r="K15" s="312">
        <v>0</v>
      </c>
      <c r="L15" s="312">
        <v>0</v>
      </c>
      <c r="M15" s="312">
        <v>0</v>
      </c>
      <c r="N15" s="312">
        <v>0</v>
      </c>
      <c r="O15" s="312">
        <f>SUM(E15,G15,I15,K15,M15)</f>
        <v>1</v>
      </c>
      <c r="P15" s="312">
        <f>SUM(F15,H15,J15,L15,N15)</f>
        <v>0</v>
      </c>
    </row>
    <row r="16" spans="1:16" ht="20.25" x14ac:dyDescent="0.3">
      <c r="A16" s="318"/>
      <c r="B16" s="318"/>
      <c r="C16" s="318"/>
      <c r="D16" s="318"/>
      <c r="E16" s="312"/>
      <c r="F16" s="312"/>
      <c r="G16" s="312"/>
      <c r="H16" s="312"/>
      <c r="I16" s="312"/>
      <c r="J16" s="312"/>
      <c r="K16" s="312"/>
      <c r="L16" s="312"/>
      <c r="M16" s="312"/>
      <c r="N16" s="312"/>
      <c r="O16" s="312"/>
      <c r="P16" s="312"/>
    </row>
    <row r="17" spans="1:16" ht="20.25" x14ac:dyDescent="0.3">
      <c r="A17" s="318" t="s">
        <v>142</v>
      </c>
      <c r="B17" s="318"/>
      <c r="C17" s="318" t="s">
        <v>0</v>
      </c>
      <c r="D17" s="318" t="s">
        <v>0</v>
      </c>
      <c r="E17" s="312">
        <v>0</v>
      </c>
      <c r="F17" s="312">
        <v>0</v>
      </c>
      <c r="G17" s="312">
        <v>0</v>
      </c>
      <c r="H17" s="312">
        <v>0</v>
      </c>
      <c r="I17" s="312">
        <v>0</v>
      </c>
      <c r="J17" s="312">
        <v>0</v>
      </c>
      <c r="K17" s="312">
        <v>0</v>
      </c>
      <c r="L17" s="312">
        <v>0</v>
      </c>
      <c r="M17" s="312">
        <v>0</v>
      </c>
      <c r="N17" s="312">
        <v>0</v>
      </c>
      <c r="O17" s="312">
        <f>SUM(E17,G17,I17,K17,M17)</f>
        <v>0</v>
      </c>
      <c r="P17" s="312">
        <f>SUM(F17,H17,J17,L17,N17)</f>
        <v>0</v>
      </c>
    </row>
    <row r="18" spans="1:16" ht="20.25" x14ac:dyDescent="0.3">
      <c r="A18" s="318"/>
      <c r="B18" s="318"/>
      <c r="C18" s="318"/>
      <c r="D18" s="318"/>
      <c r="E18" s="312"/>
      <c r="F18" s="312"/>
      <c r="G18" s="312"/>
      <c r="H18" s="312"/>
      <c r="I18" s="312"/>
      <c r="J18" s="312"/>
      <c r="K18" s="312"/>
      <c r="L18" s="312"/>
      <c r="M18" s="312"/>
      <c r="N18" s="312"/>
      <c r="O18" s="312"/>
      <c r="P18" s="312"/>
    </row>
    <row r="19" spans="1:16" ht="20.25" x14ac:dyDescent="0.3">
      <c r="A19" s="318" t="s">
        <v>143</v>
      </c>
      <c r="B19" s="318"/>
      <c r="C19" s="318" t="s">
        <v>0</v>
      </c>
      <c r="D19" s="318" t="s">
        <v>0</v>
      </c>
      <c r="E19" s="312">
        <v>0</v>
      </c>
      <c r="F19" s="312">
        <v>0</v>
      </c>
      <c r="G19" s="312">
        <v>2</v>
      </c>
      <c r="H19" s="312">
        <v>0</v>
      </c>
      <c r="I19" s="312">
        <v>0</v>
      </c>
      <c r="J19" s="312">
        <v>0</v>
      </c>
      <c r="K19" s="312">
        <v>0</v>
      </c>
      <c r="L19" s="312">
        <v>0</v>
      </c>
      <c r="M19" s="312">
        <v>1</v>
      </c>
      <c r="N19" s="312">
        <v>0</v>
      </c>
      <c r="O19" s="312">
        <f>SUM(E19,G19,I19,K19,M19)</f>
        <v>3</v>
      </c>
      <c r="P19" s="312">
        <f>SUM(F19,H19,J19,L19,N19)</f>
        <v>0</v>
      </c>
    </row>
    <row r="20" spans="1:16" ht="20.25" x14ac:dyDescent="0.3">
      <c r="A20" s="318"/>
      <c r="B20" s="318"/>
      <c r="C20" s="318"/>
      <c r="D20" s="318"/>
      <c r="E20" s="312"/>
      <c r="F20" s="312"/>
      <c r="G20" s="312"/>
      <c r="H20" s="312"/>
      <c r="I20" s="312"/>
      <c r="J20" s="312"/>
      <c r="K20" s="312"/>
      <c r="L20" s="312"/>
      <c r="M20" s="312"/>
      <c r="N20" s="312"/>
      <c r="O20" s="312"/>
      <c r="P20" s="312"/>
    </row>
    <row r="21" spans="1:16" ht="20.25" x14ac:dyDescent="0.3">
      <c r="A21" s="318" t="s">
        <v>144</v>
      </c>
      <c r="B21" s="318"/>
      <c r="C21" s="318" t="s">
        <v>0</v>
      </c>
      <c r="D21" s="318" t="s">
        <v>0</v>
      </c>
      <c r="E21" s="312">
        <v>0</v>
      </c>
      <c r="F21" s="312">
        <v>0</v>
      </c>
      <c r="G21" s="312">
        <v>0</v>
      </c>
      <c r="H21" s="312">
        <v>0</v>
      </c>
      <c r="I21" s="312">
        <v>0</v>
      </c>
      <c r="J21" s="312">
        <v>0</v>
      </c>
      <c r="K21" s="312">
        <v>0</v>
      </c>
      <c r="L21" s="312">
        <v>0</v>
      </c>
      <c r="M21" s="312">
        <v>1</v>
      </c>
      <c r="N21" s="312">
        <v>0</v>
      </c>
      <c r="O21" s="312">
        <f>SUM(E21,G21,I21,K21,M21)</f>
        <v>1</v>
      </c>
      <c r="P21" s="312">
        <f>SUM(F21,H21,J21,L21,N21)</f>
        <v>0</v>
      </c>
    </row>
    <row r="22" spans="1:16" ht="20.25" x14ac:dyDescent="0.3">
      <c r="A22" s="318"/>
      <c r="B22" s="318"/>
      <c r="C22" s="318"/>
      <c r="D22" s="318"/>
      <c r="E22" s="312"/>
      <c r="F22" s="312"/>
      <c r="G22" s="312"/>
      <c r="H22" s="312"/>
      <c r="I22" s="312"/>
      <c r="J22" s="312"/>
      <c r="K22" s="312"/>
      <c r="L22" s="312"/>
      <c r="M22" s="312"/>
      <c r="N22" s="312"/>
      <c r="O22" s="312"/>
      <c r="P22" s="312"/>
    </row>
    <row r="23" spans="1:16" ht="20.25" x14ac:dyDescent="0.3">
      <c r="A23" s="318" t="s">
        <v>145</v>
      </c>
      <c r="B23" s="318"/>
      <c r="C23" s="318" t="s">
        <v>0</v>
      </c>
      <c r="D23" s="318" t="s">
        <v>0</v>
      </c>
      <c r="E23" s="312">
        <v>0</v>
      </c>
      <c r="F23" s="312">
        <v>0</v>
      </c>
      <c r="G23" s="312">
        <v>2</v>
      </c>
      <c r="H23" s="312">
        <v>1</v>
      </c>
      <c r="I23" s="312">
        <v>0</v>
      </c>
      <c r="J23" s="312">
        <v>0</v>
      </c>
      <c r="K23" s="312">
        <v>1</v>
      </c>
      <c r="L23" s="312">
        <v>1</v>
      </c>
      <c r="M23" s="312">
        <v>0</v>
      </c>
      <c r="N23" s="312">
        <v>0</v>
      </c>
      <c r="O23" s="312">
        <f>SUM(E23,G23,I23,K23,M23)</f>
        <v>3</v>
      </c>
      <c r="P23" s="312">
        <f>SUM(F23,H23,J23,L23,N23)</f>
        <v>2</v>
      </c>
    </row>
    <row r="24" spans="1:16" ht="20.25" x14ac:dyDescent="0.3">
      <c r="A24" s="318"/>
      <c r="B24" s="318"/>
      <c r="C24" s="318"/>
      <c r="D24" s="318"/>
      <c r="E24" s="312"/>
      <c r="F24" s="312"/>
      <c r="G24" s="312"/>
      <c r="H24" s="312"/>
      <c r="I24" s="312"/>
      <c r="J24" s="312"/>
      <c r="K24" s="312"/>
      <c r="L24" s="312"/>
      <c r="M24" s="312"/>
      <c r="N24" s="312"/>
      <c r="O24" s="312"/>
      <c r="P24" s="312"/>
    </row>
    <row r="25" spans="1:16" ht="20.25" x14ac:dyDescent="0.3">
      <c r="A25" s="318" t="s">
        <v>146</v>
      </c>
      <c r="B25" s="318"/>
      <c r="C25" s="318" t="s">
        <v>0</v>
      </c>
      <c r="D25" s="318" t="s">
        <v>0</v>
      </c>
      <c r="E25" s="312">
        <v>0</v>
      </c>
      <c r="F25" s="312">
        <v>0</v>
      </c>
      <c r="G25" s="312">
        <v>1</v>
      </c>
      <c r="H25" s="312">
        <v>0</v>
      </c>
      <c r="I25" s="312">
        <v>0</v>
      </c>
      <c r="J25" s="312">
        <v>0</v>
      </c>
      <c r="K25" s="312">
        <v>0</v>
      </c>
      <c r="L25" s="312">
        <v>0</v>
      </c>
      <c r="M25" s="312">
        <v>1</v>
      </c>
      <c r="N25" s="312">
        <v>0</v>
      </c>
      <c r="O25" s="312">
        <f>SUM(E25,G25,I25,K25,M25)</f>
        <v>2</v>
      </c>
      <c r="P25" s="312">
        <f>SUM(F25,H25,J25,L25,N25)</f>
        <v>0</v>
      </c>
    </row>
    <row r="26" spans="1:16" ht="20.25" x14ac:dyDescent="0.3">
      <c r="A26" s="318"/>
      <c r="B26" s="318"/>
      <c r="C26" s="318"/>
      <c r="D26" s="318"/>
      <c r="E26" s="312"/>
      <c r="F26" s="312"/>
      <c r="G26" s="312"/>
      <c r="H26" s="312"/>
      <c r="I26" s="312"/>
      <c r="J26" s="312"/>
      <c r="K26" s="312"/>
      <c r="L26" s="312"/>
      <c r="M26" s="312"/>
      <c r="N26" s="312"/>
      <c r="O26" s="312"/>
      <c r="P26" s="312"/>
    </row>
    <row r="27" spans="1:16" ht="20.25" x14ac:dyDescent="0.3">
      <c r="A27" s="318" t="s">
        <v>147</v>
      </c>
      <c r="B27" s="318"/>
      <c r="C27" s="318" t="s">
        <v>0</v>
      </c>
      <c r="D27" s="318" t="s">
        <v>0</v>
      </c>
      <c r="E27" s="312">
        <v>1</v>
      </c>
      <c r="F27" s="312">
        <v>1</v>
      </c>
      <c r="G27" s="312">
        <v>1</v>
      </c>
      <c r="H27" s="312">
        <v>0</v>
      </c>
      <c r="I27" s="312">
        <v>0</v>
      </c>
      <c r="J27" s="312">
        <v>0</v>
      </c>
      <c r="K27" s="312">
        <v>1</v>
      </c>
      <c r="L27" s="312">
        <v>0</v>
      </c>
      <c r="M27" s="312">
        <v>0</v>
      </c>
      <c r="N27" s="312">
        <v>0</v>
      </c>
      <c r="O27" s="312">
        <f>SUM(E27,G27,I27,K27,M27)</f>
        <v>3</v>
      </c>
      <c r="P27" s="312">
        <f>SUM(F27,H27,J27,L27,N27)</f>
        <v>1</v>
      </c>
    </row>
    <row r="28" spans="1:16" ht="20.25" x14ac:dyDescent="0.3">
      <c r="A28" s="318"/>
      <c r="B28" s="318"/>
      <c r="C28" s="318"/>
      <c r="D28" s="318"/>
      <c r="E28" s="312"/>
      <c r="F28" s="312"/>
      <c r="G28" s="312"/>
      <c r="H28" s="312"/>
      <c r="I28" s="312"/>
      <c r="J28" s="312"/>
      <c r="K28" s="312"/>
      <c r="L28" s="312"/>
      <c r="M28" s="312"/>
      <c r="N28" s="312"/>
      <c r="O28" s="312"/>
      <c r="P28" s="312"/>
    </row>
    <row r="29" spans="1:16" ht="20.25" x14ac:dyDescent="0.3">
      <c r="A29" s="318" t="s">
        <v>148</v>
      </c>
      <c r="B29" s="318"/>
      <c r="C29" s="318" t="s">
        <v>0</v>
      </c>
      <c r="D29" s="318" t="s">
        <v>0</v>
      </c>
      <c r="E29" s="312">
        <v>0</v>
      </c>
      <c r="F29" s="312">
        <v>1</v>
      </c>
      <c r="G29" s="312">
        <v>0</v>
      </c>
      <c r="H29" s="312">
        <v>0</v>
      </c>
      <c r="I29" s="312">
        <v>0</v>
      </c>
      <c r="J29" s="312">
        <v>0</v>
      </c>
      <c r="K29" s="312">
        <v>0</v>
      </c>
      <c r="L29" s="312">
        <v>0</v>
      </c>
      <c r="M29" s="312">
        <v>2</v>
      </c>
      <c r="N29" s="312">
        <v>1</v>
      </c>
      <c r="O29" s="312">
        <f>SUM(E29,G29,I29,K29,M29)</f>
        <v>2</v>
      </c>
      <c r="P29" s="312">
        <f>SUM(F29,H29,J29,L29,N29)</f>
        <v>2</v>
      </c>
    </row>
    <row r="30" spans="1:16" ht="20.25" x14ac:dyDescent="0.3">
      <c r="A30" s="318"/>
      <c r="B30" s="318"/>
      <c r="C30" s="318"/>
      <c r="D30" s="318"/>
      <c r="E30" s="312"/>
      <c r="F30" s="312"/>
      <c r="G30" s="312"/>
      <c r="H30" s="312"/>
      <c r="I30" s="312"/>
      <c r="J30" s="312"/>
      <c r="K30" s="312"/>
      <c r="L30" s="312"/>
      <c r="M30" s="312"/>
      <c r="N30" s="312"/>
      <c r="O30" s="312"/>
      <c r="P30" s="312"/>
    </row>
    <row r="31" spans="1:16" ht="20.25" x14ac:dyDescent="0.3">
      <c r="A31" s="318" t="s">
        <v>177</v>
      </c>
      <c r="B31" s="318"/>
      <c r="C31" s="318" t="s">
        <v>0</v>
      </c>
      <c r="D31" s="318" t="s">
        <v>0</v>
      </c>
      <c r="E31" s="312">
        <v>0</v>
      </c>
      <c r="F31" s="312">
        <v>0</v>
      </c>
      <c r="G31" s="312">
        <v>0</v>
      </c>
      <c r="H31" s="312">
        <v>1</v>
      </c>
      <c r="I31" s="312">
        <v>0</v>
      </c>
      <c r="J31" s="312">
        <v>0</v>
      </c>
      <c r="K31" s="312">
        <v>0</v>
      </c>
      <c r="L31" s="312">
        <v>0</v>
      </c>
      <c r="M31" s="312">
        <v>0</v>
      </c>
      <c r="N31" s="312">
        <v>0</v>
      </c>
      <c r="O31" s="312">
        <f>SUM(E31,G31,I31,K31,M31)</f>
        <v>0</v>
      </c>
      <c r="P31" s="312">
        <f>SUM(F31,H31,J31,L31,N31)</f>
        <v>1</v>
      </c>
    </row>
    <row r="32" spans="1:16" ht="20.25" x14ac:dyDescent="0.3">
      <c r="A32" s="318"/>
      <c r="B32" s="318"/>
      <c r="C32" s="318"/>
      <c r="D32" s="318"/>
      <c r="E32" s="312"/>
      <c r="F32" s="312"/>
      <c r="G32" s="312"/>
      <c r="H32" s="312"/>
      <c r="I32" s="312"/>
      <c r="J32" s="312"/>
      <c r="K32" s="312"/>
      <c r="L32" s="312"/>
      <c r="M32" s="312"/>
      <c r="N32" s="312"/>
      <c r="O32" s="312"/>
      <c r="P32" s="312"/>
    </row>
    <row r="33" spans="1:16" ht="20.25" x14ac:dyDescent="0.3">
      <c r="A33" s="318" t="s">
        <v>150</v>
      </c>
      <c r="B33" s="318"/>
      <c r="C33" s="318" t="s">
        <v>0</v>
      </c>
      <c r="D33" s="318" t="s">
        <v>0</v>
      </c>
      <c r="E33" s="312">
        <v>1</v>
      </c>
      <c r="F33" s="312">
        <v>1</v>
      </c>
      <c r="G33" s="312">
        <v>0</v>
      </c>
      <c r="H33" s="312">
        <v>0</v>
      </c>
      <c r="I33" s="312">
        <v>0</v>
      </c>
      <c r="J33" s="312">
        <v>0</v>
      </c>
      <c r="K33" s="312">
        <v>0</v>
      </c>
      <c r="L33" s="312">
        <v>0</v>
      </c>
      <c r="M33" s="312">
        <v>0</v>
      </c>
      <c r="N33" s="312">
        <v>1</v>
      </c>
      <c r="O33" s="312">
        <f>SUM(E33,G33,I33,K33,M33)</f>
        <v>1</v>
      </c>
      <c r="P33" s="312">
        <f>SUM(F33,H33,J33,L33,N33)</f>
        <v>2</v>
      </c>
    </row>
    <row r="34" spans="1:16" ht="20.25" x14ac:dyDescent="0.3">
      <c r="A34" s="318"/>
      <c r="B34" s="318"/>
      <c r="C34" s="318"/>
      <c r="D34" s="318"/>
      <c r="E34" s="312"/>
      <c r="F34" s="312"/>
      <c r="G34" s="312"/>
      <c r="H34" s="312"/>
      <c r="I34" s="312"/>
      <c r="J34" s="312"/>
      <c r="K34" s="312"/>
      <c r="L34" s="312"/>
      <c r="M34" s="312"/>
      <c r="N34" s="312"/>
      <c r="O34" s="312"/>
      <c r="P34" s="312"/>
    </row>
    <row r="35" spans="1:16" ht="20.25" x14ac:dyDescent="0.3">
      <c r="A35" s="318" t="s">
        <v>151</v>
      </c>
      <c r="B35" s="318"/>
      <c r="C35" s="318" t="s">
        <v>0</v>
      </c>
      <c r="D35" s="318" t="s">
        <v>0</v>
      </c>
      <c r="E35" s="312">
        <v>1</v>
      </c>
      <c r="F35" s="312">
        <v>0</v>
      </c>
      <c r="G35" s="312">
        <v>0</v>
      </c>
      <c r="H35" s="312">
        <v>0</v>
      </c>
      <c r="I35" s="312">
        <v>0</v>
      </c>
      <c r="J35" s="312">
        <v>0</v>
      </c>
      <c r="K35" s="312">
        <v>0</v>
      </c>
      <c r="L35" s="312">
        <v>0</v>
      </c>
      <c r="M35" s="312">
        <v>0</v>
      </c>
      <c r="N35" s="312">
        <v>0</v>
      </c>
      <c r="O35" s="312">
        <f>SUM(E35,G35,I35,K35,M35)</f>
        <v>1</v>
      </c>
      <c r="P35" s="312">
        <f>SUM(F35,H35,J35,L35,N35)</f>
        <v>0</v>
      </c>
    </row>
    <row r="36" spans="1:16" ht="20.25" x14ac:dyDescent="0.3">
      <c r="A36" s="318"/>
      <c r="B36" s="318"/>
      <c r="C36" s="318"/>
      <c r="D36" s="318"/>
      <c r="E36" s="312"/>
      <c r="F36" s="312"/>
      <c r="G36" s="312"/>
      <c r="H36" s="312"/>
      <c r="I36" s="312"/>
      <c r="J36" s="312"/>
      <c r="K36" s="312"/>
      <c r="L36" s="312"/>
      <c r="M36" s="312"/>
      <c r="N36" s="312"/>
      <c r="O36" s="312"/>
      <c r="P36" s="312"/>
    </row>
    <row r="37" spans="1:16" ht="20.25" x14ac:dyDescent="0.3">
      <c r="A37" s="318" t="s">
        <v>115</v>
      </c>
      <c r="B37" s="318"/>
      <c r="C37" s="318"/>
      <c r="D37" s="318" t="s">
        <v>0</v>
      </c>
      <c r="E37" s="312">
        <v>0</v>
      </c>
      <c r="F37" s="312">
        <v>0</v>
      </c>
      <c r="G37" s="312">
        <v>2</v>
      </c>
      <c r="H37" s="312">
        <v>0</v>
      </c>
      <c r="I37" s="312">
        <v>0</v>
      </c>
      <c r="J37" s="312">
        <v>0</v>
      </c>
      <c r="K37" s="312">
        <v>0</v>
      </c>
      <c r="L37" s="312">
        <v>0</v>
      </c>
      <c r="M37" s="312">
        <v>1</v>
      </c>
      <c r="N37" s="312">
        <v>0</v>
      </c>
      <c r="O37" s="312">
        <f>SUM(E37,G37,I37,K37,M37)</f>
        <v>3</v>
      </c>
      <c r="P37" s="312">
        <f>SUM(F37,H37,J37,L37,N37)</f>
        <v>0</v>
      </c>
    </row>
    <row r="38" spans="1:16" ht="20.25" x14ac:dyDescent="0.3">
      <c r="A38" s="318"/>
      <c r="B38" s="318"/>
      <c r="C38" s="318"/>
      <c r="D38" s="318"/>
      <c r="E38" s="312"/>
      <c r="F38" s="312"/>
      <c r="G38" s="312"/>
      <c r="H38" s="312"/>
      <c r="I38" s="312"/>
      <c r="J38" s="312"/>
      <c r="K38" s="312"/>
      <c r="L38" s="312"/>
      <c r="M38" s="312"/>
      <c r="N38" s="312"/>
      <c r="O38" s="312"/>
      <c r="P38" s="312"/>
    </row>
    <row r="39" spans="1:16" ht="20.25" x14ac:dyDescent="0.3">
      <c r="A39" s="318" t="s">
        <v>9</v>
      </c>
      <c r="B39" s="318"/>
      <c r="C39" s="318" t="s">
        <v>0</v>
      </c>
      <c r="D39" s="318" t="s">
        <v>0</v>
      </c>
      <c r="E39" s="312">
        <f>SUM(E9:E37)</f>
        <v>3</v>
      </c>
      <c r="F39" s="312">
        <f t="shared" ref="F39:N39" si="0">SUM(F9:F37)</f>
        <v>3</v>
      </c>
      <c r="G39" s="312">
        <f t="shared" si="0"/>
        <v>9</v>
      </c>
      <c r="H39" s="312">
        <f t="shared" si="0"/>
        <v>2</v>
      </c>
      <c r="I39" s="312">
        <f t="shared" si="0"/>
        <v>0</v>
      </c>
      <c r="J39" s="312">
        <f t="shared" si="0"/>
        <v>0</v>
      </c>
      <c r="K39" s="312">
        <f t="shared" si="0"/>
        <v>2</v>
      </c>
      <c r="L39" s="312">
        <f t="shared" si="0"/>
        <v>1</v>
      </c>
      <c r="M39" s="312">
        <f t="shared" si="0"/>
        <v>6</v>
      </c>
      <c r="N39" s="312">
        <f t="shared" si="0"/>
        <v>3</v>
      </c>
      <c r="O39" s="312">
        <f>SUM(E39,G39,I39,K39,M39)</f>
        <v>20</v>
      </c>
      <c r="P39" s="312">
        <f>SUM(F39,H39,J39,L39,N39)</f>
        <v>9</v>
      </c>
    </row>
  </sheetData>
  <mergeCells count="10">
    <mergeCell ref="A1:P1"/>
    <mergeCell ref="A2:P2"/>
    <mergeCell ref="A5:B5"/>
    <mergeCell ref="E5:F5"/>
    <mergeCell ref="G5:H5"/>
    <mergeCell ref="I5:J5"/>
    <mergeCell ref="K5:L5"/>
    <mergeCell ref="M5:N5"/>
    <mergeCell ref="O5:P5"/>
    <mergeCell ref="A3:P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pane ySplit="6" topLeftCell="A19" activePane="bottomLeft" state="frozen"/>
      <selection activeCell="T13" sqref="T13"/>
      <selection pane="bottomLeft" activeCell="T13" sqref="T13"/>
    </sheetView>
  </sheetViews>
  <sheetFormatPr defaultRowHeight="15" x14ac:dyDescent="0.25"/>
  <cols>
    <col min="2" max="2" width="11" customWidth="1"/>
    <col min="4" max="4" width="12.28515625" customWidth="1"/>
    <col min="6" max="6" width="11.42578125" customWidth="1"/>
    <col min="8" max="8" width="13" customWidth="1"/>
    <col min="10" max="10" width="13.85546875" customWidth="1"/>
    <col min="12" max="12" width="11.85546875" customWidth="1"/>
    <col min="13" max="13" width="10.28515625" customWidth="1"/>
    <col min="14" max="14" width="13.5703125" customWidth="1"/>
  </cols>
  <sheetData>
    <row r="1" spans="1:14" ht="23.25" x14ac:dyDescent="0.35">
      <c r="A1" s="514" t="s">
        <v>226</v>
      </c>
      <c r="B1" s="514"/>
      <c r="C1" s="514"/>
      <c r="D1" s="514"/>
      <c r="E1" s="514"/>
      <c r="F1" s="514"/>
      <c r="G1" s="514"/>
      <c r="H1" s="514"/>
      <c r="I1" s="514"/>
      <c r="J1" s="514"/>
      <c r="K1" s="514"/>
      <c r="L1" s="514"/>
      <c r="M1" s="514"/>
      <c r="N1" s="514"/>
    </row>
    <row r="2" spans="1:14" ht="23.25" x14ac:dyDescent="0.35">
      <c r="A2" s="514" t="s">
        <v>85</v>
      </c>
      <c r="B2" s="514"/>
      <c r="C2" s="514"/>
      <c r="D2" s="514"/>
      <c r="E2" s="514"/>
      <c r="F2" s="514"/>
      <c r="G2" s="514"/>
      <c r="H2" s="514"/>
      <c r="I2" s="514"/>
      <c r="J2" s="514"/>
      <c r="K2" s="514"/>
      <c r="L2" s="514"/>
      <c r="M2" s="514"/>
      <c r="N2" s="514"/>
    </row>
    <row r="3" spans="1:14" ht="23.25" x14ac:dyDescent="0.35">
      <c r="A3" s="514" t="s">
        <v>254</v>
      </c>
      <c r="B3" s="514"/>
      <c r="C3" s="514"/>
      <c r="D3" s="514"/>
      <c r="E3" s="514"/>
      <c r="F3" s="514"/>
      <c r="G3" s="514"/>
      <c r="H3" s="514"/>
      <c r="I3" s="514"/>
      <c r="J3" s="514"/>
      <c r="K3" s="514"/>
      <c r="L3" s="514"/>
      <c r="M3" s="514"/>
      <c r="N3" s="514"/>
    </row>
    <row r="5" spans="1:14" ht="45" customHeight="1" x14ac:dyDescent="0.25">
      <c r="A5" s="517" t="s">
        <v>86</v>
      </c>
      <c r="B5" s="518"/>
      <c r="C5" s="521" t="s">
        <v>87</v>
      </c>
      <c r="D5" s="518"/>
      <c r="E5" s="521" t="s">
        <v>88</v>
      </c>
      <c r="F5" s="518"/>
      <c r="G5" s="521" t="s">
        <v>89</v>
      </c>
      <c r="H5" s="518"/>
      <c r="I5" s="521" t="s">
        <v>90</v>
      </c>
      <c r="J5" s="518"/>
      <c r="K5" s="521" t="s">
        <v>91</v>
      </c>
      <c r="L5" s="518"/>
      <c r="M5" s="522" t="s">
        <v>227</v>
      </c>
      <c r="N5" s="523"/>
    </row>
    <row r="6" spans="1:14" ht="20.25" x14ac:dyDescent="0.3">
      <c r="A6" s="316"/>
      <c r="B6" s="322"/>
      <c r="C6" s="308" t="s">
        <v>110</v>
      </c>
      <c r="D6" s="323" t="s">
        <v>111</v>
      </c>
      <c r="E6" s="308" t="s">
        <v>110</v>
      </c>
      <c r="F6" s="323" t="s">
        <v>111</v>
      </c>
      <c r="G6" s="308" t="s">
        <v>110</v>
      </c>
      <c r="H6" s="323" t="s">
        <v>111</v>
      </c>
      <c r="I6" s="308" t="s">
        <v>110</v>
      </c>
      <c r="J6" s="323" t="s">
        <v>111</v>
      </c>
      <c r="K6" s="308" t="s">
        <v>110</v>
      </c>
      <c r="L6" s="323" t="s">
        <v>111</v>
      </c>
      <c r="M6" s="308" t="s">
        <v>110</v>
      </c>
      <c r="N6" s="323" t="s">
        <v>111</v>
      </c>
    </row>
    <row r="7" spans="1:14" ht="20.25" x14ac:dyDescent="0.3">
      <c r="A7" s="316"/>
      <c r="B7" s="322"/>
      <c r="C7" s="308" t="s">
        <v>8</v>
      </c>
      <c r="D7" s="311" t="s">
        <v>7</v>
      </c>
      <c r="E7" s="308" t="s">
        <v>6</v>
      </c>
      <c r="F7" s="311" t="s">
        <v>5</v>
      </c>
      <c r="G7" s="308" t="s">
        <v>4</v>
      </c>
      <c r="H7" s="311" t="s">
        <v>3</v>
      </c>
      <c r="I7" s="308" t="s">
        <v>21</v>
      </c>
      <c r="J7" s="311" t="s">
        <v>1</v>
      </c>
      <c r="K7" s="308" t="s">
        <v>36</v>
      </c>
      <c r="L7" s="311" t="s">
        <v>37</v>
      </c>
      <c r="M7" s="308" t="s">
        <v>73</v>
      </c>
      <c r="N7" s="311" t="s">
        <v>38</v>
      </c>
    </row>
    <row r="8" spans="1:14" ht="20.25" x14ac:dyDescent="0.3">
      <c r="A8" s="316"/>
      <c r="B8" s="322"/>
      <c r="C8" s="315"/>
      <c r="D8" s="324"/>
      <c r="E8" s="315"/>
      <c r="F8" s="324"/>
      <c r="G8" s="315"/>
      <c r="H8" s="324"/>
      <c r="I8" s="315"/>
      <c r="J8" s="324"/>
      <c r="K8" s="315"/>
      <c r="L8" s="324"/>
      <c r="M8" s="315"/>
      <c r="N8" s="324"/>
    </row>
    <row r="9" spans="1:14" ht="20.25" x14ac:dyDescent="0.3">
      <c r="A9" s="316" t="s">
        <v>138</v>
      </c>
      <c r="B9" s="322"/>
      <c r="C9" s="308">
        <v>0</v>
      </c>
      <c r="D9" s="311">
        <v>0</v>
      </c>
      <c r="E9" s="308">
        <v>0</v>
      </c>
      <c r="F9" s="311">
        <v>0</v>
      </c>
      <c r="G9" s="308">
        <v>0</v>
      </c>
      <c r="H9" s="311">
        <v>0</v>
      </c>
      <c r="I9" s="308">
        <v>0</v>
      </c>
      <c r="J9" s="311">
        <v>0</v>
      </c>
      <c r="K9" s="308">
        <v>0</v>
      </c>
      <c r="L9" s="311">
        <v>0</v>
      </c>
      <c r="M9" s="308">
        <f>SUM(C9,E9,G9,I9,K9)</f>
        <v>0</v>
      </c>
      <c r="N9" s="311">
        <f>SUM(D9,F9,H9,J9,L9)</f>
        <v>0</v>
      </c>
    </row>
    <row r="10" spans="1:14" ht="20.25" x14ac:dyDescent="0.3">
      <c r="A10" s="316"/>
      <c r="B10" s="322"/>
      <c r="C10" s="308"/>
      <c r="D10" s="311"/>
      <c r="E10" s="308"/>
      <c r="F10" s="311"/>
      <c r="G10" s="308"/>
      <c r="H10" s="311"/>
      <c r="I10" s="308"/>
      <c r="J10" s="311"/>
      <c r="K10" s="308"/>
      <c r="L10" s="311"/>
      <c r="M10" s="308"/>
      <c r="N10" s="311"/>
    </row>
    <row r="11" spans="1:14" ht="20.25" x14ac:dyDescent="0.3">
      <c r="A11" s="316" t="s">
        <v>139</v>
      </c>
      <c r="B11" s="322"/>
      <c r="C11" s="308">
        <v>0</v>
      </c>
      <c r="D11" s="311">
        <v>0</v>
      </c>
      <c r="E11" s="308">
        <v>0</v>
      </c>
      <c r="F11" s="311">
        <v>0</v>
      </c>
      <c r="G11" s="308">
        <v>0</v>
      </c>
      <c r="H11" s="311">
        <v>0</v>
      </c>
      <c r="I11" s="308">
        <v>0</v>
      </c>
      <c r="J11" s="311">
        <v>0</v>
      </c>
      <c r="K11" s="308">
        <v>1</v>
      </c>
      <c r="L11" s="311">
        <v>0</v>
      </c>
      <c r="M11" s="308">
        <f>SUM(C11,E11,G11,I11,K11)</f>
        <v>1</v>
      </c>
      <c r="N11" s="311">
        <f>SUM(D11,F11,H11,J11,L11)</f>
        <v>0</v>
      </c>
    </row>
    <row r="12" spans="1:14" ht="20.25" x14ac:dyDescent="0.3">
      <c r="A12" s="316"/>
      <c r="B12" s="322"/>
      <c r="C12" s="308"/>
      <c r="D12" s="311"/>
      <c r="E12" s="308"/>
      <c r="F12" s="311"/>
      <c r="G12" s="308"/>
      <c r="H12" s="311"/>
      <c r="I12" s="308"/>
      <c r="J12" s="311"/>
      <c r="K12" s="308"/>
      <c r="L12" s="311"/>
      <c r="M12" s="308"/>
      <c r="N12" s="311"/>
    </row>
    <row r="13" spans="1:14" ht="20.25" x14ac:dyDescent="0.3">
      <c r="A13" s="316" t="s">
        <v>140</v>
      </c>
      <c r="B13" s="322"/>
      <c r="C13" s="308">
        <v>0</v>
      </c>
      <c r="D13" s="311">
        <v>0</v>
      </c>
      <c r="E13" s="308">
        <v>0</v>
      </c>
      <c r="F13" s="311">
        <v>0</v>
      </c>
      <c r="G13" s="308">
        <v>0</v>
      </c>
      <c r="H13" s="311">
        <v>0</v>
      </c>
      <c r="I13" s="308">
        <v>0</v>
      </c>
      <c r="J13" s="311">
        <v>0</v>
      </c>
      <c r="K13" s="308">
        <v>0</v>
      </c>
      <c r="L13" s="311">
        <v>0</v>
      </c>
      <c r="M13" s="308">
        <f>SUM(C13,E13,G13,I13,K13)</f>
        <v>0</v>
      </c>
      <c r="N13" s="311">
        <f>SUM(D13,F13,H13,J13,L13)</f>
        <v>0</v>
      </c>
    </row>
    <row r="14" spans="1:14" ht="20.25" x14ac:dyDescent="0.3">
      <c r="A14" s="316"/>
      <c r="B14" s="322"/>
      <c r="C14" s="308"/>
      <c r="D14" s="311"/>
      <c r="E14" s="308"/>
      <c r="F14" s="311"/>
      <c r="G14" s="308"/>
      <c r="H14" s="311"/>
      <c r="I14" s="308"/>
      <c r="J14" s="311"/>
      <c r="K14" s="308"/>
      <c r="L14" s="311"/>
      <c r="M14" s="308"/>
      <c r="N14" s="311"/>
    </row>
    <row r="15" spans="1:14" ht="20.25" x14ac:dyDescent="0.3">
      <c r="A15" s="316" t="s">
        <v>141</v>
      </c>
      <c r="B15" s="322"/>
      <c r="C15" s="308">
        <v>0</v>
      </c>
      <c r="D15" s="311">
        <v>0</v>
      </c>
      <c r="E15" s="308">
        <v>0</v>
      </c>
      <c r="F15" s="311">
        <v>0</v>
      </c>
      <c r="G15" s="308">
        <v>0</v>
      </c>
      <c r="H15" s="311">
        <v>0</v>
      </c>
      <c r="I15" s="308">
        <v>0</v>
      </c>
      <c r="J15" s="311">
        <v>0</v>
      </c>
      <c r="K15" s="308">
        <v>1</v>
      </c>
      <c r="L15" s="311">
        <v>0</v>
      </c>
      <c r="M15" s="308">
        <f>SUM(C15,E15,G15,I15,K15)</f>
        <v>1</v>
      </c>
      <c r="N15" s="311">
        <f>SUM(D15,F15,H15,J15,L15)</f>
        <v>0</v>
      </c>
    </row>
    <row r="16" spans="1:14" ht="20.25" x14ac:dyDescent="0.3">
      <c r="A16" s="316"/>
      <c r="B16" s="322"/>
      <c r="C16" s="308"/>
      <c r="D16" s="311"/>
      <c r="E16" s="308"/>
      <c r="F16" s="311"/>
      <c r="G16" s="308"/>
      <c r="H16" s="311"/>
      <c r="I16" s="308"/>
      <c r="J16" s="311"/>
      <c r="K16" s="308"/>
      <c r="L16" s="311"/>
      <c r="M16" s="308"/>
      <c r="N16" s="311"/>
    </row>
    <row r="17" spans="1:14" ht="20.25" x14ac:dyDescent="0.3">
      <c r="A17" s="316" t="s">
        <v>142</v>
      </c>
      <c r="B17" s="322"/>
      <c r="C17" s="308">
        <v>0</v>
      </c>
      <c r="D17" s="311">
        <v>1</v>
      </c>
      <c r="E17" s="308">
        <v>1</v>
      </c>
      <c r="F17" s="311">
        <v>0</v>
      </c>
      <c r="G17" s="308">
        <v>0</v>
      </c>
      <c r="H17" s="311">
        <v>0</v>
      </c>
      <c r="I17" s="308">
        <v>1</v>
      </c>
      <c r="J17" s="311">
        <v>0</v>
      </c>
      <c r="K17" s="308">
        <v>1</v>
      </c>
      <c r="L17" s="311">
        <v>1</v>
      </c>
      <c r="M17" s="308">
        <f>SUM(C17,E17,G17,I17,K17)</f>
        <v>3</v>
      </c>
      <c r="N17" s="311">
        <f>SUM(D17,F17,H17,J17,L17)</f>
        <v>2</v>
      </c>
    </row>
    <row r="18" spans="1:14" ht="20.25" x14ac:dyDescent="0.3">
      <c r="A18" s="316"/>
      <c r="B18" s="322"/>
      <c r="C18" s="308"/>
      <c r="D18" s="311"/>
      <c r="E18" s="308"/>
      <c r="F18" s="311"/>
      <c r="G18" s="308"/>
      <c r="H18" s="311"/>
      <c r="I18" s="308"/>
      <c r="J18" s="311"/>
      <c r="K18" s="308"/>
      <c r="L18" s="311"/>
      <c r="M18" s="308"/>
      <c r="N18" s="311"/>
    </row>
    <row r="19" spans="1:14" ht="20.25" x14ac:dyDescent="0.3">
      <c r="A19" s="316" t="s">
        <v>143</v>
      </c>
      <c r="B19" s="322"/>
      <c r="C19" s="308">
        <v>0</v>
      </c>
      <c r="D19" s="311">
        <v>1</v>
      </c>
      <c r="E19" s="308">
        <v>4</v>
      </c>
      <c r="F19" s="311">
        <v>0</v>
      </c>
      <c r="G19" s="308">
        <v>0</v>
      </c>
      <c r="H19" s="311">
        <v>0</v>
      </c>
      <c r="I19" s="308">
        <v>1</v>
      </c>
      <c r="J19" s="311">
        <v>0</v>
      </c>
      <c r="K19" s="308">
        <v>1</v>
      </c>
      <c r="L19" s="311">
        <v>0</v>
      </c>
      <c r="M19" s="308">
        <f>SUM(C19,E19,G19,I19,K19)</f>
        <v>6</v>
      </c>
      <c r="N19" s="311">
        <f>SUM(D19,F19,H19,J19,L19)</f>
        <v>1</v>
      </c>
    </row>
    <row r="20" spans="1:14" ht="20.25" x14ac:dyDescent="0.3">
      <c r="A20" s="316"/>
      <c r="B20" s="322"/>
      <c r="C20" s="308"/>
      <c r="D20" s="311"/>
      <c r="E20" s="308"/>
      <c r="F20" s="311"/>
      <c r="G20" s="308"/>
      <c r="H20" s="311"/>
      <c r="I20" s="308"/>
      <c r="J20" s="311"/>
      <c r="K20" s="308"/>
      <c r="L20" s="311"/>
      <c r="M20" s="308"/>
      <c r="N20" s="311"/>
    </row>
    <row r="21" spans="1:14" ht="20.25" x14ac:dyDescent="0.3">
      <c r="A21" s="316" t="s">
        <v>144</v>
      </c>
      <c r="B21" s="322"/>
      <c r="C21" s="308">
        <v>1</v>
      </c>
      <c r="D21" s="311">
        <v>0</v>
      </c>
      <c r="E21" s="308">
        <v>2</v>
      </c>
      <c r="F21" s="311">
        <v>0</v>
      </c>
      <c r="G21" s="308">
        <v>0</v>
      </c>
      <c r="H21" s="311">
        <v>0</v>
      </c>
      <c r="I21" s="308">
        <v>0</v>
      </c>
      <c r="J21" s="311">
        <v>0</v>
      </c>
      <c r="K21" s="308">
        <v>1</v>
      </c>
      <c r="L21" s="311">
        <v>0</v>
      </c>
      <c r="M21" s="308">
        <f>SUM(C21,E21,G21,I21,K21)</f>
        <v>4</v>
      </c>
      <c r="N21" s="311">
        <f>SUM(D21,F21,H21,J21,L21)</f>
        <v>0</v>
      </c>
    </row>
    <row r="22" spans="1:14" ht="20.25" x14ac:dyDescent="0.3">
      <c r="A22" s="316"/>
      <c r="B22" s="322"/>
      <c r="C22" s="308"/>
      <c r="D22" s="311"/>
      <c r="E22" s="308"/>
      <c r="F22" s="311"/>
      <c r="G22" s="308"/>
      <c r="H22" s="311"/>
      <c r="I22" s="308"/>
      <c r="J22" s="311"/>
      <c r="K22" s="308"/>
      <c r="L22" s="311"/>
      <c r="M22" s="308"/>
      <c r="N22" s="311"/>
    </row>
    <row r="23" spans="1:14" ht="20.25" x14ac:dyDescent="0.3">
      <c r="A23" s="316" t="s">
        <v>145</v>
      </c>
      <c r="B23" s="322"/>
      <c r="C23" s="308">
        <v>1</v>
      </c>
      <c r="D23" s="311">
        <v>1</v>
      </c>
      <c r="E23" s="308">
        <v>0</v>
      </c>
      <c r="F23" s="311">
        <v>0</v>
      </c>
      <c r="G23" s="308">
        <v>0</v>
      </c>
      <c r="H23" s="311">
        <v>0</v>
      </c>
      <c r="I23" s="308">
        <v>0</v>
      </c>
      <c r="J23" s="311">
        <v>0</v>
      </c>
      <c r="K23" s="308">
        <v>0</v>
      </c>
      <c r="L23" s="311">
        <v>1</v>
      </c>
      <c r="M23" s="308">
        <f>SUM(C23,E23,G23,I23,K23)</f>
        <v>1</v>
      </c>
      <c r="N23" s="311">
        <f>SUM(D23,F23,H23,J23,L23)</f>
        <v>2</v>
      </c>
    </row>
    <row r="24" spans="1:14" ht="20.25" x14ac:dyDescent="0.3">
      <c r="A24" s="316"/>
      <c r="B24" s="322"/>
      <c r="C24" s="308"/>
      <c r="D24" s="311"/>
      <c r="E24" s="308"/>
      <c r="F24" s="311"/>
      <c r="G24" s="308"/>
      <c r="H24" s="311"/>
      <c r="I24" s="308"/>
      <c r="J24" s="311"/>
      <c r="K24" s="308"/>
      <c r="L24" s="311"/>
      <c r="M24" s="308"/>
      <c r="N24" s="311"/>
    </row>
    <row r="25" spans="1:14" ht="20.25" x14ac:dyDescent="0.3">
      <c r="A25" s="316" t="s">
        <v>146</v>
      </c>
      <c r="B25" s="322"/>
      <c r="C25" s="308">
        <v>0</v>
      </c>
      <c r="D25" s="311">
        <v>0</v>
      </c>
      <c r="E25" s="308">
        <v>0</v>
      </c>
      <c r="F25" s="311">
        <v>0</v>
      </c>
      <c r="G25" s="308">
        <v>0</v>
      </c>
      <c r="H25" s="311">
        <v>0</v>
      </c>
      <c r="I25" s="308">
        <v>0</v>
      </c>
      <c r="J25" s="311">
        <v>0</v>
      </c>
      <c r="K25" s="308">
        <v>0</v>
      </c>
      <c r="L25" s="311">
        <v>0</v>
      </c>
      <c r="M25" s="308">
        <f>SUM(C25,E25,G25,I25,K25)</f>
        <v>0</v>
      </c>
      <c r="N25" s="311">
        <f>SUM(D25,F25,H25,J25,L25)</f>
        <v>0</v>
      </c>
    </row>
    <row r="26" spans="1:14" ht="20.25" x14ac:dyDescent="0.3">
      <c r="A26" s="316"/>
      <c r="B26" s="322"/>
      <c r="C26" s="308"/>
      <c r="D26" s="311"/>
      <c r="E26" s="308"/>
      <c r="F26" s="311"/>
      <c r="G26" s="308"/>
      <c r="H26" s="311"/>
      <c r="I26" s="308"/>
      <c r="J26" s="311"/>
      <c r="K26" s="308"/>
      <c r="L26" s="311"/>
      <c r="M26" s="308"/>
      <c r="N26" s="311"/>
    </row>
    <row r="27" spans="1:14" ht="20.25" x14ac:dyDescent="0.3">
      <c r="A27" s="316" t="s">
        <v>147</v>
      </c>
      <c r="B27" s="322"/>
      <c r="C27" s="308">
        <v>0</v>
      </c>
      <c r="D27" s="311">
        <v>0</v>
      </c>
      <c r="E27" s="308">
        <v>0</v>
      </c>
      <c r="F27" s="311">
        <v>0</v>
      </c>
      <c r="G27" s="308">
        <v>0</v>
      </c>
      <c r="H27" s="311">
        <v>0</v>
      </c>
      <c r="I27" s="308">
        <v>0</v>
      </c>
      <c r="J27" s="311">
        <v>0</v>
      </c>
      <c r="K27" s="308">
        <v>0</v>
      </c>
      <c r="L27" s="311">
        <v>0</v>
      </c>
      <c r="M27" s="308">
        <f>SUM(C27,E27,G27,I27,K27)</f>
        <v>0</v>
      </c>
      <c r="N27" s="311">
        <f>SUM(D27,F27,H27,J27,L27)</f>
        <v>0</v>
      </c>
    </row>
    <row r="28" spans="1:14" ht="20.25" x14ac:dyDescent="0.3">
      <c r="A28" s="316"/>
      <c r="B28" s="322"/>
      <c r="C28" s="308"/>
      <c r="D28" s="311"/>
      <c r="E28" s="308"/>
      <c r="F28" s="311"/>
      <c r="G28" s="308"/>
      <c r="H28" s="311"/>
      <c r="I28" s="308"/>
      <c r="J28" s="311"/>
      <c r="K28" s="308"/>
      <c r="L28" s="311"/>
      <c r="M28" s="308"/>
      <c r="N28" s="311"/>
    </row>
    <row r="29" spans="1:14" ht="20.25" x14ac:dyDescent="0.3">
      <c r="A29" s="316" t="s">
        <v>148</v>
      </c>
      <c r="B29" s="322"/>
      <c r="C29" s="308">
        <v>0</v>
      </c>
      <c r="D29" s="311">
        <v>0</v>
      </c>
      <c r="E29" s="308">
        <v>0</v>
      </c>
      <c r="F29" s="311">
        <v>0</v>
      </c>
      <c r="G29" s="308">
        <v>0</v>
      </c>
      <c r="H29" s="311">
        <v>0</v>
      </c>
      <c r="I29" s="308">
        <v>0</v>
      </c>
      <c r="J29" s="311">
        <v>0</v>
      </c>
      <c r="K29" s="308">
        <v>0</v>
      </c>
      <c r="L29" s="311">
        <v>0</v>
      </c>
      <c r="M29" s="308">
        <f>SUM(C29,E29,G29,I29,K29)</f>
        <v>0</v>
      </c>
      <c r="N29" s="311">
        <f>SUM(D29,F29,H29,J29,L29)</f>
        <v>0</v>
      </c>
    </row>
    <row r="30" spans="1:14" ht="20.25" x14ac:dyDescent="0.3">
      <c r="A30" s="316"/>
      <c r="B30" s="322"/>
      <c r="C30" s="308"/>
      <c r="D30" s="311"/>
      <c r="E30" s="308"/>
      <c r="F30" s="311"/>
      <c r="G30" s="308"/>
      <c r="H30" s="311"/>
      <c r="I30" s="308"/>
      <c r="J30" s="311"/>
      <c r="K30" s="308"/>
      <c r="L30" s="311"/>
      <c r="M30" s="308"/>
      <c r="N30" s="311"/>
    </row>
    <row r="31" spans="1:14" ht="20.25" x14ac:dyDescent="0.3">
      <c r="A31" s="316" t="s">
        <v>177</v>
      </c>
      <c r="B31" s="322"/>
      <c r="C31" s="308">
        <v>0</v>
      </c>
      <c r="D31" s="311">
        <v>1</v>
      </c>
      <c r="E31" s="308">
        <v>1</v>
      </c>
      <c r="F31" s="311">
        <v>1</v>
      </c>
      <c r="G31" s="308">
        <v>0</v>
      </c>
      <c r="H31" s="311">
        <v>0</v>
      </c>
      <c r="I31" s="308">
        <v>0</v>
      </c>
      <c r="J31" s="311">
        <v>0</v>
      </c>
      <c r="K31" s="308">
        <v>0</v>
      </c>
      <c r="L31" s="311">
        <v>0</v>
      </c>
      <c r="M31" s="308">
        <f>SUM(C31,E31,G31,I31,K31)</f>
        <v>1</v>
      </c>
      <c r="N31" s="311">
        <f>SUM(D31,F31,H31,J31,L31)</f>
        <v>2</v>
      </c>
    </row>
    <row r="32" spans="1:14" ht="20.25" x14ac:dyDescent="0.3">
      <c r="A32" s="316"/>
      <c r="B32" s="322"/>
      <c r="C32" s="308"/>
      <c r="D32" s="311"/>
      <c r="E32" s="308"/>
      <c r="F32" s="311"/>
      <c r="G32" s="308"/>
      <c r="H32" s="311"/>
      <c r="I32" s="308"/>
      <c r="J32" s="311"/>
      <c r="K32" s="308"/>
      <c r="L32" s="311"/>
      <c r="M32" s="308"/>
      <c r="N32" s="311"/>
    </row>
    <row r="33" spans="1:14" ht="20.25" x14ac:dyDescent="0.3">
      <c r="A33" s="316" t="s">
        <v>150</v>
      </c>
      <c r="B33" s="322"/>
      <c r="C33" s="308">
        <v>0</v>
      </c>
      <c r="D33" s="311">
        <v>0</v>
      </c>
      <c r="E33" s="308">
        <v>2</v>
      </c>
      <c r="F33" s="311">
        <v>0</v>
      </c>
      <c r="G33" s="308">
        <v>0</v>
      </c>
      <c r="H33" s="311">
        <v>0</v>
      </c>
      <c r="I33" s="308">
        <v>0</v>
      </c>
      <c r="J33" s="311">
        <v>0</v>
      </c>
      <c r="K33" s="308">
        <v>0</v>
      </c>
      <c r="L33" s="311">
        <v>0</v>
      </c>
      <c r="M33" s="308">
        <f>SUM(C33,E33,G33,I33,K33)</f>
        <v>2</v>
      </c>
      <c r="N33" s="311">
        <f>SUM(D33,F33,H33,J33,L33)</f>
        <v>0</v>
      </c>
    </row>
    <row r="34" spans="1:14" ht="20.25" x14ac:dyDescent="0.3">
      <c r="A34" s="316"/>
      <c r="B34" s="322"/>
      <c r="C34" s="308"/>
      <c r="D34" s="311"/>
      <c r="E34" s="308"/>
      <c r="F34" s="311"/>
      <c r="G34" s="308"/>
      <c r="H34" s="311"/>
      <c r="I34" s="308"/>
      <c r="J34" s="311"/>
      <c r="K34" s="308"/>
      <c r="L34" s="311"/>
      <c r="M34" s="308"/>
      <c r="N34" s="311"/>
    </row>
    <row r="35" spans="1:14" ht="20.25" x14ac:dyDescent="0.3">
      <c r="A35" s="316" t="s">
        <v>151</v>
      </c>
      <c r="B35" s="322"/>
      <c r="C35" s="308">
        <v>1</v>
      </c>
      <c r="D35" s="311">
        <v>1</v>
      </c>
      <c r="E35" s="308">
        <v>3</v>
      </c>
      <c r="F35" s="311">
        <v>0</v>
      </c>
      <c r="G35" s="308">
        <v>0</v>
      </c>
      <c r="H35" s="311">
        <v>0</v>
      </c>
      <c r="I35" s="308">
        <v>0</v>
      </c>
      <c r="J35" s="311">
        <v>0</v>
      </c>
      <c r="K35" s="308">
        <v>0</v>
      </c>
      <c r="L35" s="311">
        <v>0</v>
      </c>
      <c r="M35" s="308">
        <f>SUM(C35,E35,G35,I35,K35)</f>
        <v>4</v>
      </c>
      <c r="N35" s="311">
        <f>SUM(D35,F35,H35,J35,L35)</f>
        <v>1</v>
      </c>
    </row>
    <row r="36" spans="1:14" ht="20.25" x14ac:dyDescent="0.3">
      <c r="A36" s="316"/>
      <c r="B36" s="322"/>
      <c r="C36" s="308"/>
      <c r="D36" s="311"/>
      <c r="E36" s="308"/>
      <c r="F36" s="311"/>
      <c r="G36" s="308"/>
      <c r="H36" s="311"/>
      <c r="I36" s="308"/>
      <c r="J36" s="311"/>
      <c r="K36" s="308"/>
      <c r="L36" s="311"/>
      <c r="M36" s="308"/>
      <c r="N36" s="311"/>
    </row>
    <row r="37" spans="1:14" ht="20.25" x14ac:dyDescent="0.3">
      <c r="A37" s="316" t="s">
        <v>115</v>
      </c>
      <c r="B37" s="322"/>
      <c r="C37" s="308">
        <v>3</v>
      </c>
      <c r="D37" s="311">
        <v>0</v>
      </c>
      <c r="E37" s="308">
        <v>0</v>
      </c>
      <c r="F37" s="311">
        <v>0</v>
      </c>
      <c r="G37" s="308">
        <v>0</v>
      </c>
      <c r="H37" s="311">
        <v>0</v>
      </c>
      <c r="I37" s="308">
        <v>0</v>
      </c>
      <c r="J37" s="311">
        <v>0</v>
      </c>
      <c r="K37" s="308">
        <v>0</v>
      </c>
      <c r="L37" s="311">
        <v>1</v>
      </c>
      <c r="M37" s="308">
        <f>SUM(C37,E37,G37,I37,K37)</f>
        <v>3</v>
      </c>
      <c r="N37" s="311">
        <f>SUM(D37,F37,H37,J37,L37)</f>
        <v>1</v>
      </c>
    </row>
    <row r="38" spans="1:14" ht="20.25" x14ac:dyDescent="0.3">
      <c r="A38" s="316"/>
      <c r="B38" s="322"/>
      <c r="C38" s="308"/>
      <c r="D38" s="311"/>
      <c r="E38" s="308"/>
      <c r="F38" s="311"/>
      <c r="G38" s="308"/>
      <c r="H38" s="311"/>
      <c r="I38" s="308"/>
      <c r="J38" s="311"/>
      <c r="K38" s="308"/>
      <c r="L38" s="311"/>
      <c r="M38" s="308"/>
      <c r="N38" s="311"/>
    </row>
    <row r="39" spans="1:14" ht="20.25" x14ac:dyDescent="0.3">
      <c r="A39" s="313" t="s">
        <v>9</v>
      </c>
      <c r="B39" s="314"/>
      <c r="C39" s="310">
        <f>SUM(C9:C37)</f>
        <v>6</v>
      </c>
      <c r="D39" s="325">
        <f t="shared" ref="D39:L39" si="0">SUM(D9:D37)</f>
        <v>5</v>
      </c>
      <c r="E39" s="310">
        <f t="shared" si="0"/>
        <v>13</v>
      </c>
      <c r="F39" s="325">
        <f t="shared" si="0"/>
        <v>1</v>
      </c>
      <c r="G39" s="310">
        <f t="shared" si="0"/>
        <v>0</v>
      </c>
      <c r="H39" s="325">
        <f t="shared" si="0"/>
        <v>0</v>
      </c>
      <c r="I39" s="310">
        <f t="shared" si="0"/>
        <v>2</v>
      </c>
      <c r="J39" s="325">
        <f t="shared" si="0"/>
        <v>0</v>
      </c>
      <c r="K39" s="310">
        <f t="shared" si="0"/>
        <v>5</v>
      </c>
      <c r="L39" s="325">
        <f t="shared" si="0"/>
        <v>3</v>
      </c>
      <c r="M39" s="310">
        <f>SUM(C39,E39,G39,I39,K39)</f>
        <v>26</v>
      </c>
      <c r="N39" s="325">
        <f>SUM(D39,F39,H39,J39,L39)</f>
        <v>9</v>
      </c>
    </row>
  </sheetData>
  <mergeCells count="10">
    <mergeCell ref="A1:N1"/>
    <mergeCell ref="A2:N2"/>
    <mergeCell ref="A5:B5"/>
    <mergeCell ref="C5:D5"/>
    <mergeCell ref="E5:F5"/>
    <mergeCell ref="G5:H5"/>
    <mergeCell ref="I5:J5"/>
    <mergeCell ref="K5:L5"/>
    <mergeCell ref="M5:N5"/>
    <mergeCell ref="A3:N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524" t="s">
        <v>18</v>
      </c>
      <c r="G5" s="525"/>
      <c r="H5" s="525"/>
      <c r="I5" s="525"/>
      <c r="J5" s="525"/>
      <c r="K5" s="525"/>
      <c r="L5" s="525"/>
      <c r="M5" s="530" t="s">
        <v>19</v>
      </c>
      <c r="N5" s="530"/>
      <c r="O5" s="530"/>
    </row>
    <row r="6" spans="6:15" ht="20.25" customHeight="1" x14ac:dyDescent="0.25">
      <c r="F6" s="526"/>
      <c r="G6" s="527"/>
      <c r="H6" s="527"/>
      <c r="I6" s="527"/>
      <c r="J6" s="527"/>
      <c r="K6" s="527"/>
      <c r="L6" s="527"/>
      <c r="M6" s="531"/>
      <c r="N6" s="531"/>
      <c r="O6" s="531"/>
    </row>
    <row r="7" spans="6:15" ht="20.25" customHeight="1" thickBot="1" x14ac:dyDescent="0.3">
      <c r="F7" s="526"/>
      <c r="G7" s="527"/>
      <c r="H7" s="527"/>
      <c r="I7" s="527"/>
      <c r="J7" s="527"/>
      <c r="K7" s="527"/>
      <c r="L7" s="527"/>
      <c r="M7" s="532"/>
      <c r="N7" s="532"/>
      <c r="O7" s="531"/>
    </row>
    <row r="8" spans="6:15" ht="21" thickBot="1" x14ac:dyDescent="0.3">
      <c r="F8" s="528"/>
      <c r="G8" s="529"/>
      <c r="H8" s="529"/>
      <c r="I8" s="529"/>
      <c r="J8" s="529"/>
      <c r="K8" s="529"/>
      <c r="L8" s="529"/>
      <c r="M8" s="140">
        <v>2013</v>
      </c>
      <c r="N8" s="141">
        <v>2014</v>
      </c>
      <c r="O8" s="141">
        <v>2015</v>
      </c>
    </row>
    <row r="9" spans="6:15" ht="20.25" x14ac:dyDescent="0.3">
      <c r="F9" s="135"/>
      <c r="G9" s="130"/>
      <c r="H9" s="130"/>
      <c r="I9" s="130"/>
      <c r="J9" s="130"/>
      <c r="K9" s="130"/>
      <c r="L9" s="142"/>
      <c r="M9" s="131"/>
      <c r="N9" s="138"/>
      <c r="O9" s="139"/>
    </row>
    <row r="10" spans="6:15" ht="20.25" x14ac:dyDescent="0.3">
      <c r="F10" s="135" t="s">
        <v>22</v>
      </c>
      <c r="G10" s="128" t="s">
        <v>0</v>
      </c>
      <c r="H10" s="128" t="s">
        <v>0</v>
      </c>
      <c r="I10" s="128" t="s">
        <v>0</v>
      </c>
      <c r="J10" s="128" t="s">
        <v>0</v>
      </c>
      <c r="K10" s="128"/>
      <c r="L10" s="143"/>
      <c r="M10" s="145">
        <v>2811</v>
      </c>
      <c r="N10" s="129">
        <v>2958</v>
      </c>
      <c r="O10" s="132">
        <v>3302</v>
      </c>
    </row>
    <row r="11" spans="6:15" ht="20.25" x14ac:dyDescent="0.3">
      <c r="F11" s="135" t="s">
        <v>23</v>
      </c>
      <c r="G11" s="128" t="s">
        <v>0</v>
      </c>
      <c r="H11" s="128" t="s">
        <v>0</v>
      </c>
      <c r="I11" s="128" t="s">
        <v>0</v>
      </c>
      <c r="J11" s="128" t="s">
        <v>0</v>
      </c>
      <c r="K11" s="128"/>
      <c r="L11" s="143"/>
      <c r="M11" s="145">
        <v>2880</v>
      </c>
      <c r="N11" s="129">
        <v>3102</v>
      </c>
      <c r="O11" s="132">
        <v>3201</v>
      </c>
    </row>
    <row r="12" spans="6:15" ht="20.25" x14ac:dyDescent="0.3">
      <c r="F12" s="135" t="s">
        <v>24</v>
      </c>
      <c r="G12" s="128" t="s">
        <v>0</v>
      </c>
      <c r="H12" s="128" t="s">
        <v>0</v>
      </c>
      <c r="I12" s="128" t="s">
        <v>0</v>
      </c>
      <c r="J12" s="128" t="s">
        <v>0</v>
      </c>
      <c r="K12" s="128"/>
      <c r="L12" s="143"/>
      <c r="M12" s="145">
        <v>3004</v>
      </c>
      <c r="N12" s="129">
        <v>3236</v>
      </c>
      <c r="O12" s="132">
        <v>3291</v>
      </c>
    </row>
    <row r="13" spans="6:15" ht="20.25" x14ac:dyDescent="0.3">
      <c r="F13" s="135" t="s">
        <v>25</v>
      </c>
      <c r="G13" s="128" t="s">
        <v>0</v>
      </c>
      <c r="H13" s="128" t="s">
        <v>0</v>
      </c>
      <c r="I13" s="128" t="s">
        <v>0</v>
      </c>
      <c r="J13" s="128" t="s">
        <v>0</v>
      </c>
      <c r="K13" s="128"/>
      <c r="L13" s="143"/>
      <c r="M13" s="145">
        <v>2711</v>
      </c>
      <c r="N13" s="129">
        <v>2960</v>
      </c>
      <c r="O13" s="132">
        <v>3418</v>
      </c>
    </row>
    <row r="14" spans="6:15" ht="20.25" x14ac:dyDescent="0.3">
      <c r="F14" s="135" t="s">
        <v>26</v>
      </c>
      <c r="G14" s="128" t="s">
        <v>0</v>
      </c>
      <c r="H14" s="128" t="s">
        <v>0</v>
      </c>
      <c r="I14" s="128" t="s">
        <v>0</v>
      </c>
      <c r="J14" s="128" t="s">
        <v>0</v>
      </c>
      <c r="K14" s="128"/>
      <c r="L14" s="143"/>
      <c r="M14" s="145">
        <v>3090</v>
      </c>
      <c r="N14" s="129">
        <v>2895</v>
      </c>
      <c r="O14" s="132">
        <v>3231</v>
      </c>
    </row>
    <row r="15" spans="6:15" ht="20.25" x14ac:dyDescent="0.3">
      <c r="F15" s="135" t="s">
        <v>27</v>
      </c>
      <c r="G15" s="128" t="s">
        <v>0</v>
      </c>
      <c r="H15" s="128" t="s">
        <v>0</v>
      </c>
      <c r="I15" s="128" t="s">
        <v>0</v>
      </c>
      <c r="J15" s="128" t="s">
        <v>0</v>
      </c>
      <c r="K15" s="128"/>
      <c r="L15" s="143"/>
      <c r="M15" s="145">
        <v>2918</v>
      </c>
      <c r="N15" s="129">
        <v>2866</v>
      </c>
      <c r="O15" s="132">
        <v>3327</v>
      </c>
    </row>
    <row r="16" spans="6:15" ht="20.25" x14ac:dyDescent="0.3">
      <c r="F16" s="135" t="s">
        <v>28</v>
      </c>
      <c r="G16" s="128" t="s">
        <v>0</v>
      </c>
      <c r="H16" s="128" t="s">
        <v>0</v>
      </c>
      <c r="I16" s="128" t="s">
        <v>0</v>
      </c>
      <c r="J16" s="128" t="s">
        <v>0</v>
      </c>
      <c r="K16" s="128"/>
      <c r="L16" s="143"/>
      <c r="M16" s="145">
        <v>3023</v>
      </c>
      <c r="N16" s="129">
        <v>3070</v>
      </c>
      <c r="O16" s="132">
        <v>3215</v>
      </c>
    </row>
    <row r="17" spans="6:15" ht="20.25" x14ac:dyDescent="0.3">
      <c r="F17" s="135" t="s">
        <v>29</v>
      </c>
      <c r="G17" s="128" t="s">
        <v>0</v>
      </c>
      <c r="H17" s="128" t="s">
        <v>0</v>
      </c>
      <c r="I17" s="128" t="s">
        <v>0</v>
      </c>
      <c r="J17" s="128" t="s">
        <v>0</v>
      </c>
      <c r="K17" s="128"/>
      <c r="L17" s="143"/>
      <c r="M17" s="145">
        <v>2920</v>
      </c>
      <c r="N17" s="129">
        <v>2988</v>
      </c>
      <c r="O17" s="132">
        <v>3399</v>
      </c>
    </row>
    <row r="18" spans="6:15" ht="20.25" x14ac:dyDescent="0.3">
      <c r="F18" s="135" t="s">
        <v>30</v>
      </c>
      <c r="G18" s="128"/>
      <c r="H18" s="128" t="s">
        <v>0</v>
      </c>
      <c r="I18" s="128" t="s">
        <v>0</v>
      </c>
      <c r="J18" s="128" t="s">
        <v>0</v>
      </c>
      <c r="K18" s="128"/>
      <c r="L18" s="143"/>
      <c r="M18" s="145">
        <v>3187</v>
      </c>
      <c r="N18" s="129">
        <v>3054</v>
      </c>
      <c r="O18" s="132">
        <v>3447</v>
      </c>
    </row>
    <row r="19" spans="6:15" ht="20.25" x14ac:dyDescent="0.3">
      <c r="F19" s="135" t="s">
        <v>31</v>
      </c>
      <c r="G19" s="128" t="s">
        <v>0</v>
      </c>
      <c r="H19" s="128" t="s">
        <v>0</v>
      </c>
      <c r="I19" s="128" t="s">
        <v>0</v>
      </c>
      <c r="J19" s="128" t="s">
        <v>0</v>
      </c>
      <c r="K19" s="128"/>
      <c r="L19" s="143"/>
      <c r="M19" s="145">
        <v>3372</v>
      </c>
      <c r="N19" s="129">
        <v>3284</v>
      </c>
      <c r="O19" s="132">
        <v>3882</v>
      </c>
    </row>
    <row r="20" spans="6:15" ht="20.25" x14ac:dyDescent="0.3">
      <c r="F20" s="135" t="s">
        <v>32</v>
      </c>
      <c r="G20" s="128" t="s">
        <v>0</v>
      </c>
      <c r="H20" s="128" t="s">
        <v>0</v>
      </c>
      <c r="I20" s="128" t="s">
        <v>0</v>
      </c>
      <c r="J20" s="128" t="s">
        <v>0</v>
      </c>
      <c r="K20" s="128"/>
      <c r="L20" s="143"/>
      <c r="M20" s="145">
        <v>3226</v>
      </c>
      <c r="N20" s="129">
        <v>3270</v>
      </c>
      <c r="O20" s="132">
        <v>3602</v>
      </c>
    </row>
    <row r="21" spans="6:15" ht="21" thickBot="1" x14ac:dyDescent="0.35">
      <c r="F21" s="136" t="s">
        <v>33</v>
      </c>
      <c r="G21" s="134" t="s">
        <v>0</v>
      </c>
      <c r="H21" s="134" t="s">
        <v>0</v>
      </c>
      <c r="I21" s="134" t="s">
        <v>0</v>
      </c>
      <c r="J21" s="134" t="s">
        <v>0</v>
      </c>
      <c r="K21" s="134"/>
      <c r="L21" s="144"/>
      <c r="M21" s="146">
        <v>3260</v>
      </c>
      <c r="N21" s="137">
        <v>3555</v>
      </c>
      <c r="O21" s="133">
        <v>3534</v>
      </c>
    </row>
    <row r="22" spans="6:15" ht="21" thickBot="1" x14ac:dyDescent="0.35">
      <c r="M22" s="147">
        <v>36402</v>
      </c>
      <c r="N22" s="148">
        <v>37238</v>
      </c>
      <c r="O22" s="149">
        <v>40849</v>
      </c>
    </row>
  </sheetData>
  <mergeCells count="2">
    <mergeCell ref="F5:L8"/>
    <mergeCell ref="M5:O7"/>
  </mergeCells>
  <pageMargins left="0.7" right="0.7" top="0.75" bottom="0.75" header="0.3" footer="0.3"/>
  <pageSetup scale="4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14" zoomScaleNormal="100" zoomScaleSheetLayoutView="75" workbookViewId="0">
      <selection activeCell="T13" sqref="T13"/>
    </sheetView>
  </sheetViews>
  <sheetFormatPr defaultRowHeight="12.75" x14ac:dyDescent="0.2"/>
  <cols>
    <col min="1" max="1" width="5.85546875" style="1" customWidth="1"/>
    <col min="2" max="2" width="2.28515625" style="1" customWidth="1"/>
    <col min="3" max="3" width="6" style="29" bestFit="1" customWidth="1"/>
    <col min="4" max="7" width="4.28515625" style="1" customWidth="1"/>
    <col min="8" max="8" width="4.140625" style="1" customWidth="1"/>
    <col min="9" max="9" width="0.28515625" style="1" hidden="1" customWidth="1"/>
    <col min="10" max="12" width="9.7109375" style="1" customWidth="1"/>
    <col min="13" max="13" width="10.5703125" style="1" customWidth="1"/>
    <col min="14" max="17" width="9.7109375" style="1" customWidth="1"/>
    <col min="18" max="16384" width="9.140625" style="1"/>
  </cols>
  <sheetData>
    <row r="1" spans="1:17" ht="22.5" customHeight="1" x14ac:dyDescent="0.2">
      <c r="A1" s="543">
        <v>7</v>
      </c>
      <c r="B1" s="543"/>
      <c r="C1" s="543"/>
      <c r="D1" s="543"/>
      <c r="E1" s="543"/>
      <c r="F1" s="543"/>
      <c r="G1" s="543"/>
      <c r="H1" s="543"/>
      <c r="I1" s="543"/>
      <c r="J1" s="543"/>
      <c r="K1" s="543"/>
      <c r="L1" s="543"/>
      <c r="M1" s="543"/>
      <c r="N1" s="543"/>
      <c r="O1" s="543"/>
      <c r="P1" s="543"/>
      <c r="Q1" s="543"/>
    </row>
    <row r="2" spans="1:17" x14ac:dyDescent="0.2">
      <c r="A2" s="541" t="s">
        <v>43</v>
      </c>
      <c r="B2" s="541"/>
      <c r="C2" s="541"/>
      <c r="D2" s="541"/>
      <c r="E2" s="541"/>
      <c r="F2" s="541"/>
      <c r="G2" s="541"/>
      <c r="H2" s="541"/>
      <c r="I2" s="541"/>
      <c r="J2" s="541"/>
      <c r="K2" s="541"/>
      <c r="L2" s="541"/>
      <c r="M2" s="541"/>
      <c r="N2" s="541"/>
      <c r="O2" s="541"/>
      <c r="P2" s="541"/>
      <c r="Q2" s="541"/>
    </row>
    <row r="3" spans="1:17" x14ac:dyDescent="0.2">
      <c r="A3" s="541" t="s">
        <v>44</v>
      </c>
      <c r="B3" s="541"/>
      <c r="C3" s="541"/>
      <c r="D3" s="541"/>
      <c r="E3" s="541"/>
      <c r="F3" s="541"/>
      <c r="G3" s="541"/>
      <c r="H3" s="541"/>
      <c r="I3" s="541"/>
      <c r="J3" s="541"/>
      <c r="K3" s="541"/>
      <c r="L3" s="541"/>
      <c r="M3" s="541"/>
      <c r="N3" s="541"/>
      <c r="O3" s="541"/>
      <c r="P3" s="541"/>
      <c r="Q3" s="541"/>
    </row>
    <row r="4" spans="1:17" ht="15" customHeight="1" x14ac:dyDescent="0.2">
      <c r="A4" s="544">
        <v>2016</v>
      </c>
      <c r="B4" s="544"/>
      <c r="C4" s="544"/>
      <c r="D4" s="544"/>
      <c r="E4" s="544"/>
      <c r="F4" s="544"/>
      <c r="G4" s="544"/>
      <c r="H4" s="544"/>
      <c r="I4" s="544"/>
      <c r="J4" s="544"/>
      <c r="K4" s="544"/>
      <c r="L4" s="544"/>
      <c r="M4" s="544"/>
      <c r="N4" s="544"/>
      <c r="O4" s="544"/>
      <c r="P4" s="544"/>
      <c r="Q4" s="544"/>
    </row>
    <row r="5" spans="1:17" ht="27.75" customHeight="1" x14ac:dyDescent="0.2">
      <c r="A5" s="545" t="s">
        <v>45</v>
      </c>
      <c r="B5" s="545"/>
      <c r="C5" s="545"/>
      <c r="D5" s="545"/>
      <c r="E5" s="545"/>
      <c r="F5" s="545"/>
      <c r="G5" s="545"/>
      <c r="H5" s="545"/>
      <c r="I5" s="6"/>
      <c r="J5" s="534" t="s">
        <v>46</v>
      </c>
      <c r="K5" s="534" t="s">
        <v>47</v>
      </c>
      <c r="L5" s="534" t="s">
        <v>48</v>
      </c>
      <c r="M5" s="534" t="s">
        <v>49</v>
      </c>
      <c r="N5" s="534" t="s">
        <v>50</v>
      </c>
      <c r="O5" s="534" t="s">
        <v>51</v>
      </c>
      <c r="P5" s="536" t="s">
        <v>52</v>
      </c>
      <c r="Q5" s="538" t="s">
        <v>9</v>
      </c>
    </row>
    <row r="6" spans="1:17" ht="12" customHeight="1" x14ac:dyDescent="0.2">
      <c r="A6" s="546"/>
      <c r="B6" s="546"/>
      <c r="C6" s="546"/>
      <c r="D6" s="546"/>
      <c r="E6" s="546"/>
      <c r="F6" s="546"/>
      <c r="G6" s="546"/>
      <c r="H6" s="546"/>
      <c r="I6" s="7"/>
      <c r="J6" s="535"/>
      <c r="K6" s="535"/>
      <c r="L6" s="535"/>
      <c r="M6" s="535"/>
      <c r="N6" s="535"/>
      <c r="O6" s="535"/>
      <c r="P6" s="537"/>
      <c r="Q6" s="539"/>
    </row>
    <row r="7" spans="1:17" ht="14.25" customHeight="1" x14ac:dyDescent="0.2">
      <c r="A7" s="8"/>
      <c r="B7" s="8"/>
      <c r="C7" s="9"/>
      <c r="D7" s="8"/>
      <c r="E7" s="8"/>
      <c r="F7" s="8"/>
      <c r="G7" s="8"/>
      <c r="H7" s="8"/>
      <c r="I7" s="8"/>
      <c r="J7" s="10" t="s">
        <v>8</v>
      </c>
      <c r="K7" s="11" t="s">
        <v>7</v>
      </c>
      <c r="L7" s="11" t="s">
        <v>6</v>
      </c>
      <c r="M7" s="11" t="s">
        <v>5</v>
      </c>
      <c r="N7" s="11" t="s">
        <v>4</v>
      </c>
      <c r="O7" s="11" t="s">
        <v>3</v>
      </c>
      <c r="P7" s="11" t="s">
        <v>21</v>
      </c>
      <c r="Q7" s="12" t="s">
        <v>1</v>
      </c>
    </row>
    <row r="8" spans="1:17" ht="36" customHeight="1" x14ac:dyDescent="0.2">
      <c r="A8" s="13">
        <v>12.01</v>
      </c>
      <c r="B8" s="14" t="s">
        <v>53</v>
      </c>
      <c r="C8" s="15">
        <v>3</v>
      </c>
      <c r="D8" s="8" t="s">
        <v>54</v>
      </c>
      <c r="E8" s="16" t="s">
        <v>0</v>
      </c>
      <c r="F8" s="16" t="s">
        <v>0</v>
      </c>
      <c r="G8" s="16" t="s">
        <v>0</v>
      </c>
      <c r="H8" s="16" t="s">
        <v>0</v>
      </c>
      <c r="I8" s="16"/>
      <c r="J8" s="17">
        <f>'table3 1qtr'!J9+'table3 2qtr'!J9+'table3 3qtr'!J9+'table3 4qtr'!J9</f>
        <v>3</v>
      </c>
      <c r="K8" s="17">
        <f>'table3 1qtr'!K9+'table3 2qtr'!K9+'table3 3qtr'!K9+'table3 4qtr'!K9</f>
        <v>5</v>
      </c>
      <c r="L8" s="17">
        <f>'table3 1qtr'!L9+'table3 2qtr'!L9+'table3 3qtr'!L9+'table3 4qtr'!L9</f>
        <v>2</v>
      </c>
      <c r="M8" s="17">
        <f>'table3 1qtr'!M9+'table3 2qtr'!M9+'table3 3qtr'!M9+'table3 4qtr'!M9</f>
        <v>0</v>
      </c>
      <c r="N8" s="17">
        <f>'table3 1qtr'!N9+'table3 2qtr'!N9+'table3 3qtr'!N9+'table3 4qtr'!N9</f>
        <v>3</v>
      </c>
      <c r="O8" s="17">
        <f>'table3 1qtr'!O9+'table3 2qtr'!O9+'table3 3qtr'!O9+'table3 4qtr'!O9</f>
        <v>1</v>
      </c>
      <c r="P8" s="17">
        <f>'table3 1qtr'!P9+'table3 2qtr'!P9+'table3 3qtr'!P9+'table3 4qtr'!P9</f>
        <v>1</v>
      </c>
      <c r="Q8" s="18">
        <f>SUM(J8:P8)</f>
        <v>15</v>
      </c>
    </row>
    <row r="9" spans="1:17" ht="36" customHeight="1" x14ac:dyDescent="0.2">
      <c r="A9" s="19"/>
      <c r="B9" s="16"/>
      <c r="C9" s="9"/>
      <c r="D9" s="8"/>
      <c r="E9" s="8"/>
      <c r="F9" s="8"/>
      <c r="G9" s="8"/>
      <c r="H9" s="8"/>
      <c r="I9" s="8"/>
      <c r="J9" s="17"/>
      <c r="K9" s="17"/>
      <c r="L9" s="17"/>
      <c r="M9" s="17"/>
      <c r="N9" s="17"/>
      <c r="O9" s="17"/>
      <c r="P9" s="17"/>
      <c r="Q9" s="18"/>
    </row>
    <row r="10" spans="1:17" ht="36" customHeight="1" x14ac:dyDescent="0.2">
      <c r="A10" s="13">
        <v>3.01</v>
      </c>
      <c r="B10" s="14" t="s">
        <v>53</v>
      </c>
      <c r="C10" s="20">
        <v>6</v>
      </c>
      <c r="D10" s="16" t="s">
        <v>54</v>
      </c>
      <c r="E10" s="16" t="s">
        <v>0</v>
      </c>
      <c r="F10" s="16" t="s">
        <v>0</v>
      </c>
      <c r="G10" s="16" t="s">
        <v>0</v>
      </c>
      <c r="H10" s="16" t="s">
        <v>0</v>
      </c>
      <c r="I10" s="16"/>
      <c r="J10" s="17">
        <f>'table3 1qtr'!J11+'table3 2qtr'!J11+'table3 3qtr'!J11+'table3 4qtr'!J11</f>
        <v>2</v>
      </c>
      <c r="K10" s="17">
        <f>'table3 1qtr'!K11+'table3 2qtr'!K11+'table3 3qtr'!K11+'table3 4qtr'!K11</f>
        <v>3</v>
      </c>
      <c r="L10" s="17">
        <f>'table3 1qtr'!L11+'table3 2qtr'!L11+'table3 3qtr'!L11+'table3 4qtr'!L11</f>
        <v>3</v>
      </c>
      <c r="M10" s="17">
        <f>'table3 1qtr'!M11+'table3 2qtr'!M11+'table3 3qtr'!M11+'table3 4qtr'!M11</f>
        <v>0</v>
      </c>
      <c r="N10" s="17">
        <f>'table3 1qtr'!N11+'table3 2qtr'!N11+'table3 3qtr'!N11+'table3 4qtr'!N11</f>
        <v>1</v>
      </c>
      <c r="O10" s="17">
        <f>'table3 1qtr'!O11+'table3 2qtr'!O11+'table3 3qtr'!O11+'table3 4qtr'!O11</f>
        <v>4</v>
      </c>
      <c r="P10" s="17">
        <f>'table3 1qtr'!P11+'table3 2qtr'!P11+'table3 3qtr'!P11+'table3 4qtr'!P11</f>
        <v>4</v>
      </c>
      <c r="Q10" s="18">
        <f>SUM(J10:P10)</f>
        <v>17</v>
      </c>
    </row>
    <row r="11" spans="1:17" ht="36" customHeight="1" x14ac:dyDescent="0.2">
      <c r="A11" s="19"/>
      <c r="B11" s="16"/>
      <c r="C11" s="9"/>
      <c r="D11" s="8"/>
      <c r="E11" s="8"/>
      <c r="F11" s="8"/>
      <c r="G11" s="8"/>
      <c r="H11" s="8"/>
      <c r="I11" s="8"/>
      <c r="J11" s="17"/>
      <c r="K11" s="17"/>
      <c r="L11" s="17"/>
      <c r="M11" s="17"/>
      <c r="N11" s="17"/>
      <c r="O11" s="17"/>
      <c r="P11" s="17"/>
      <c r="Q11" s="18"/>
    </row>
    <row r="12" spans="1:17" ht="36" customHeight="1" x14ac:dyDescent="0.2">
      <c r="A12" s="13">
        <v>6.01</v>
      </c>
      <c r="B12" s="14" t="s">
        <v>53</v>
      </c>
      <c r="C12" s="9">
        <v>9</v>
      </c>
      <c r="D12" s="8" t="s">
        <v>54</v>
      </c>
      <c r="E12" s="16" t="s">
        <v>0</v>
      </c>
      <c r="F12" s="16" t="s">
        <v>0</v>
      </c>
      <c r="G12" s="16" t="s">
        <v>0</v>
      </c>
      <c r="H12" s="16" t="s">
        <v>0</v>
      </c>
      <c r="I12" s="16"/>
      <c r="J12" s="17">
        <f>'table3 1qtr'!J13+'table3 2qtr'!J13+'table3 3qtr'!J13+'table3 4qtr'!J13</f>
        <v>1</v>
      </c>
      <c r="K12" s="17">
        <f>'table3 1qtr'!K13+'table3 2qtr'!K13+'table3 3qtr'!K13+'table3 4qtr'!K13</f>
        <v>1</v>
      </c>
      <c r="L12" s="17">
        <f>'table3 1qtr'!L13+'table3 2qtr'!L13+'table3 3qtr'!L13+'table3 4qtr'!L13</f>
        <v>1</v>
      </c>
      <c r="M12" s="17">
        <f>'table3 1qtr'!M13+'table3 2qtr'!M13+'table3 3qtr'!M13+'table3 4qtr'!M13</f>
        <v>1</v>
      </c>
      <c r="N12" s="17">
        <f>'table3 1qtr'!N13+'table3 2qtr'!N13+'table3 3qtr'!N13+'table3 4qtr'!N13</f>
        <v>2</v>
      </c>
      <c r="O12" s="17">
        <f>'table3 1qtr'!O13+'table3 2qtr'!O13+'table3 3qtr'!O13+'table3 4qtr'!O13</f>
        <v>2</v>
      </c>
      <c r="P12" s="17">
        <f>'table3 1qtr'!P13+'table3 2qtr'!P13+'table3 3qtr'!P13+'table3 4qtr'!P13</f>
        <v>1</v>
      </c>
      <c r="Q12" s="18">
        <f>SUM(J12:P12)</f>
        <v>9</v>
      </c>
    </row>
    <row r="13" spans="1:17" ht="36" customHeight="1" x14ac:dyDescent="0.2">
      <c r="A13" s="19"/>
      <c r="B13" s="16"/>
      <c r="C13" s="9"/>
      <c r="D13" s="8"/>
      <c r="E13" s="8"/>
      <c r="F13" s="8"/>
      <c r="G13" s="8"/>
      <c r="H13" s="8"/>
      <c r="I13" s="8"/>
      <c r="J13" s="17"/>
      <c r="K13" s="17"/>
      <c r="L13" s="17"/>
      <c r="M13" s="17"/>
      <c r="N13" s="17"/>
      <c r="O13" s="17"/>
      <c r="P13" s="17"/>
      <c r="Q13" s="18"/>
    </row>
    <row r="14" spans="1:17" ht="36" customHeight="1" x14ac:dyDescent="0.2">
      <c r="A14" s="13">
        <v>9.01</v>
      </c>
      <c r="B14" s="14" t="s">
        <v>53</v>
      </c>
      <c r="C14" s="9">
        <v>12</v>
      </c>
      <c r="D14" s="8" t="s">
        <v>55</v>
      </c>
      <c r="E14" s="16" t="s">
        <v>0</v>
      </c>
      <c r="F14" s="16" t="s">
        <v>0</v>
      </c>
      <c r="G14" s="16" t="s">
        <v>0</v>
      </c>
      <c r="H14" s="16" t="s">
        <v>0</v>
      </c>
      <c r="I14" s="16"/>
      <c r="J14" s="17">
        <f>'table3 1qtr'!J15+'table3 2qtr'!J15+'table3 3qtr'!J15+'table3 4qtr'!J15</f>
        <v>1</v>
      </c>
      <c r="K14" s="17">
        <f>'table3 1qtr'!K15+'table3 2qtr'!K15+'table3 3qtr'!K15+'table3 4qtr'!K15</f>
        <v>3</v>
      </c>
      <c r="L14" s="17">
        <f>'table3 1qtr'!L15+'table3 2qtr'!L15+'table3 3qtr'!L15+'table3 4qtr'!L15</f>
        <v>0</v>
      </c>
      <c r="M14" s="17">
        <f>'table3 1qtr'!M15+'table3 2qtr'!M15+'table3 3qtr'!M15+'table3 4qtr'!M15</f>
        <v>1</v>
      </c>
      <c r="N14" s="17">
        <f>'table3 1qtr'!N15+'table3 2qtr'!N15+'table3 3qtr'!N15+'table3 4qtr'!N15</f>
        <v>2</v>
      </c>
      <c r="O14" s="17">
        <f>'table3 1qtr'!O15+'table3 2qtr'!O15+'table3 3qtr'!O15+'table3 4qtr'!O15</f>
        <v>4</v>
      </c>
      <c r="P14" s="17">
        <f>'table3 1qtr'!P15+'table3 2qtr'!P15+'table3 3qtr'!P15+'table3 4qtr'!P15</f>
        <v>2</v>
      </c>
      <c r="Q14" s="18">
        <f>SUM(J14:P14)</f>
        <v>13</v>
      </c>
    </row>
    <row r="15" spans="1:17" ht="36" customHeight="1" x14ac:dyDescent="0.2">
      <c r="A15" s="19"/>
      <c r="B15" s="16"/>
      <c r="C15" s="9"/>
      <c r="D15" s="8"/>
      <c r="E15" s="8"/>
      <c r="F15" s="8"/>
      <c r="G15" s="8"/>
      <c r="H15" s="8"/>
      <c r="I15" s="8"/>
      <c r="J15" s="17"/>
      <c r="K15" s="17"/>
      <c r="L15" s="17"/>
      <c r="M15" s="17"/>
      <c r="N15" s="17"/>
      <c r="O15" s="17"/>
      <c r="P15" s="17"/>
      <c r="Q15" s="18"/>
    </row>
    <row r="16" spans="1:17" ht="36" customHeight="1" x14ac:dyDescent="0.2">
      <c r="A16" s="13">
        <v>12.01</v>
      </c>
      <c r="B16" s="14" t="s">
        <v>53</v>
      </c>
      <c r="C16" s="9">
        <v>3</v>
      </c>
      <c r="D16" s="8" t="s">
        <v>56</v>
      </c>
      <c r="E16" s="16" t="s">
        <v>0</v>
      </c>
      <c r="F16" s="16" t="s">
        <v>0</v>
      </c>
      <c r="G16" s="16" t="s">
        <v>0</v>
      </c>
      <c r="H16" s="16" t="s">
        <v>0</v>
      </c>
      <c r="I16" s="16"/>
      <c r="J16" s="17">
        <f>'table3 1qtr'!J17+'table3 2qtr'!J17+'table3 3qtr'!J17+'table3 4qtr'!J17</f>
        <v>1</v>
      </c>
      <c r="K16" s="17">
        <f>'table3 1qtr'!K17+'table3 2qtr'!K17+'table3 3qtr'!K17+'table3 4qtr'!K17</f>
        <v>1</v>
      </c>
      <c r="L16" s="17">
        <f>'table3 1qtr'!L17+'table3 2qtr'!L17+'table3 3qtr'!L17+'table3 4qtr'!L17</f>
        <v>1</v>
      </c>
      <c r="M16" s="17">
        <f>'table3 1qtr'!M17+'table3 2qtr'!M17+'table3 3qtr'!M17+'table3 4qtr'!M17</f>
        <v>1</v>
      </c>
      <c r="N16" s="17">
        <f>'table3 1qtr'!N17+'table3 2qtr'!N17+'table3 3qtr'!N17+'table3 4qtr'!N17</f>
        <v>1</v>
      </c>
      <c r="O16" s="17">
        <f>'table3 1qtr'!O17+'table3 2qtr'!O17+'table3 3qtr'!O17+'table3 4qtr'!O17</f>
        <v>0</v>
      </c>
      <c r="P16" s="17">
        <f>'table3 1qtr'!P17+'table3 2qtr'!P17+'table3 3qtr'!P17+'table3 4qtr'!P17</f>
        <v>0</v>
      </c>
      <c r="Q16" s="18">
        <f>SUM(J16:P16)</f>
        <v>5</v>
      </c>
    </row>
    <row r="17" spans="1:18" ht="36" customHeight="1" x14ac:dyDescent="0.2">
      <c r="A17" s="19"/>
      <c r="B17" s="16"/>
      <c r="C17" s="9"/>
      <c r="D17" s="8"/>
      <c r="E17" s="8"/>
      <c r="F17" s="8"/>
      <c r="G17" s="8"/>
      <c r="H17" s="8"/>
      <c r="I17" s="8"/>
      <c r="J17" s="17"/>
      <c r="K17" s="17"/>
      <c r="L17" s="17"/>
      <c r="M17" s="17"/>
      <c r="N17" s="17"/>
      <c r="O17" s="17"/>
      <c r="P17" s="17"/>
      <c r="Q17" s="18"/>
    </row>
    <row r="18" spans="1:18" ht="36" customHeight="1" x14ac:dyDescent="0.2">
      <c r="A18" s="13">
        <v>3.01</v>
      </c>
      <c r="B18" s="14" t="s">
        <v>53</v>
      </c>
      <c r="C18" s="9">
        <v>6</v>
      </c>
      <c r="D18" s="8" t="s">
        <v>56</v>
      </c>
      <c r="E18" s="16" t="s">
        <v>0</v>
      </c>
      <c r="F18" s="16" t="s">
        <v>0</v>
      </c>
      <c r="G18" s="16" t="s">
        <v>0</v>
      </c>
      <c r="H18" s="16" t="s">
        <v>0</v>
      </c>
      <c r="I18" s="16"/>
      <c r="J18" s="17">
        <f>'table3 1qtr'!J19+'table3 2qtr'!J19+'table3 3qtr'!J19+'table3 4qtr'!J19</f>
        <v>3</v>
      </c>
      <c r="K18" s="17">
        <f>'table3 1qtr'!K19+'table3 2qtr'!K19+'table3 3qtr'!K19+'table3 4qtr'!K19</f>
        <v>2</v>
      </c>
      <c r="L18" s="17">
        <f>'table3 1qtr'!L19+'table3 2qtr'!L19+'table3 3qtr'!L19+'table3 4qtr'!L19</f>
        <v>1</v>
      </c>
      <c r="M18" s="17">
        <f>'table3 1qtr'!M19+'table3 2qtr'!M19+'table3 3qtr'!M19+'table3 4qtr'!M19</f>
        <v>1</v>
      </c>
      <c r="N18" s="17">
        <f>'table3 1qtr'!N19+'table3 2qtr'!N19+'table3 3qtr'!N19+'table3 4qtr'!N19</f>
        <v>3</v>
      </c>
      <c r="O18" s="17">
        <f>'table3 1qtr'!O19+'table3 2qtr'!O19+'table3 3qtr'!O19+'table3 4qtr'!O19</f>
        <v>1</v>
      </c>
      <c r="P18" s="17">
        <f>'table3 1qtr'!P19+'table3 2qtr'!P19+'table3 3qtr'!P19+'table3 4qtr'!P19</f>
        <v>5</v>
      </c>
      <c r="Q18" s="18">
        <f>SUM(J18:P18)</f>
        <v>16</v>
      </c>
    </row>
    <row r="19" spans="1:18" ht="36" customHeight="1" x14ac:dyDescent="0.2">
      <c r="A19" s="19"/>
      <c r="B19" s="16"/>
      <c r="C19" s="9"/>
      <c r="D19" s="8"/>
      <c r="E19" s="8"/>
      <c r="F19" s="8"/>
      <c r="G19" s="8"/>
      <c r="H19" s="8"/>
      <c r="I19" s="8"/>
      <c r="J19" s="17"/>
      <c r="K19" s="17"/>
      <c r="L19" s="17"/>
      <c r="M19" s="17"/>
      <c r="N19" s="17"/>
      <c r="O19" s="17"/>
      <c r="P19" s="17"/>
      <c r="Q19" s="18"/>
    </row>
    <row r="20" spans="1:18" ht="36" customHeight="1" x14ac:dyDescent="0.2">
      <c r="A20" s="13">
        <v>6.01</v>
      </c>
      <c r="B20" s="14" t="s">
        <v>53</v>
      </c>
      <c r="C20" s="9">
        <v>9</v>
      </c>
      <c r="D20" s="8" t="s">
        <v>56</v>
      </c>
      <c r="E20" s="16" t="s">
        <v>0</v>
      </c>
      <c r="F20" s="16" t="s">
        <v>0</v>
      </c>
      <c r="G20" s="16" t="s">
        <v>0</v>
      </c>
      <c r="H20" s="16" t="s">
        <v>0</v>
      </c>
      <c r="I20" s="16"/>
      <c r="J20" s="17">
        <f>'table3 1qtr'!J21+'table3 2qtr'!J21+'table3 3qtr'!J21+'table3 4qtr'!J21</f>
        <v>1</v>
      </c>
      <c r="K20" s="17">
        <f>'table3 1qtr'!K21+'table3 2qtr'!K21+'table3 3qtr'!K21+'table3 4qtr'!K21</f>
        <v>5</v>
      </c>
      <c r="L20" s="17">
        <f>'table3 1qtr'!L21+'table3 2qtr'!L21+'table3 3qtr'!L21+'table3 4qtr'!L21</f>
        <v>4</v>
      </c>
      <c r="M20" s="17">
        <f>'table3 1qtr'!M21+'table3 2qtr'!M21+'table3 3qtr'!M21+'table3 4qtr'!M21</f>
        <v>1</v>
      </c>
      <c r="N20" s="17">
        <f>'table3 1qtr'!N21+'table3 2qtr'!N21+'table3 3qtr'!N21+'table3 4qtr'!N21</f>
        <v>1</v>
      </c>
      <c r="O20" s="17">
        <f>'table3 1qtr'!O21+'table3 2qtr'!O21+'table3 3qtr'!O21+'table3 4qtr'!O21</f>
        <v>3</v>
      </c>
      <c r="P20" s="17">
        <f>'table3 1qtr'!P21+'table3 2qtr'!P21+'table3 3qtr'!P21+'table3 4qtr'!P21</f>
        <v>3</v>
      </c>
      <c r="Q20" s="18">
        <f>SUM(J20:P20)</f>
        <v>18</v>
      </c>
    </row>
    <row r="21" spans="1:18" ht="36" customHeight="1" x14ac:dyDescent="0.2">
      <c r="A21" s="19"/>
      <c r="B21" s="16"/>
      <c r="C21" s="9"/>
      <c r="D21" s="8"/>
      <c r="E21" s="8"/>
      <c r="F21" s="8"/>
      <c r="G21" s="8"/>
      <c r="H21" s="8"/>
      <c r="I21" s="8"/>
      <c r="J21" s="17"/>
      <c r="K21" s="17"/>
      <c r="L21" s="17"/>
      <c r="M21" s="17"/>
      <c r="N21" s="17"/>
      <c r="O21" s="17"/>
      <c r="P21" s="17"/>
      <c r="Q21" s="18"/>
    </row>
    <row r="22" spans="1:18" ht="36" customHeight="1" x14ac:dyDescent="0.2">
      <c r="A22" s="13">
        <v>9.01</v>
      </c>
      <c r="B22" s="14" t="s">
        <v>53</v>
      </c>
      <c r="C22" s="9">
        <v>12</v>
      </c>
      <c r="D22" s="8" t="s">
        <v>57</v>
      </c>
      <c r="E22" s="16" t="s">
        <v>0</v>
      </c>
      <c r="F22" s="16" t="s">
        <v>0</v>
      </c>
      <c r="G22" s="16" t="s">
        <v>0</v>
      </c>
      <c r="H22" s="16" t="s">
        <v>0</v>
      </c>
      <c r="I22" s="16"/>
      <c r="J22" s="17">
        <f>'table3 1qtr'!J23+'table3 2qtr'!J23+'table3 3qtr'!J23+'table3 4qtr'!J23</f>
        <v>4</v>
      </c>
      <c r="K22" s="17">
        <f>'table3 1qtr'!K23+'table3 2qtr'!K23+'table3 3qtr'!K23+'table3 4qtr'!K23</f>
        <v>2</v>
      </c>
      <c r="L22" s="17">
        <f>'table3 1qtr'!L23+'table3 2qtr'!L23+'table3 3qtr'!L23+'table3 4qtr'!L23</f>
        <v>1</v>
      </c>
      <c r="M22" s="17">
        <f>'table3 1qtr'!M23+'table3 2qtr'!M23+'table3 3qtr'!M23+'table3 4qtr'!M23</f>
        <v>0</v>
      </c>
      <c r="N22" s="17">
        <f>'table3 1qtr'!N23+'table3 2qtr'!N23+'table3 3qtr'!N23+'table3 4qtr'!N23</f>
        <v>1</v>
      </c>
      <c r="O22" s="17">
        <f>'table3 1qtr'!O23+'table3 2qtr'!O23+'table3 3qtr'!O23+'table3 4qtr'!O23</f>
        <v>3</v>
      </c>
      <c r="P22" s="17">
        <f>'table3 1qtr'!P23+'table3 2qtr'!P23+'table3 3qtr'!P23+'table3 4qtr'!P23</f>
        <v>1</v>
      </c>
      <c r="Q22" s="18">
        <f>SUM(J22:P22)</f>
        <v>12</v>
      </c>
    </row>
    <row r="23" spans="1:18" ht="36" customHeight="1" x14ac:dyDescent="0.2">
      <c r="A23" s="13"/>
      <c r="B23" s="14"/>
      <c r="C23" s="9"/>
      <c r="D23" s="8"/>
      <c r="E23" s="16"/>
      <c r="F23" s="16"/>
      <c r="G23" s="16"/>
      <c r="H23" s="16"/>
      <c r="I23" s="16"/>
      <c r="J23" s="17"/>
      <c r="K23" s="17"/>
      <c r="L23" s="17"/>
      <c r="M23" s="17"/>
      <c r="N23" s="17"/>
      <c r="O23" s="17"/>
      <c r="P23" s="17"/>
      <c r="Q23" s="18"/>
    </row>
    <row r="24" spans="1:18" ht="36" customHeight="1" x14ac:dyDescent="0.2">
      <c r="A24" s="540" t="s">
        <v>58</v>
      </c>
      <c r="B24" s="540"/>
      <c r="C24" s="540"/>
      <c r="D24" s="20" t="s">
        <v>0</v>
      </c>
      <c r="E24" s="16" t="s">
        <v>0</v>
      </c>
      <c r="F24" s="16" t="s">
        <v>0</v>
      </c>
      <c r="G24" s="16" t="s">
        <v>0</v>
      </c>
      <c r="H24" s="16" t="s">
        <v>0</v>
      </c>
      <c r="I24" s="16"/>
      <c r="J24" s="17">
        <f>'table3 1qtr'!J25+'table3 2qtr'!J25+'table3 3qtr'!J25+'table3 4qtr'!J25</f>
        <v>0</v>
      </c>
      <c r="K24" s="17">
        <f>'table3 1qtr'!K25+'table3 2qtr'!K25+'table3 3qtr'!K25+'table3 4qtr'!K25</f>
        <v>0</v>
      </c>
      <c r="L24" s="17">
        <f>'table3 1qtr'!L25+'table3 2qtr'!L25+'table3 3qtr'!L25+'table3 4qtr'!L25</f>
        <v>0</v>
      </c>
      <c r="M24" s="17">
        <f>'table3 1qtr'!M25+'table3 2qtr'!M25+'table3 3qtr'!M25+'table3 4qtr'!M25</f>
        <v>0</v>
      </c>
      <c r="N24" s="17">
        <f>'table3 1qtr'!N25+'table3 2qtr'!N25+'table3 3qtr'!N25+'table3 4qtr'!N25</f>
        <v>0</v>
      </c>
      <c r="O24" s="17">
        <f>'table3 1qtr'!O25+'table3 2qtr'!O25+'table3 3qtr'!O25+'table3 4qtr'!O25</f>
        <v>0</v>
      </c>
      <c r="P24" s="17">
        <f>'table3 1qtr'!P25+'table3 2qtr'!P25+'table3 3qtr'!P25+'table3 4qtr'!P25</f>
        <v>0</v>
      </c>
      <c r="Q24" s="18">
        <f>SUM(J24:P24)</f>
        <v>0</v>
      </c>
    </row>
    <row r="25" spans="1:18" ht="36" customHeight="1" x14ac:dyDescent="0.2">
      <c r="A25" s="19"/>
      <c r="B25" s="8"/>
      <c r="C25" s="9"/>
      <c r="D25" s="8"/>
      <c r="E25" s="8"/>
      <c r="F25" s="8"/>
      <c r="G25" s="8"/>
      <c r="H25" s="8"/>
      <c r="I25" s="8"/>
      <c r="J25" s="17"/>
      <c r="K25" s="17"/>
      <c r="L25" s="17"/>
      <c r="M25" s="17"/>
      <c r="N25" s="17"/>
      <c r="O25" s="17"/>
      <c r="P25" s="17"/>
      <c r="Q25" s="21"/>
    </row>
    <row r="26" spans="1:18" ht="36" customHeight="1" x14ac:dyDescent="0.2">
      <c r="A26" s="22" t="s">
        <v>9</v>
      </c>
      <c r="B26" s="23"/>
      <c r="C26" s="24"/>
      <c r="D26" s="25" t="s">
        <v>0</v>
      </c>
      <c r="E26" s="25" t="s">
        <v>0</v>
      </c>
      <c r="F26" s="25" t="s">
        <v>0</v>
      </c>
      <c r="G26" s="25" t="s">
        <v>0</v>
      </c>
      <c r="H26" s="25" t="s">
        <v>0</v>
      </c>
      <c r="I26" s="26"/>
      <c r="J26" s="27">
        <f>SUM(J8:J24)</f>
        <v>16</v>
      </c>
      <c r="K26" s="27">
        <f t="shared" ref="K26:Q26" si="0">SUM(K8:K24)</f>
        <v>22</v>
      </c>
      <c r="L26" s="27">
        <f t="shared" si="0"/>
        <v>13</v>
      </c>
      <c r="M26" s="27">
        <f t="shared" si="0"/>
        <v>5</v>
      </c>
      <c r="N26" s="27">
        <f t="shared" si="0"/>
        <v>14</v>
      </c>
      <c r="O26" s="27">
        <f t="shared" si="0"/>
        <v>18</v>
      </c>
      <c r="P26" s="27">
        <f t="shared" si="0"/>
        <v>17</v>
      </c>
      <c r="Q26" s="28">
        <f t="shared" si="0"/>
        <v>105</v>
      </c>
      <c r="R26" s="5"/>
    </row>
    <row r="27" spans="1:18" ht="36" customHeight="1" x14ac:dyDescent="0.2">
      <c r="A27" s="57"/>
      <c r="B27" s="57"/>
      <c r="C27" s="58"/>
      <c r="D27" s="57"/>
      <c r="E27" s="57"/>
      <c r="F27" s="57"/>
      <c r="G27" s="57"/>
      <c r="H27" s="57"/>
      <c r="I27" s="57"/>
      <c r="J27" s="16"/>
      <c r="K27" s="16"/>
      <c r="L27" s="16"/>
      <c r="M27" s="16"/>
      <c r="N27" s="16"/>
      <c r="O27" s="16"/>
      <c r="P27" s="16"/>
      <c r="Q27" s="16"/>
    </row>
    <row r="28" spans="1:18" x14ac:dyDescent="0.2">
      <c r="A28" s="57"/>
      <c r="B28" s="57"/>
      <c r="C28" s="58"/>
      <c r="D28" s="57"/>
      <c r="E28" s="57"/>
      <c r="F28" s="57"/>
      <c r="G28" s="57"/>
      <c r="H28" s="57"/>
      <c r="I28" s="57"/>
      <c r="J28" s="8"/>
      <c r="K28" s="8"/>
      <c r="L28" s="8"/>
      <c r="M28" s="8"/>
      <c r="N28" s="541"/>
      <c r="O28" s="541"/>
      <c r="P28" s="541"/>
      <c r="Q28" s="541"/>
    </row>
    <row r="29" spans="1:18" x14ac:dyDescent="0.2">
      <c r="A29" s="57"/>
      <c r="B29" s="57"/>
      <c r="C29" s="58"/>
      <c r="D29" s="57"/>
      <c r="E29" s="57"/>
      <c r="F29" s="57"/>
      <c r="G29" s="57"/>
      <c r="H29" s="57"/>
      <c r="I29" s="57"/>
      <c r="J29" s="8"/>
      <c r="K29" s="8"/>
      <c r="L29" s="8"/>
      <c r="M29" s="8"/>
      <c r="N29" s="542"/>
      <c r="O29" s="542"/>
      <c r="P29" s="542"/>
      <c r="Q29" s="542"/>
    </row>
    <row r="30" spans="1:18" x14ac:dyDescent="0.2">
      <c r="A30" s="59"/>
      <c r="B30" s="59"/>
      <c r="C30" s="60"/>
      <c r="D30" s="59"/>
      <c r="E30" s="59"/>
      <c r="F30" s="59"/>
      <c r="G30" s="59"/>
      <c r="H30" s="59"/>
      <c r="I30" s="59"/>
      <c r="J30" s="59"/>
      <c r="K30" s="59"/>
      <c r="L30" s="59"/>
      <c r="M30" s="59"/>
      <c r="N30" s="59"/>
      <c r="O30" s="59"/>
      <c r="P30" s="59"/>
      <c r="Q30" s="59"/>
    </row>
    <row r="31" spans="1:18" x14ac:dyDescent="0.2">
      <c r="A31" s="533"/>
      <c r="B31" s="533"/>
      <c r="C31" s="533"/>
      <c r="D31" s="533"/>
      <c r="J31" s="57"/>
      <c r="K31" s="57"/>
      <c r="L31" s="57"/>
      <c r="M31" s="57"/>
      <c r="N31" s="57"/>
      <c r="O31" s="57"/>
      <c r="P31" s="57"/>
      <c r="Q31" s="57"/>
    </row>
    <row r="32" spans="1:18" x14ac:dyDescent="0.2">
      <c r="A32" s="533"/>
      <c r="B32" s="533"/>
      <c r="C32" s="533"/>
      <c r="D32" s="533"/>
      <c r="J32" s="36"/>
      <c r="K32" s="36"/>
      <c r="L32" s="36"/>
      <c r="M32" s="36"/>
      <c r="N32" s="36"/>
      <c r="O32" s="36"/>
      <c r="P32" s="36"/>
      <c r="Q32" s="36"/>
    </row>
    <row r="33" spans="1:4" x14ac:dyDescent="0.2">
      <c r="A33" s="533"/>
      <c r="B33" s="533"/>
      <c r="C33" s="533"/>
      <c r="D33" s="533"/>
    </row>
  </sheetData>
  <mergeCells count="17">
    <mergeCell ref="A1:Q1"/>
    <mergeCell ref="A2:Q2"/>
    <mergeCell ref="A3:Q3"/>
    <mergeCell ref="A4:Q4"/>
    <mergeCell ref="A5:H6"/>
    <mergeCell ref="J5:J6"/>
    <mergeCell ref="K5:K6"/>
    <mergeCell ref="L5:L6"/>
    <mergeCell ref="M5:M6"/>
    <mergeCell ref="N5:N6"/>
    <mergeCell ref="A31:D33"/>
    <mergeCell ref="O5:O6"/>
    <mergeCell ref="P5:P6"/>
    <mergeCell ref="Q5:Q6"/>
    <mergeCell ref="A24:C24"/>
    <mergeCell ref="N28:Q28"/>
    <mergeCell ref="N29:Q29"/>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opLeftCell="A16" zoomScaleNormal="100" workbookViewId="0">
      <selection activeCell="T13" sqref="T13"/>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551">
        <v>9</v>
      </c>
      <c r="C1" s="551"/>
      <c r="D1" s="551"/>
      <c r="E1" s="551"/>
      <c r="F1" s="551"/>
      <c r="G1" s="551"/>
      <c r="H1" s="551"/>
      <c r="I1" s="551"/>
      <c r="J1" s="551"/>
      <c r="K1" s="551"/>
      <c r="L1" s="551"/>
      <c r="M1" s="551"/>
      <c r="N1" s="551"/>
      <c r="O1" s="551"/>
      <c r="P1" s="551"/>
      <c r="Q1" s="551"/>
    </row>
    <row r="2" spans="1:18" ht="19.5" customHeight="1" x14ac:dyDescent="0.25">
      <c r="A2" s="552" t="s">
        <v>116</v>
      </c>
      <c r="B2" s="552"/>
      <c r="C2" s="552"/>
      <c r="D2" s="552"/>
      <c r="E2" s="552"/>
      <c r="F2" s="552"/>
      <c r="G2" s="552"/>
      <c r="H2" s="552"/>
      <c r="I2" s="552"/>
      <c r="J2" s="552"/>
      <c r="K2" s="552"/>
      <c r="L2" s="552"/>
      <c r="M2" s="552"/>
      <c r="N2" s="552"/>
      <c r="O2" s="552"/>
      <c r="P2" s="552"/>
      <c r="Q2" s="552"/>
    </row>
    <row r="3" spans="1:18" ht="15" customHeight="1" x14ac:dyDescent="0.25">
      <c r="A3" s="552" t="s">
        <v>44</v>
      </c>
      <c r="B3" s="552"/>
      <c r="C3" s="552"/>
      <c r="D3" s="552"/>
      <c r="E3" s="552"/>
      <c r="F3" s="552"/>
      <c r="G3" s="552"/>
      <c r="H3" s="552"/>
      <c r="I3" s="552"/>
      <c r="J3" s="552"/>
      <c r="K3" s="552"/>
      <c r="L3" s="552"/>
      <c r="M3" s="552"/>
      <c r="N3" s="552"/>
      <c r="O3" s="552"/>
      <c r="P3" s="552"/>
      <c r="Q3" s="552"/>
    </row>
    <row r="4" spans="1:18" s="1" customFormat="1" ht="15.75" customHeight="1" x14ac:dyDescent="0.25">
      <c r="A4" s="553" t="s">
        <v>244</v>
      </c>
      <c r="B4" s="553"/>
      <c r="C4" s="553"/>
      <c r="D4" s="553"/>
      <c r="E4" s="553"/>
      <c r="F4" s="553"/>
      <c r="G4" s="553"/>
      <c r="H4" s="553"/>
      <c r="I4" s="553"/>
      <c r="J4" s="553"/>
      <c r="K4" s="553"/>
      <c r="L4" s="553"/>
      <c r="M4" s="553"/>
      <c r="N4" s="553"/>
      <c r="O4" s="553"/>
      <c r="P4" s="553"/>
      <c r="Q4" s="553"/>
    </row>
    <row r="5" spans="1:18" s="1" customFormat="1" ht="6" customHeight="1" x14ac:dyDescent="0.2">
      <c r="I5" s="57"/>
      <c r="J5" s="57"/>
      <c r="K5" s="57"/>
      <c r="L5" s="57"/>
      <c r="M5" s="57"/>
      <c r="N5" s="57"/>
      <c r="O5" s="57"/>
      <c r="P5" s="57"/>
      <c r="Q5" s="8"/>
    </row>
    <row r="6" spans="1:18" s="1" customFormat="1" ht="26.25" customHeight="1" x14ac:dyDescent="0.2">
      <c r="A6" s="554" t="s">
        <v>45</v>
      </c>
      <c r="B6" s="554"/>
      <c r="C6" s="554"/>
      <c r="D6" s="554"/>
      <c r="E6" s="554"/>
      <c r="F6" s="554"/>
      <c r="G6" s="554"/>
      <c r="H6" s="554"/>
      <c r="I6" s="555"/>
      <c r="J6" s="62" t="s">
        <v>46</v>
      </c>
      <c r="K6" s="62" t="s">
        <v>47</v>
      </c>
      <c r="L6" s="62" t="s">
        <v>48</v>
      </c>
      <c r="M6" s="62" t="s">
        <v>49</v>
      </c>
      <c r="N6" s="62" t="s">
        <v>50</v>
      </c>
      <c r="O6" s="62" t="s">
        <v>51</v>
      </c>
      <c r="P6" s="62" t="s">
        <v>52</v>
      </c>
      <c r="Q6" s="63" t="s">
        <v>9</v>
      </c>
    </row>
    <row r="7" spans="1:18"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117</v>
      </c>
      <c r="B9" s="64"/>
      <c r="C9" s="65"/>
      <c r="D9" s="65"/>
      <c r="E9" s="70" t="s">
        <v>0</v>
      </c>
      <c r="F9" s="70"/>
      <c r="G9" s="70" t="s">
        <v>0</v>
      </c>
      <c r="H9" s="70"/>
      <c r="I9" s="70" t="s">
        <v>0</v>
      </c>
      <c r="J9" s="68">
        <v>0</v>
      </c>
      <c r="K9" s="68">
        <v>0</v>
      </c>
      <c r="L9" s="68">
        <v>0</v>
      </c>
      <c r="M9" s="68">
        <v>0</v>
      </c>
      <c r="N9" s="68">
        <v>0</v>
      </c>
      <c r="O9" s="68">
        <v>1</v>
      </c>
      <c r="P9" s="68">
        <v>0</v>
      </c>
      <c r="Q9" s="69">
        <f>SUM(J9:P9)</f>
        <v>1</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118</v>
      </c>
      <c r="B11" s="64"/>
      <c r="C11" s="65"/>
      <c r="D11" s="65"/>
      <c r="E11" s="70" t="s">
        <v>0</v>
      </c>
      <c r="F11" s="70"/>
      <c r="G11" s="70" t="s">
        <v>0</v>
      </c>
      <c r="H11" s="70"/>
      <c r="I11" s="70" t="s">
        <v>0</v>
      </c>
      <c r="J11" s="68">
        <v>1</v>
      </c>
      <c r="K11" s="68">
        <v>0</v>
      </c>
      <c r="L11" s="68">
        <v>0</v>
      </c>
      <c r="M11" s="68">
        <v>0</v>
      </c>
      <c r="N11" s="68">
        <v>0</v>
      </c>
      <c r="O11" s="68">
        <v>1</v>
      </c>
      <c r="P11" s="68">
        <v>0</v>
      </c>
      <c r="Q11" s="69">
        <f t="shared" ref="Q11:Q25" si="0">SUM(J11:P11)</f>
        <v>2</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119</v>
      </c>
      <c r="B13" s="64"/>
      <c r="C13" s="65"/>
      <c r="D13" s="65"/>
      <c r="E13" s="70" t="s">
        <v>0</v>
      </c>
      <c r="F13" s="70"/>
      <c r="G13" s="70" t="s">
        <v>0</v>
      </c>
      <c r="H13" s="70"/>
      <c r="I13" s="70" t="s">
        <v>0</v>
      </c>
      <c r="J13" s="68">
        <v>0</v>
      </c>
      <c r="K13" s="68">
        <v>0</v>
      </c>
      <c r="L13" s="68">
        <v>0</v>
      </c>
      <c r="M13" s="68">
        <v>1</v>
      </c>
      <c r="N13" s="68">
        <v>1</v>
      </c>
      <c r="O13" s="68">
        <v>0</v>
      </c>
      <c r="P13" s="68">
        <v>0</v>
      </c>
      <c r="Q13" s="69">
        <f t="shared" si="0"/>
        <v>2</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547" t="s">
        <v>120</v>
      </c>
      <c r="B15" s="547"/>
      <c r="C15" s="547"/>
      <c r="D15" s="547"/>
      <c r="E15" s="547"/>
      <c r="F15" s="70"/>
      <c r="G15" s="70" t="s">
        <v>0</v>
      </c>
      <c r="H15" s="70"/>
      <c r="I15" s="70" t="s">
        <v>0</v>
      </c>
      <c r="J15" s="68">
        <v>0</v>
      </c>
      <c r="K15" s="68">
        <v>1</v>
      </c>
      <c r="L15" s="68">
        <v>0</v>
      </c>
      <c r="M15" s="68">
        <v>0</v>
      </c>
      <c r="N15" s="68">
        <v>1</v>
      </c>
      <c r="O15" s="68">
        <v>1</v>
      </c>
      <c r="P15" s="68">
        <v>0</v>
      </c>
      <c r="Q15" s="69">
        <f t="shared" si="0"/>
        <v>3</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6" s="1" customFormat="1" ht="30" customHeight="1" x14ac:dyDescent="0.2">
      <c r="A17" s="64" t="s">
        <v>121</v>
      </c>
      <c r="B17" s="64"/>
      <c r="C17" s="65"/>
      <c r="D17" s="65"/>
      <c r="E17" s="70" t="s">
        <v>0</v>
      </c>
      <c r="F17" s="70"/>
      <c r="G17" s="70" t="s">
        <v>0</v>
      </c>
      <c r="H17" s="70"/>
      <c r="I17" s="70" t="s">
        <v>0</v>
      </c>
      <c r="J17" s="68">
        <v>0</v>
      </c>
      <c r="K17" s="68">
        <v>0</v>
      </c>
      <c r="L17" s="68">
        <v>0</v>
      </c>
      <c r="M17" s="68">
        <v>0</v>
      </c>
      <c r="N17" s="68">
        <v>0</v>
      </c>
      <c r="O17" s="68">
        <v>0</v>
      </c>
      <c r="P17" s="68">
        <v>0</v>
      </c>
      <c r="Q17" s="69">
        <f t="shared" si="0"/>
        <v>0</v>
      </c>
    </row>
    <row r="18" spans="1:26" s="1" customFormat="1" ht="30" customHeight="1" x14ac:dyDescent="0.2">
      <c r="A18" s="64"/>
      <c r="B18" s="64"/>
      <c r="C18" s="65"/>
      <c r="D18" s="65"/>
      <c r="E18" s="65"/>
      <c r="F18" s="65"/>
      <c r="G18" s="65"/>
      <c r="H18" s="65"/>
      <c r="I18" s="65"/>
      <c r="J18" s="68"/>
      <c r="K18" s="68"/>
      <c r="L18" s="68"/>
      <c r="M18" s="68"/>
      <c r="N18" s="68"/>
      <c r="O18" s="68"/>
      <c r="P18" s="68"/>
      <c r="Q18" s="69"/>
    </row>
    <row r="19" spans="1:26" s="1" customFormat="1" ht="30" customHeight="1" x14ac:dyDescent="0.2">
      <c r="A19" s="64" t="s">
        <v>122</v>
      </c>
      <c r="B19" s="64"/>
      <c r="C19" s="65"/>
      <c r="D19" s="65"/>
      <c r="E19" s="70" t="s">
        <v>0</v>
      </c>
      <c r="F19" s="70"/>
      <c r="G19" s="70" t="s">
        <v>0</v>
      </c>
      <c r="H19" s="70"/>
      <c r="I19" s="70" t="s">
        <v>0</v>
      </c>
      <c r="J19" s="68">
        <v>1</v>
      </c>
      <c r="K19" s="68">
        <v>0</v>
      </c>
      <c r="L19" s="68">
        <v>0</v>
      </c>
      <c r="M19" s="68">
        <v>0</v>
      </c>
      <c r="N19" s="68">
        <v>0</v>
      </c>
      <c r="O19" s="68">
        <v>1</v>
      </c>
      <c r="P19" s="68">
        <v>1</v>
      </c>
      <c r="Q19" s="69">
        <f t="shared" si="0"/>
        <v>3</v>
      </c>
    </row>
    <row r="20" spans="1:26" s="1" customFormat="1" ht="30" customHeight="1" x14ac:dyDescent="0.2">
      <c r="A20" s="64"/>
      <c r="B20" s="64"/>
      <c r="C20" s="65"/>
      <c r="D20" s="65"/>
      <c r="E20" s="65"/>
      <c r="F20" s="65"/>
      <c r="G20" s="65"/>
      <c r="H20" s="65"/>
      <c r="I20" s="65"/>
      <c r="J20" s="68"/>
      <c r="K20" s="68"/>
      <c r="L20" s="68"/>
      <c r="M20" s="68"/>
      <c r="N20" s="68"/>
      <c r="O20" s="68"/>
      <c r="P20" s="68"/>
      <c r="Q20" s="69"/>
    </row>
    <row r="21" spans="1:26" s="1" customFormat="1" ht="30" customHeight="1" x14ac:dyDescent="0.2">
      <c r="A21" s="64" t="s">
        <v>123</v>
      </c>
      <c r="B21" s="64"/>
      <c r="C21" s="65"/>
      <c r="D21" s="65"/>
      <c r="E21" s="70" t="s">
        <v>0</v>
      </c>
      <c r="F21" s="70"/>
      <c r="G21" s="70" t="s">
        <v>0</v>
      </c>
      <c r="H21" s="70"/>
      <c r="I21" s="70" t="s">
        <v>0</v>
      </c>
      <c r="J21" s="68">
        <v>0</v>
      </c>
      <c r="K21" s="68">
        <v>2</v>
      </c>
      <c r="L21" s="68">
        <v>0</v>
      </c>
      <c r="M21" s="68">
        <v>1</v>
      </c>
      <c r="N21" s="68">
        <v>0</v>
      </c>
      <c r="O21" s="68">
        <v>0</v>
      </c>
      <c r="P21" s="68">
        <v>0</v>
      </c>
      <c r="Q21" s="69">
        <f t="shared" si="0"/>
        <v>3</v>
      </c>
    </row>
    <row r="22" spans="1:26" s="1" customFormat="1" ht="30" customHeight="1" x14ac:dyDescent="0.2">
      <c r="A22" s="64"/>
      <c r="B22" s="64"/>
      <c r="C22" s="65"/>
      <c r="D22" s="65"/>
      <c r="E22" s="65"/>
      <c r="F22" s="65"/>
      <c r="G22" s="65"/>
      <c r="H22" s="65"/>
      <c r="I22" s="65"/>
      <c r="J22" s="68"/>
      <c r="K22" s="68"/>
      <c r="L22" s="68"/>
      <c r="M22" s="68"/>
      <c r="N22" s="68"/>
      <c r="O22" s="68"/>
      <c r="P22" s="68"/>
      <c r="Q22" s="69"/>
    </row>
    <row r="23" spans="1:26" s="1" customFormat="1" ht="30" customHeight="1" x14ac:dyDescent="0.2">
      <c r="A23" s="547" t="s">
        <v>124</v>
      </c>
      <c r="B23" s="547"/>
      <c r="C23" s="547"/>
      <c r="D23" s="547"/>
      <c r="E23" s="547"/>
      <c r="F23" s="547"/>
      <c r="G23" s="70" t="s">
        <v>0</v>
      </c>
      <c r="H23" s="70"/>
      <c r="I23" s="70" t="s">
        <v>0</v>
      </c>
      <c r="J23" s="68">
        <v>1</v>
      </c>
      <c r="K23" s="68">
        <v>1</v>
      </c>
      <c r="L23" s="68">
        <v>1</v>
      </c>
      <c r="M23" s="68">
        <v>0</v>
      </c>
      <c r="N23" s="68">
        <v>1</v>
      </c>
      <c r="O23" s="68">
        <v>2</v>
      </c>
      <c r="P23" s="68">
        <v>0</v>
      </c>
      <c r="Q23" s="69">
        <f t="shared" si="0"/>
        <v>6</v>
      </c>
      <c r="T23" s="71"/>
    </row>
    <row r="24" spans="1:26" s="1" customFormat="1" ht="30" customHeight="1" x14ac:dyDescent="0.2">
      <c r="A24" s="72"/>
      <c r="B24" s="72"/>
      <c r="C24" s="72"/>
      <c r="D24" s="72"/>
      <c r="E24" s="72"/>
      <c r="F24" s="72"/>
      <c r="G24" s="70"/>
      <c r="H24" s="70"/>
      <c r="I24" s="70"/>
      <c r="J24" s="68"/>
      <c r="K24" s="68"/>
      <c r="L24" s="68"/>
      <c r="M24" s="68"/>
      <c r="N24" s="68"/>
      <c r="O24" s="68"/>
      <c r="P24" s="68"/>
      <c r="Q24" s="69"/>
    </row>
    <row r="25" spans="1:26"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6" s="1" customFormat="1" ht="30" customHeight="1" x14ac:dyDescent="0.2">
      <c r="A26" s="64"/>
      <c r="B26" s="64"/>
      <c r="C26" s="65"/>
      <c r="D26" s="65"/>
      <c r="E26" s="65"/>
      <c r="F26" s="65"/>
      <c r="G26" s="65"/>
      <c r="H26" s="65"/>
      <c r="I26" s="65"/>
      <c r="J26" s="68"/>
      <c r="K26" s="68"/>
      <c r="L26" s="68"/>
      <c r="M26" s="68"/>
      <c r="N26" s="68"/>
      <c r="O26" s="68"/>
      <c r="P26" s="68"/>
      <c r="Q26" s="69"/>
    </row>
    <row r="27" spans="1:26" s="1" customFormat="1" ht="30" customHeight="1" x14ac:dyDescent="0.25">
      <c r="A27" s="73" t="s">
        <v>9</v>
      </c>
      <c r="B27" s="74"/>
      <c r="C27" s="75" t="s">
        <v>0</v>
      </c>
      <c r="D27" s="76"/>
      <c r="E27" s="75" t="s">
        <v>0</v>
      </c>
      <c r="F27" s="75"/>
      <c r="G27" s="75" t="s">
        <v>0</v>
      </c>
      <c r="H27" s="75"/>
      <c r="I27" s="75" t="s">
        <v>0</v>
      </c>
      <c r="J27" s="77">
        <f>SUM(J9:J25)</f>
        <v>3</v>
      </c>
      <c r="K27" s="77">
        <f t="shared" ref="K27:P27" si="1">SUM(K9:K25)</f>
        <v>4</v>
      </c>
      <c r="L27" s="77">
        <f t="shared" si="1"/>
        <v>1</v>
      </c>
      <c r="M27" s="77">
        <f t="shared" si="1"/>
        <v>2</v>
      </c>
      <c r="N27" s="77">
        <f t="shared" si="1"/>
        <v>3</v>
      </c>
      <c r="O27" s="77">
        <f t="shared" si="1"/>
        <v>6</v>
      </c>
      <c r="P27" s="77">
        <f t="shared" si="1"/>
        <v>1</v>
      </c>
      <c r="Q27" s="78">
        <f>SUM(Q9:Q25)</f>
        <v>20</v>
      </c>
      <c r="R27" s="16"/>
    </row>
    <row r="28" spans="1:26" s="1" customFormat="1" x14ac:dyDescent="0.2">
      <c r="I28" s="57"/>
      <c r="J28" s="16"/>
      <c r="K28" s="16"/>
      <c r="L28" s="16"/>
      <c r="M28" s="16"/>
      <c r="N28" s="16"/>
      <c r="O28" s="16"/>
      <c r="P28" s="5"/>
      <c r="Q28" s="16"/>
      <c r="R28" s="5"/>
      <c r="Y28" s="5"/>
      <c r="Z28" s="5"/>
    </row>
    <row r="29" spans="1:26" s="1" customFormat="1" x14ac:dyDescent="0.2">
      <c r="I29" s="57"/>
      <c r="J29" s="8"/>
      <c r="K29" s="8"/>
      <c r="L29" s="8"/>
      <c r="M29" s="8"/>
      <c r="N29" s="548" t="s">
        <v>125</v>
      </c>
      <c r="O29" s="549"/>
      <c r="P29" s="549"/>
      <c r="Q29" s="549"/>
      <c r="R29" s="5"/>
      <c r="Y29" s="5"/>
      <c r="Z29" s="5"/>
    </row>
    <row r="30" spans="1:26" s="1" customFormat="1" x14ac:dyDescent="0.2">
      <c r="I30" s="57"/>
      <c r="J30" s="8"/>
      <c r="K30" s="8"/>
      <c r="L30" s="8"/>
      <c r="M30" s="8"/>
      <c r="N30" s="550" t="s">
        <v>245</v>
      </c>
      <c r="O30" s="549"/>
      <c r="P30" s="549"/>
      <c r="Q30" s="549"/>
      <c r="R30" s="5"/>
      <c r="Y30" s="5"/>
      <c r="Z30" s="5"/>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4" zoomScaleNormal="100" workbookViewId="0">
      <pane ySplit="3" topLeftCell="A13" activePane="bottomLeft" state="frozen"/>
      <selection activeCell="T13" sqref="T13"/>
      <selection pane="bottomLeft" activeCell="T13" sqref="T13"/>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551">
        <v>9</v>
      </c>
      <c r="C1" s="551"/>
      <c r="D1" s="551"/>
      <c r="E1" s="551"/>
      <c r="F1" s="551"/>
      <c r="G1" s="551"/>
      <c r="H1" s="551"/>
      <c r="I1" s="551"/>
      <c r="J1" s="551"/>
      <c r="K1" s="551"/>
      <c r="L1" s="551"/>
      <c r="M1" s="551"/>
      <c r="N1" s="551"/>
      <c r="O1" s="551"/>
      <c r="P1" s="551"/>
      <c r="Q1" s="551"/>
    </row>
    <row r="2" spans="1:18" ht="19.5" customHeight="1" x14ac:dyDescent="0.25">
      <c r="A2" s="552" t="s">
        <v>116</v>
      </c>
      <c r="B2" s="552"/>
      <c r="C2" s="552"/>
      <c r="D2" s="552"/>
      <c r="E2" s="552"/>
      <c r="F2" s="552"/>
      <c r="G2" s="552"/>
      <c r="H2" s="552"/>
      <c r="I2" s="552"/>
      <c r="J2" s="552"/>
      <c r="K2" s="552"/>
      <c r="L2" s="552"/>
      <c r="M2" s="552"/>
      <c r="N2" s="552"/>
      <c r="O2" s="552"/>
      <c r="P2" s="552"/>
      <c r="Q2" s="552"/>
    </row>
    <row r="3" spans="1:18" ht="15" customHeight="1" x14ac:dyDescent="0.25">
      <c r="A3" s="552" t="s">
        <v>44</v>
      </c>
      <c r="B3" s="552"/>
      <c r="C3" s="552"/>
      <c r="D3" s="552"/>
      <c r="E3" s="552"/>
      <c r="F3" s="552"/>
      <c r="G3" s="552"/>
      <c r="H3" s="552"/>
      <c r="I3" s="552"/>
      <c r="J3" s="552"/>
      <c r="K3" s="552"/>
      <c r="L3" s="552"/>
      <c r="M3" s="552"/>
      <c r="N3" s="552"/>
      <c r="O3" s="552"/>
      <c r="P3" s="552"/>
      <c r="Q3" s="552"/>
    </row>
    <row r="4" spans="1:18" s="1" customFormat="1" ht="15.75" customHeight="1" x14ac:dyDescent="0.25">
      <c r="A4" s="553" t="s">
        <v>246</v>
      </c>
      <c r="B4" s="553"/>
      <c r="C4" s="553"/>
      <c r="D4" s="553"/>
      <c r="E4" s="553"/>
      <c r="F4" s="553"/>
      <c r="G4" s="553"/>
      <c r="H4" s="553"/>
      <c r="I4" s="553"/>
      <c r="J4" s="553"/>
      <c r="K4" s="553"/>
      <c r="L4" s="553"/>
      <c r="M4" s="553"/>
      <c r="N4" s="553"/>
      <c r="O4" s="553"/>
      <c r="P4" s="553"/>
      <c r="Q4" s="553"/>
    </row>
    <row r="5" spans="1:18" s="1" customFormat="1" ht="6" customHeight="1" x14ac:dyDescent="0.2">
      <c r="I5" s="57"/>
      <c r="J5" s="57"/>
      <c r="K5" s="57"/>
      <c r="L5" s="57"/>
      <c r="M5" s="57"/>
      <c r="N5" s="57"/>
      <c r="O5" s="57"/>
      <c r="P5" s="57"/>
      <c r="Q5" s="8"/>
    </row>
    <row r="6" spans="1:18" s="1" customFormat="1" ht="26.25" customHeight="1" x14ac:dyDescent="0.2">
      <c r="A6" s="554" t="s">
        <v>45</v>
      </c>
      <c r="B6" s="554"/>
      <c r="C6" s="554"/>
      <c r="D6" s="554"/>
      <c r="E6" s="554"/>
      <c r="F6" s="554"/>
      <c r="G6" s="554"/>
      <c r="H6" s="554"/>
      <c r="I6" s="555"/>
      <c r="J6" s="62" t="s">
        <v>46</v>
      </c>
      <c r="K6" s="62" t="s">
        <v>47</v>
      </c>
      <c r="L6" s="62" t="s">
        <v>48</v>
      </c>
      <c r="M6" s="62" t="s">
        <v>49</v>
      </c>
      <c r="N6" s="62" t="s">
        <v>50</v>
      </c>
      <c r="O6" s="62" t="s">
        <v>51</v>
      </c>
      <c r="P6" s="62" t="s">
        <v>52</v>
      </c>
      <c r="Q6" s="63" t="s">
        <v>9</v>
      </c>
    </row>
    <row r="7" spans="1:18"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117</v>
      </c>
      <c r="B9" s="64"/>
      <c r="C9" s="65"/>
      <c r="D9" s="65"/>
      <c r="E9" s="70" t="s">
        <v>0</v>
      </c>
      <c r="F9" s="70"/>
      <c r="G9" s="70" t="s">
        <v>0</v>
      </c>
      <c r="H9" s="70"/>
      <c r="I9" s="70" t="s">
        <v>0</v>
      </c>
      <c r="J9" s="68">
        <v>3</v>
      </c>
      <c r="K9" s="68">
        <v>3</v>
      </c>
      <c r="L9" s="68">
        <v>0</v>
      </c>
      <c r="M9" s="68">
        <v>0</v>
      </c>
      <c r="N9" s="68">
        <v>1</v>
      </c>
      <c r="O9" s="68">
        <v>0</v>
      </c>
      <c r="P9" s="68">
        <v>0</v>
      </c>
      <c r="Q9" s="69">
        <f>SUM(J9:P9)</f>
        <v>7</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118</v>
      </c>
      <c r="B11" s="64"/>
      <c r="C11" s="65"/>
      <c r="D11" s="65"/>
      <c r="E11" s="70" t="s">
        <v>0</v>
      </c>
      <c r="F11" s="70"/>
      <c r="G11" s="70" t="s">
        <v>0</v>
      </c>
      <c r="H11" s="70"/>
      <c r="I11" s="70" t="s">
        <v>0</v>
      </c>
      <c r="J11" s="68">
        <v>1</v>
      </c>
      <c r="K11" s="68">
        <v>1</v>
      </c>
      <c r="L11" s="68">
        <v>0</v>
      </c>
      <c r="M11" s="68">
        <v>0</v>
      </c>
      <c r="N11" s="68">
        <v>0</v>
      </c>
      <c r="O11" s="68">
        <v>1</v>
      </c>
      <c r="P11" s="68">
        <v>2</v>
      </c>
      <c r="Q11" s="69">
        <f t="shared" ref="Q11:Q25" si="0">SUM(J11:P11)</f>
        <v>5</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119</v>
      </c>
      <c r="B13" s="64"/>
      <c r="C13" s="65"/>
      <c r="D13" s="65"/>
      <c r="E13" s="70" t="s">
        <v>0</v>
      </c>
      <c r="F13" s="70"/>
      <c r="G13" s="70" t="s">
        <v>0</v>
      </c>
      <c r="H13" s="70"/>
      <c r="I13" s="70" t="s">
        <v>0</v>
      </c>
      <c r="J13" s="68">
        <v>1</v>
      </c>
      <c r="K13" s="68">
        <v>0</v>
      </c>
      <c r="L13" s="68">
        <v>0</v>
      </c>
      <c r="M13" s="68">
        <v>0</v>
      </c>
      <c r="N13" s="68">
        <v>0</v>
      </c>
      <c r="O13" s="68">
        <v>1</v>
      </c>
      <c r="P13" s="68">
        <v>0</v>
      </c>
      <c r="Q13" s="69">
        <f t="shared" si="0"/>
        <v>2</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547" t="s">
        <v>120</v>
      </c>
      <c r="B15" s="547"/>
      <c r="C15" s="547"/>
      <c r="D15" s="547"/>
      <c r="E15" s="547"/>
      <c r="F15" s="70"/>
      <c r="G15" s="70" t="s">
        <v>0</v>
      </c>
      <c r="H15" s="70"/>
      <c r="I15" s="70" t="s">
        <v>0</v>
      </c>
      <c r="J15" s="68">
        <v>1</v>
      </c>
      <c r="K15" s="68">
        <v>0</v>
      </c>
      <c r="L15" s="68">
        <v>0</v>
      </c>
      <c r="M15" s="68">
        <v>1</v>
      </c>
      <c r="N15" s="68">
        <v>0</v>
      </c>
      <c r="O15" s="68">
        <v>2</v>
      </c>
      <c r="P15" s="68">
        <v>1</v>
      </c>
      <c r="Q15" s="69">
        <f t="shared" si="0"/>
        <v>5</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121</v>
      </c>
      <c r="B17" s="64"/>
      <c r="C17" s="65"/>
      <c r="D17" s="65"/>
      <c r="E17" s="70" t="s">
        <v>0</v>
      </c>
      <c r="F17" s="70"/>
      <c r="G17" s="70" t="s">
        <v>0</v>
      </c>
      <c r="H17" s="70"/>
      <c r="I17" s="70" t="s">
        <v>0</v>
      </c>
      <c r="J17" s="68">
        <v>0</v>
      </c>
      <c r="K17" s="68">
        <v>0</v>
      </c>
      <c r="L17" s="68">
        <v>0</v>
      </c>
      <c r="M17" s="68">
        <v>0</v>
      </c>
      <c r="N17" s="68">
        <v>1</v>
      </c>
      <c r="O17" s="68">
        <v>0</v>
      </c>
      <c r="P17" s="68">
        <v>0</v>
      </c>
      <c r="Q17" s="69">
        <f t="shared" si="0"/>
        <v>1</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1</v>
      </c>
      <c r="K19" s="68">
        <v>1</v>
      </c>
      <c r="L19" s="68">
        <v>1</v>
      </c>
      <c r="M19" s="68">
        <v>0</v>
      </c>
      <c r="N19" s="68">
        <v>0</v>
      </c>
      <c r="O19" s="68">
        <v>0</v>
      </c>
      <c r="P19" s="68">
        <v>0</v>
      </c>
      <c r="Q19" s="69">
        <f t="shared" si="0"/>
        <v>3</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0</v>
      </c>
      <c r="K21" s="68">
        <v>0</v>
      </c>
      <c r="L21" s="68">
        <v>0</v>
      </c>
      <c r="M21" s="68">
        <v>0</v>
      </c>
      <c r="N21" s="68">
        <v>1</v>
      </c>
      <c r="O21" s="68">
        <v>1</v>
      </c>
      <c r="P21" s="68">
        <v>1</v>
      </c>
      <c r="Q21" s="69">
        <f t="shared" si="0"/>
        <v>3</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47" t="s">
        <v>124</v>
      </c>
      <c r="B23" s="547"/>
      <c r="C23" s="547"/>
      <c r="D23" s="547"/>
      <c r="E23" s="547"/>
      <c r="F23" s="547"/>
      <c r="G23" s="70" t="s">
        <v>0</v>
      </c>
      <c r="H23" s="70"/>
      <c r="I23" s="70" t="s">
        <v>0</v>
      </c>
      <c r="J23" s="68">
        <v>0</v>
      </c>
      <c r="K23" s="68">
        <v>1</v>
      </c>
      <c r="L23" s="68">
        <v>0</v>
      </c>
      <c r="M23" s="68">
        <v>0</v>
      </c>
      <c r="N23" s="68">
        <v>0</v>
      </c>
      <c r="O23" s="68">
        <v>1</v>
      </c>
      <c r="P23" s="68">
        <v>1</v>
      </c>
      <c r="Q23" s="69">
        <f t="shared" si="0"/>
        <v>3</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7</v>
      </c>
      <c r="K27" s="77">
        <f t="shared" ref="K27:Q27" si="1">SUM(K9:K25)</f>
        <v>6</v>
      </c>
      <c r="L27" s="77">
        <f t="shared" si="1"/>
        <v>1</v>
      </c>
      <c r="M27" s="77">
        <f t="shared" si="1"/>
        <v>1</v>
      </c>
      <c r="N27" s="77">
        <f t="shared" si="1"/>
        <v>3</v>
      </c>
      <c r="O27" s="77">
        <f t="shared" si="1"/>
        <v>6</v>
      </c>
      <c r="P27" s="77">
        <f t="shared" si="1"/>
        <v>5</v>
      </c>
      <c r="Q27" s="77">
        <f t="shared" si="1"/>
        <v>29</v>
      </c>
      <c r="R27" s="16"/>
    </row>
    <row r="28" spans="1:20" s="1" customFormat="1" x14ac:dyDescent="0.2">
      <c r="I28" s="57"/>
      <c r="J28" s="16"/>
      <c r="K28" s="16"/>
      <c r="L28" s="16"/>
      <c r="M28" s="16"/>
      <c r="N28" s="16"/>
      <c r="O28" s="16"/>
      <c r="Q28" s="16"/>
    </row>
    <row r="29" spans="1:20" s="1" customFormat="1" x14ac:dyDescent="0.2">
      <c r="I29" s="57"/>
      <c r="J29" s="8"/>
      <c r="K29" s="8"/>
      <c r="L29" s="8"/>
      <c r="M29" s="8"/>
      <c r="N29" s="556" t="s">
        <v>125</v>
      </c>
      <c r="O29" s="557"/>
      <c r="P29" s="557"/>
      <c r="Q29" s="557"/>
    </row>
    <row r="30" spans="1:20" s="1" customFormat="1" x14ac:dyDescent="0.2">
      <c r="I30" s="57"/>
      <c r="J30" s="8"/>
      <c r="K30" s="8"/>
      <c r="L30" s="8"/>
      <c r="M30" s="8"/>
      <c r="N30" s="558" t="s">
        <v>247</v>
      </c>
      <c r="O30" s="557"/>
      <c r="P30" s="557"/>
      <c r="Q30" s="557"/>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3"/>
  <sheetViews>
    <sheetView workbookViewId="0">
      <selection activeCell="C8" sqref="C8"/>
    </sheetView>
  </sheetViews>
  <sheetFormatPr defaultRowHeight="15" x14ac:dyDescent="0.25"/>
  <cols>
    <col min="1" max="1" width="14.7109375" customWidth="1"/>
    <col min="2" max="2" width="20.28515625" customWidth="1"/>
    <col min="3" max="3" width="21.7109375" customWidth="1"/>
    <col min="4" max="4" width="20.7109375" customWidth="1"/>
    <col min="5" max="5" width="23.42578125" customWidth="1"/>
    <col min="6" max="6" width="26.5703125" customWidth="1"/>
    <col min="7" max="7" width="23.140625" customWidth="1"/>
    <col min="8" max="8" width="19.140625" customWidth="1"/>
    <col min="9" max="9" width="21.5703125" customWidth="1"/>
    <col min="10" max="10" width="18" customWidth="1"/>
    <col min="11" max="11" width="22.5703125" customWidth="1"/>
    <col min="12" max="12" width="11.85546875" customWidth="1"/>
    <col min="13" max="13" width="16.42578125" customWidth="1"/>
    <col min="14" max="14" width="17.42578125" customWidth="1"/>
    <col min="15" max="15" width="12.42578125" customWidth="1"/>
    <col min="16" max="16" width="12.85546875" customWidth="1"/>
    <col min="17" max="17" width="15.42578125" customWidth="1"/>
  </cols>
  <sheetData>
    <row r="2" spans="1:17" ht="134.25" customHeight="1" x14ac:dyDescent="0.25">
      <c r="A2" s="252" t="s">
        <v>16</v>
      </c>
      <c r="B2" s="252" t="s">
        <v>199</v>
      </c>
      <c r="C2" s="252" t="s">
        <v>200</v>
      </c>
      <c r="D2" s="252" t="s">
        <v>201</v>
      </c>
      <c r="E2" s="252" t="s">
        <v>202</v>
      </c>
      <c r="F2" s="252" t="s">
        <v>203</v>
      </c>
      <c r="G2" s="252" t="s">
        <v>204</v>
      </c>
      <c r="H2" s="252" t="s">
        <v>205</v>
      </c>
      <c r="I2" s="252" t="s">
        <v>206</v>
      </c>
      <c r="J2" s="252" t="s">
        <v>207</v>
      </c>
      <c r="K2" s="252" t="s">
        <v>208</v>
      </c>
      <c r="L2" s="432" t="s">
        <v>209</v>
      </c>
      <c r="M2" s="433"/>
      <c r="N2" s="434"/>
      <c r="O2" s="432" t="s">
        <v>210</v>
      </c>
      <c r="P2" s="433"/>
      <c r="Q2" s="434"/>
    </row>
    <row r="3" spans="1:17" ht="30" customHeight="1" x14ac:dyDescent="0.25">
      <c r="A3" s="253"/>
      <c r="B3" s="253"/>
      <c r="C3" s="253"/>
      <c r="D3" s="253"/>
      <c r="E3" s="253"/>
      <c r="F3" s="253"/>
      <c r="G3" s="253"/>
      <c r="H3" s="253"/>
      <c r="I3" s="253"/>
      <c r="J3" s="253"/>
      <c r="K3" s="253"/>
      <c r="L3" s="254" t="s">
        <v>11</v>
      </c>
      <c r="M3" s="254" t="s">
        <v>10</v>
      </c>
      <c r="N3" s="254" t="s">
        <v>9</v>
      </c>
      <c r="O3" s="254" t="s">
        <v>9</v>
      </c>
      <c r="P3" s="254" t="s">
        <v>11</v>
      </c>
      <c r="Q3" s="254" t="s">
        <v>10</v>
      </c>
    </row>
    <row r="4" spans="1:17" ht="30" customHeight="1" x14ac:dyDescent="0.25">
      <c r="A4" s="255">
        <v>2013</v>
      </c>
      <c r="B4" s="256">
        <v>36402</v>
      </c>
      <c r="C4" s="257"/>
      <c r="D4" s="258">
        <v>133</v>
      </c>
      <c r="E4" s="257"/>
      <c r="F4" s="256">
        <v>1185</v>
      </c>
      <c r="G4" s="257"/>
      <c r="H4" s="256">
        <v>35084</v>
      </c>
      <c r="I4" s="259"/>
      <c r="J4" s="260">
        <v>154</v>
      </c>
      <c r="K4" s="261"/>
      <c r="L4" s="256">
        <v>1539</v>
      </c>
      <c r="M4" s="258">
        <v>340</v>
      </c>
      <c r="N4" s="270">
        <f>SUM(L4:M4)</f>
        <v>1879</v>
      </c>
      <c r="O4" s="261"/>
      <c r="P4" s="261"/>
      <c r="Q4" s="261"/>
    </row>
    <row r="5" spans="1:17" ht="30" customHeight="1" x14ac:dyDescent="0.25">
      <c r="A5" s="255">
        <v>2014</v>
      </c>
      <c r="B5" s="265">
        <v>37238</v>
      </c>
      <c r="C5" s="262">
        <f>(B5-B4)/B4</f>
        <v>2.2965771111477393E-2</v>
      </c>
      <c r="D5" s="267">
        <v>147</v>
      </c>
      <c r="E5" s="262">
        <f>(D5-D4)/D4</f>
        <v>0.10526315789473684</v>
      </c>
      <c r="F5" s="265">
        <v>1138</v>
      </c>
      <c r="G5" s="262">
        <f>(F5-F4)/F4</f>
        <v>-3.9662447257383965E-2</v>
      </c>
      <c r="H5" s="256">
        <v>35953</v>
      </c>
      <c r="I5" s="262">
        <f>(H5-H4)/H4</f>
        <v>2.4769125527305893E-2</v>
      </c>
      <c r="J5" s="263">
        <v>165</v>
      </c>
      <c r="K5" s="262">
        <f>(J5-J4)/J4</f>
        <v>7.1428571428571425E-2</v>
      </c>
      <c r="L5" s="256">
        <v>1242</v>
      </c>
      <c r="M5" s="258">
        <v>213</v>
      </c>
      <c r="N5" s="270">
        <f>SUM(L5:M5)</f>
        <v>1455</v>
      </c>
      <c r="O5" s="264">
        <f t="shared" ref="O5:Q8" si="0">(L5-L4)/L4</f>
        <v>-0.19298245614035087</v>
      </c>
      <c r="P5" s="262">
        <f t="shared" si="0"/>
        <v>-0.37352941176470589</v>
      </c>
      <c r="Q5" s="262">
        <f t="shared" si="0"/>
        <v>-0.22565194252261842</v>
      </c>
    </row>
    <row r="6" spans="1:17" ht="30" customHeight="1" x14ac:dyDescent="0.25">
      <c r="A6" s="255">
        <v>2015</v>
      </c>
      <c r="B6" s="265">
        <v>40849</v>
      </c>
      <c r="C6" s="266">
        <f>(B6-B5)/B5</f>
        <v>9.6970836242547931E-2</v>
      </c>
      <c r="D6" s="267">
        <v>128</v>
      </c>
      <c r="E6" s="266">
        <f>(D6-D5)/D5</f>
        <v>-0.12925170068027211</v>
      </c>
      <c r="F6" s="265">
        <v>1294</v>
      </c>
      <c r="G6" s="266">
        <f>(F6-F5)/F5</f>
        <v>0.13708260105448156</v>
      </c>
      <c r="H6" s="265">
        <v>39427</v>
      </c>
      <c r="I6" s="266">
        <f>(H6-H5)/H5</f>
        <v>9.6626150807999328E-2</v>
      </c>
      <c r="J6" s="268">
        <v>147</v>
      </c>
      <c r="K6" s="266">
        <f>(J6-J5)/J5</f>
        <v>-0.10909090909090909</v>
      </c>
      <c r="L6" s="265">
        <v>1159</v>
      </c>
      <c r="M6" s="267">
        <v>252</v>
      </c>
      <c r="N6" s="271">
        <f>SUM(L6:M6)</f>
        <v>1411</v>
      </c>
      <c r="O6" s="269">
        <f t="shared" si="0"/>
        <v>-6.6827697262479877E-2</v>
      </c>
      <c r="P6" s="266">
        <f t="shared" si="0"/>
        <v>0.18309859154929578</v>
      </c>
      <c r="Q6" s="266">
        <f t="shared" si="0"/>
        <v>-3.0240549828178694E-2</v>
      </c>
    </row>
    <row r="7" spans="1:17" ht="30" customHeight="1" x14ac:dyDescent="0.25">
      <c r="A7" s="255">
        <v>2016</v>
      </c>
      <c r="B7" s="265">
        <v>37948</v>
      </c>
      <c r="C7" s="266">
        <f>(B7-B6)/B6</f>
        <v>-7.1017650370878108E-2</v>
      </c>
      <c r="D7" s="267">
        <v>114</v>
      </c>
      <c r="E7" s="266">
        <f>(D7-D6)/D6</f>
        <v>-0.109375</v>
      </c>
      <c r="F7" s="265">
        <v>1308</v>
      </c>
      <c r="G7" s="272">
        <f>(F7-F6)/F6</f>
        <v>1.0819165378670788E-2</v>
      </c>
      <c r="H7" s="265">
        <v>36526</v>
      </c>
      <c r="I7" s="266">
        <f>(H7-H6)/H6</f>
        <v>-7.3579019453673872E-2</v>
      </c>
      <c r="J7" s="268">
        <v>135</v>
      </c>
      <c r="K7" s="266">
        <f>(J7-J6)/J6</f>
        <v>-8.1632653061224483E-2</v>
      </c>
      <c r="L7" s="265">
        <v>1326</v>
      </c>
      <c r="M7" s="267">
        <v>284</v>
      </c>
      <c r="N7" s="271">
        <f>SUM(L7:M7)</f>
        <v>1610</v>
      </c>
      <c r="O7" s="269">
        <f t="shared" si="0"/>
        <v>0.14408973252804141</v>
      </c>
      <c r="P7" s="266">
        <f t="shared" si="0"/>
        <v>0.12698412698412698</v>
      </c>
      <c r="Q7" s="266">
        <f t="shared" si="0"/>
        <v>0.14103472714386961</v>
      </c>
    </row>
    <row r="8" spans="1:17" ht="30" customHeight="1" x14ac:dyDescent="0.25">
      <c r="A8" s="255">
        <v>2017</v>
      </c>
      <c r="B8" s="265">
        <v>31923</v>
      </c>
      <c r="C8" s="266">
        <f>(B8-B7)/B7</f>
        <v>-0.1587698956466744</v>
      </c>
      <c r="D8" s="267">
        <v>105</v>
      </c>
      <c r="E8" s="266">
        <f>(D8-D7)/D7</f>
        <v>-7.8947368421052627E-2</v>
      </c>
      <c r="F8" s="265">
        <v>1261</v>
      </c>
      <c r="G8" s="266">
        <f>(F8-F7)/F7</f>
        <v>-3.5932721712538224E-2</v>
      </c>
      <c r="H8" s="265">
        <v>30556</v>
      </c>
      <c r="I8" s="266">
        <f>(H8-H7)/H7</f>
        <v>-0.1634452171056234</v>
      </c>
      <c r="J8" s="268">
        <v>116</v>
      </c>
      <c r="K8" s="266">
        <f>(J8-J7)/J7</f>
        <v>-0.14074074074074075</v>
      </c>
      <c r="L8" s="265">
        <v>0</v>
      </c>
      <c r="M8" s="267">
        <v>0</v>
      </c>
      <c r="N8" s="271">
        <f>SUM(L8:M8)</f>
        <v>0</v>
      </c>
      <c r="O8" s="269">
        <f t="shared" si="0"/>
        <v>-1</v>
      </c>
      <c r="P8" s="266">
        <f t="shared" si="0"/>
        <v>-1</v>
      </c>
      <c r="Q8" s="266">
        <f t="shared" si="0"/>
        <v>-1</v>
      </c>
    </row>
    <row r="10" spans="1:17" ht="23.25" x14ac:dyDescent="0.35">
      <c r="B10" s="360" t="s">
        <v>189</v>
      </c>
      <c r="C10" s="359">
        <f>AVERAGE(C5:C8)</f>
        <v>-2.7462734665881797E-2</v>
      </c>
      <c r="E10" s="361">
        <f>AVERAGE(E5:E8)</f>
        <v>-5.3077727801646976E-2</v>
      </c>
      <c r="K10" s="330">
        <f>AVERAGE(K5:K8)</f>
        <v>-6.500893286607573E-2</v>
      </c>
    </row>
    <row r="12" spans="1:17" ht="23.25" x14ac:dyDescent="0.35">
      <c r="B12" t="s">
        <v>255</v>
      </c>
      <c r="C12" s="383">
        <f>(B8-B4)/B4</f>
        <v>-0.12304268996209</v>
      </c>
      <c r="D12" s="383">
        <f>(D8-D4)/D4</f>
        <v>-0.21052631578947367</v>
      </c>
      <c r="E12" s="326" t="s">
        <v>228</v>
      </c>
      <c r="F12" s="327" t="s">
        <v>229</v>
      </c>
      <c r="G12" s="327" t="s">
        <v>230</v>
      </c>
      <c r="H12" s="327" t="s">
        <v>231</v>
      </c>
      <c r="I12" s="327" t="s">
        <v>232</v>
      </c>
      <c r="K12" s="330">
        <f>(J8-J4)/J4</f>
        <v>-0.24675324675324675</v>
      </c>
    </row>
    <row r="13" spans="1:17" ht="23.25" x14ac:dyDescent="0.35">
      <c r="E13" s="328"/>
      <c r="F13" s="329">
        <f>H8/B8*100</f>
        <v>95.717821006797607</v>
      </c>
      <c r="G13" s="329">
        <f>D8/B8*100</f>
        <v>0.32891645522037405</v>
      </c>
      <c r="H13" s="329">
        <f>F8/B8*100</f>
        <v>3.950130000313254</v>
      </c>
      <c r="I13" s="329">
        <f>SUM(F13:H13)</f>
        <v>99.996867462331238</v>
      </c>
    </row>
  </sheetData>
  <mergeCells count="2">
    <mergeCell ref="L2:N2"/>
    <mergeCell ref="O2:Q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workbookViewId="0">
      <pane ySplit="6" topLeftCell="A15" activePane="bottomLeft" state="frozen"/>
      <selection activeCell="T13" sqref="T13"/>
      <selection pane="bottomLeft" activeCell="T13" sqref="T13"/>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7" ht="14.25" x14ac:dyDescent="0.2">
      <c r="B1" s="551">
        <v>9</v>
      </c>
      <c r="C1" s="551"/>
      <c r="D1" s="551"/>
      <c r="E1" s="551"/>
      <c r="F1" s="551"/>
      <c r="G1" s="551"/>
      <c r="H1" s="551"/>
      <c r="I1" s="551"/>
      <c r="J1" s="551"/>
      <c r="K1" s="551"/>
      <c r="L1" s="551"/>
      <c r="M1" s="551"/>
      <c r="N1" s="551"/>
      <c r="O1" s="551"/>
      <c r="P1" s="551"/>
      <c r="Q1" s="551"/>
    </row>
    <row r="2" spans="1:17" ht="19.5" customHeight="1" x14ac:dyDescent="0.25">
      <c r="A2" s="552" t="s">
        <v>116</v>
      </c>
      <c r="B2" s="552"/>
      <c r="C2" s="552"/>
      <c r="D2" s="552"/>
      <c r="E2" s="552"/>
      <c r="F2" s="552"/>
      <c r="G2" s="552"/>
      <c r="H2" s="552"/>
      <c r="I2" s="552"/>
      <c r="J2" s="552"/>
      <c r="K2" s="552"/>
      <c r="L2" s="552"/>
      <c r="M2" s="552"/>
      <c r="N2" s="552"/>
      <c r="O2" s="552"/>
      <c r="P2" s="552"/>
      <c r="Q2" s="552"/>
    </row>
    <row r="3" spans="1:17" ht="15" customHeight="1" x14ac:dyDescent="0.25">
      <c r="A3" s="552" t="s">
        <v>44</v>
      </c>
      <c r="B3" s="552"/>
      <c r="C3" s="552"/>
      <c r="D3" s="552"/>
      <c r="E3" s="552"/>
      <c r="F3" s="552"/>
      <c r="G3" s="552"/>
      <c r="H3" s="552"/>
      <c r="I3" s="552"/>
      <c r="J3" s="552"/>
      <c r="K3" s="552"/>
      <c r="L3" s="552"/>
      <c r="M3" s="552"/>
      <c r="N3" s="552"/>
      <c r="O3" s="552"/>
      <c r="P3" s="552"/>
      <c r="Q3" s="552"/>
    </row>
    <row r="4" spans="1:17" s="1" customFormat="1" ht="15.75" customHeight="1" x14ac:dyDescent="0.25">
      <c r="A4" s="553" t="s">
        <v>248</v>
      </c>
      <c r="B4" s="553"/>
      <c r="C4" s="553"/>
      <c r="D4" s="553"/>
      <c r="E4" s="553"/>
      <c r="F4" s="553"/>
      <c r="G4" s="553"/>
      <c r="H4" s="553"/>
      <c r="I4" s="553"/>
      <c r="J4" s="553"/>
      <c r="K4" s="553"/>
      <c r="L4" s="553"/>
      <c r="M4" s="553"/>
      <c r="N4" s="553"/>
      <c r="O4" s="553"/>
      <c r="P4" s="553"/>
      <c r="Q4" s="553"/>
    </row>
    <row r="5" spans="1:17" s="1" customFormat="1" ht="6" customHeight="1" x14ac:dyDescent="0.2">
      <c r="I5" s="57"/>
      <c r="J5" s="57"/>
      <c r="K5" s="57"/>
      <c r="L5" s="57"/>
      <c r="M5" s="57"/>
      <c r="N5" s="57"/>
      <c r="O5" s="57"/>
      <c r="P5" s="57"/>
      <c r="Q5" s="8"/>
    </row>
    <row r="6" spans="1:17" s="1" customFormat="1" ht="26.25" customHeight="1" x14ac:dyDescent="0.2">
      <c r="A6" s="554" t="s">
        <v>45</v>
      </c>
      <c r="B6" s="554"/>
      <c r="C6" s="554"/>
      <c r="D6" s="554"/>
      <c r="E6" s="554"/>
      <c r="F6" s="554"/>
      <c r="G6" s="554"/>
      <c r="H6" s="554"/>
      <c r="I6" s="555"/>
      <c r="J6" s="62" t="s">
        <v>46</v>
      </c>
      <c r="K6" s="62" t="s">
        <v>47</v>
      </c>
      <c r="L6" s="62" t="s">
        <v>48</v>
      </c>
      <c r="M6" s="62" t="s">
        <v>49</v>
      </c>
      <c r="N6" s="62" t="s">
        <v>50</v>
      </c>
      <c r="O6" s="62" t="s">
        <v>51</v>
      </c>
      <c r="P6" s="62" t="s">
        <v>52</v>
      </c>
      <c r="Q6" s="63" t="s">
        <v>9</v>
      </c>
    </row>
    <row r="7" spans="1:17"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7" s="1" customFormat="1" ht="14.25" x14ac:dyDescent="0.2">
      <c r="A8" s="64"/>
      <c r="B8" s="64"/>
      <c r="C8" s="65"/>
      <c r="D8" s="65"/>
      <c r="E8" s="65"/>
      <c r="F8" s="65"/>
      <c r="G8" s="65"/>
      <c r="H8" s="65"/>
      <c r="I8" s="65"/>
      <c r="J8" s="68"/>
      <c r="K8" s="68"/>
      <c r="L8" s="68"/>
      <c r="M8" s="68"/>
      <c r="N8" s="68"/>
      <c r="O8" s="68"/>
      <c r="P8" s="68"/>
      <c r="Q8" s="69"/>
    </row>
    <row r="9" spans="1:17" s="1" customFormat="1" ht="30" customHeight="1" x14ac:dyDescent="0.2">
      <c r="A9" s="64" t="s">
        <v>117</v>
      </c>
      <c r="B9" s="64"/>
      <c r="C9" s="65"/>
      <c r="D9" s="65"/>
      <c r="E9" s="70" t="s">
        <v>0</v>
      </c>
      <c r="F9" s="70"/>
      <c r="G9" s="70" t="s">
        <v>0</v>
      </c>
      <c r="H9" s="70"/>
      <c r="I9" s="70" t="s">
        <v>0</v>
      </c>
      <c r="J9" s="68">
        <v>0</v>
      </c>
      <c r="K9" s="68">
        <v>2</v>
      </c>
      <c r="L9" s="68">
        <v>0</v>
      </c>
      <c r="M9" s="68">
        <v>0</v>
      </c>
      <c r="N9" s="68">
        <v>0</v>
      </c>
      <c r="O9" s="68">
        <v>0</v>
      </c>
      <c r="P9" s="68">
        <v>1</v>
      </c>
      <c r="Q9" s="69">
        <f>SUM(J9:P9)</f>
        <v>3</v>
      </c>
    </row>
    <row r="10" spans="1:17" s="1" customFormat="1" ht="30" customHeight="1" x14ac:dyDescent="0.2">
      <c r="A10" s="64"/>
      <c r="B10" s="64"/>
      <c r="C10" s="65"/>
      <c r="D10" s="65"/>
      <c r="E10" s="65"/>
      <c r="F10" s="65"/>
      <c r="G10" s="65"/>
      <c r="H10" s="65"/>
      <c r="I10" s="65"/>
      <c r="J10" s="68"/>
      <c r="K10" s="68"/>
      <c r="L10" s="68"/>
      <c r="M10" s="68"/>
      <c r="N10" s="68"/>
      <c r="O10" s="68"/>
      <c r="P10" s="68"/>
      <c r="Q10" s="69"/>
    </row>
    <row r="11" spans="1:17" s="1" customFormat="1" ht="30" customHeight="1" x14ac:dyDescent="0.2">
      <c r="A11" s="64" t="s">
        <v>118</v>
      </c>
      <c r="B11" s="64"/>
      <c r="C11" s="65"/>
      <c r="D11" s="65"/>
      <c r="E11" s="70" t="s">
        <v>0</v>
      </c>
      <c r="F11" s="70"/>
      <c r="G11" s="70" t="s">
        <v>0</v>
      </c>
      <c r="H11" s="70"/>
      <c r="I11" s="70" t="s">
        <v>0</v>
      </c>
      <c r="J11" s="68">
        <v>0</v>
      </c>
      <c r="K11" s="68">
        <v>1</v>
      </c>
      <c r="L11" s="68">
        <v>0</v>
      </c>
      <c r="M11" s="68">
        <v>0</v>
      </c>
      <c r="N11" s="68">
        <v>0</v>
      </c>
      <c r="O11" s="68">
        <v>1</v>
      </c>
      <c r="P11" s="68">
        <v>0</v>
      </c>
      <c r="Q11" s="69">
        <f t="shared" ref="Q11:Q25" si="0">SUM(J11:P11)</f>
        <v>2</v>
      </c>
    </row>
    <row r="12" spans="1:17" s="1" customFormat="1" ht="30" customHeight="1" x14ac:dyDescent="0.2">
      <c r="A12" s="64"/>
      <c r="B12" s="64"/>
      <c r="C12" s="65"/>
      <c r="D12" s="65"/>
      <c r="E12" s="65"/>
      <c r="F12" s="65"/>
      <c r="G12" s="65"/>
      <c r="H12" s="65"/>
      <c r="I12" s="65"/>
      <c r="J12" s="68"/>
      <c r="K12" s="68"/>
      <c r="L12" s="68"/>
      <c r="M12" s="68"/>
      <c r="N12" s="68"/>
      <c r="O12" s="68"/>
      <c r="P12" s="68"/>
      <c r="Q12" s="69"/>
    </row>
    <row r="13" spans="1:17" s="1" customFormat="1" ht="30" customHeight="1" x14ac:dyDescent="0.2">
      <c r="A13" s="64" t="s">
        <v>119</v>
      </c>
      <c r="B13" s="64"/>
      <c r="C13" s="65"/>
      <c r="D13" s="65"/>
      <c r="E13" s="70" t="s">
        <v>0</v>
      </c>
      <c r="F13" s="70"/>
      <c r="G13" s="70" t="s">
        <v>0</v>
      </c>
      <c r="H13" s="70"/>
      <c r="I13" s="70" t="s">
        <v>0</v>
      </c>
      <c r="J13" s="68">
        <v>0</v>
      </c>
      <c r="K13" s="68">
        <v>0</v>
      </c>
      <c r="L13" s="68">
        <v>1</v>
      </c>
      <c r="M13" s="68">
        <v>0</v>
      </c>
      <c r="N13" s="68">
        <v>0</v>
      </c>
      <c r="O13" s="68">
        <v>0</v>
      </c>
      <c r="P13" s="68">
        <v>0</v>
      </c>
      <c r="Q13" s="69">
        <f t="shared" si="0"/>
        <v>1</v>
      </c>
    </row>
    <row r="14" spans="1:17" s="1" customFormat="1" ht="30" customHeight="1" x14ac:dyDescent="0.2">
      <c r="A14" s="64"/>
      <c r="B14" s="64"/>
      <c r="C14" s="65"/>
      <c r="D14" s="65"/>
      <c r="E14" s="65"/>
      <c r="F14" s="65"/>
      <c r="G14" s="65"/>
      <c r="H14" s="65"/>
      <c r="I14" s="65"/>
      <c r="J14" s="68"/>
      <c r="K14" s="68"/>
      <c r="L14" s="68"/>
      <c r="M14" s="68"/>
      <c r="N14" s="68"/>
      <c r="O14" s="68"/>
      <c r="P14" s="68"/>
      <c r="Q14" s="69"/>
    </row>
    <row r="15" spans="1:17" s="1" customFormat="1" ht="30" customHeight="1" x14ac:dyDescent="0.2">
      <c r="A15" s="547" t="s">
        <v>120</v>
      </c>
      <c r="B15" s="547"/>
      <c r="C15" s="547"/>
      <c r="D15" s="547"/>
      <c r="E15" s="547"/>
      <c r="F15" s="70"/>
      <c r="G15" s="70" t="s">
        <v>0</v>
      </c>
      <c r="H15" s="70"/>
      <c r="I15" s="70" t="s">
        <v>0</v>
      </c>
      <c r="J15" s="68">
        <v>0</v>
      </c>
      <c r="K15" s="68">
        <v>2</v>
      </c>
      <c r="L15" s="68">
        <v>0</v>
      </c>
      <c r="M15" s="68">
        <v>0</v>
      </c>
      <c r="N15" s="68">
        <v>1</v>
      </c>
      <c r="O15" s="68">
        <v>1</v>
      </c>
      <c r="P15" s="68">
        <v>1</v>
      </c>
      <c r="Q15" s="69">
        <f t="shared" si="0"/>
        <v>5</v>
      </c>
    </row>
    <row r="16" spans="1:17"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121</v>
      </c>
      <c r="B17" s="64"/>
      <c r="C17" s="65"/>
      <c r="D17" s="65"/>
      <c r="E17" s="70" t="s">
        <v>0</v>
      </c>
      <c r="F17" s="70"/>
      <c r="G17" s="70" t="s">
        <v>0</v>
      </c>
      <c r="H17" s="70"/>
      <c r="I17" s="70" t="s">
        <v>0</v>
      </c>
      <c r="J17" s="68">
        <v>0</v>
      </c>
      <c r="K17" s="68">
        <v>1</v>
      </c>
      <c r="L17" s="68">
        <v>1</v>
      </c>
      <c r="M17" s="68">
        <v>1</v>
      </c>
      <c r="N17" s="68">
        <v>0</v>
      </c>
      <c r="O17" s="68">
        <v>0</v>
      </c>
      <c r="P17" s="68">
        <v>0</v>
      </c>
      <c r="Q17" s="69">
        <f t="shared" si="0"/>
        <v>3</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1</v>
      </c>
      <c r="K19" s="68">
        <v>0</v>
      </c>
      <c r="L19" s="68">
        <v>0</v>
      </c>
      <c r="M19" s="68">
        <v>0</v>
      </c>
      <c r="N19" s="68">
        <v>0</v>
      </c>
      <c r="O19" s="68">
        <v>0</v>
      </c>
      <c r="P19" s="68">
        <v>4</v>
      </c>
      <c r="Q19" s="69">
        <f t="shared" si="0"/>
        <v>5</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1</v>
      </c>
      <c r="K21" s="68">
        <v>2</v>
      </c>
      <c r="L21" s="68">
        <v>1</v>
      </c>
      <c r="M21" s="68">
        <v>0</v>
      </c>
      <c r="N21" s="68">
        <v>0</v>
      </c>
      <c r="O21" s="68">
        <v>2</v>
      </c>
      <c r="P21" s="68">
        <v>0</v>
      </c>
      <c r="Q21" s="69">
        <f t="shared" si="0"/>
        <v>6</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47" t="s">
        <v>124</v>
      </c>
      <c r="B23" s="547"/>
      <c r="C23" s="547"/>
      <c r="D23" s="547"/>
      <c r="E23" s="547"/>
      <c r="F23" s="547"/>
      <c r="G23" s="70" t="s">
        <v>0</v>
      </c>
      <c r="H23" s="70"/>
      <c r="I23" s="70" t="s">
        <v>0</v>
      </c>
      <c r="J23" s="68">
        <v>1</v>
      </c>
      <c r="K23" s="68">
        <v>0</v>
      </c>
      <c r="L23" s="68">
        <v>0</v>
      </c>
      <c r="M23" s="68">
        <v>0</v>
      </c>
      <c r="N23" s="68">
        <v>0</v>
      </c>
      <c r="O23" s="68">
        <v>0</v>
      </c>
      <c r="P23" s="68">
        <v>0</v>
      </c>
      <c r="Q23" s="69">
        <f t="shared" si="0"/>
        <v>1</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3</v>
      </c>
      <c r="K27" s="77">
        <f t="shared" ref="K27:Q27" si="1">SUM(K9:K25)</f>
        <v>8</v>
      </c>
      <c r="L27" s="77">
        <f t="shared" si="1"/>
        <v>3</v>
      </c>
      <c r="M27" s="77">
        <f t="shared" si="1"/>
        <v>1</v>
      </c>
      <c r="N27" s="77">
        <f t="shared" si="1"/>
        <v>1</v>
      </c>
      <c r="O27" s="77">
        <f t="shared" si="1"/>
        <v>4</v>
      </c>
      <c r="P27" s="77">
        <f t="shared" si="1"/>
        <v>6</v>
      </c>
      <c r="Q27" s="78">
        <f t="shared" si="1"/>
        <v>26</v>
      </c>
      <c r="R27" s="16"/>
    </row>
    <row r="28" spans="1:20" s="1" customFormat="1" x14ac:dyDescent="0.2">
      <c r="I28" s="57"/>
      <c r="J28" s="16"/>
      <c r="K28" s="16"/>
      <c r="L28" s="16"/>
      <c r="M28" s="16"/>
      <c r="N28" s="16"/>
      <c r="O28" s="16"/>
      <c r="Q28" s="16"/>
    </row>
    <row r="29" spans="1:20" s="1" customFormat="1" x14ac:dyDescent="0.2">
      <c r="I29" s="57"/>
      <c r="J29" s="8"/>
      <c r="K29" s="8"/>
      <c r="L29" s="8"/>
      <c r="M29" s="8"/>
      <c r="N29" s="556" t="s">
        <v>125</v>
      </c>
      <c r="O29" s="557"/>
      <c r="P29" s="557"/>
      <c r="Q29" s="557"/>
    </row>
    <row r="30" spans="1:20" s="1" customFormat="1" x14ac:dyDescent="0.2">
      <c r="I30" s="57"/>
      <c r="J30" s="8"/>
      <c r="K30" s="8"/>
      <c r="L30" s="8"/>
      <c r="M30" s="8"/>
      <c r="N30" s="558" t="s">
        <v>249</v>
      </c>
      <c r="O30" s="557"/>
      <c r="P30" s="557"/>
      <c r="Q30" s="557"/>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opLeftCell="A13" zoomScaleNormal="100" workbookViewId="0">
      <selection activeCell="T13" sqref="T13"/>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23" ht="14.25" x14ac:dyDescent="0.2">
      <c r="B1" s="551">
        <v>9</v>
      </c>
      <c r="C1" s="551"/>
      <c r="D1" s="551"/>
      <c r="E1" s="551"/>
      <c r="F1" s="551"/>
      <c r="G1" s="551"/>
      <c r="H1" s="551"/>
      <c r="I1" s="551"/>
      <c r="J1" s="551"/>
      <c r="K1" s="551"/>
      <c r="L1" s="551"/>
      <c r="M1" s="551"/>
      <c r="N1" s="551"/>
      <c r="O1" s="551"/>
      <c r="P1" s="551"/>
      <c r="Q1" s="551"/>
    </row>
    <row r="2" spans="1:23" ht="19.5" customHeight="1" x14ac:dyDescent="0.25">
      <c r="A2" s="552" t="s">
        <v>116</v>
      </c>
      <c r="B2" s="552"/>
      <c r="C2" s="552"/>
      <c r="D2" s="552"/>
      <c r="E2" s="552"/>
      <c r="F2" s="552"/>
      <c r="G2" s="552"/>
      <c r="H2" s="552"/>
      <c r="I2" s="552"/>
      <c r="J2" s="552"/>
      <c r="K2" s="552"/>
      <c r="L2" s="552"/>
      <c r="M2" s="552"/>
      <c r="N2" s="552"/>
      <c r="O2" s="552"/>
      <c r="P2" s="552"/>
      <c r="Q2" s="552"/>
    </row>
    <row r="3" spans="1:23" ht="15" customHeight="1" x14ac:dyDescent="0.25">
      <c r="A3" s="552" t="s">
        <v>44</v>
      </c>
      <c r="B3" s="552"/>
      <c r="C3" s="552"/>
      <c r="D3" s="552"/>
      <c r="E3" s="552"/>
      <c r="F3" s="552"/>
      <c r="G3" s="552"/>
      <c r="H3" s="552"/>
      <c r="I3" s="552"/>
      <c r="J3" s="552"/>
      <c r="K3" s="552"/>
      <c r="L3" s="552"/>
      <c r="M3" s="552"/>
      <c r="N3" s="552"/>
      <c r="O3" s="552"/>
      <c r="P3" s="552"/>
      <c r="Q3" s="552"/>
    </row>
    <row r="4" spans="1:23" s="1" customFormat="1" ht="15.75" customHeight="1" x14ac:dyDescent="0.25">
      <c r="A4" s="553" t="s">
        <v>250</v>
      </c>
      <c r="B4" s="553"/>
      <c r="C4" s="553"/>
      <c r="D4" s="553"/>
      <c r="E4" s="553"/>
      <c r="F4" s="553"/>
      <c r="G4" s="553"/>
      <c r="H4" s="553"/>
      <c r="I4" s="553"/>
      <c r="J4" s="553"/>
      <c r="K4" s="553"/>
      <c r="L4" s="553"/>
      <c r="M4" s="553"/>
      <c r="N4" s="553"/>
      <c r="O4" s="553"/>
      <c r="P4" s="553"/>
      <c r="Q4" s="553"/>
    </row>
    <row r="5" spans="1:23" s="1" customFormat="1" ht="6" customHeight="1" x14ac:dyDescent="0.2">
      <c r="I5" s="57"/>
      <c r="J5" s="57"/>
      <c r="K5" s="57"/>
      <c r="L5" s="57"/>
      <c r="M5" s="57"/>
      <c r="N5" s="57"/>
      <c r="O5" s="57"/>
      <c r="P5" s="57"/>
      <c r="Q5" s="8"/>
    </row>
    <row r="6" spans="1:23" s="1" customFormat="1" ht="26.25" customHeight="1" x14ac:dyDescent="0.2">
      <c r="A6" s="554" t="s">
        <v>45</v>
      </c>
      <c r="B6" s="554"/>
      <c r="C6" s="554"/>
      <c r="D6" s="554"/>
      <c r="E6" s="554"/>
      <c r="F6" s="554"/>
      <c r="G6" s="554"/>
      <c r="H6" s="554"/>
      <c r="I6" s="555"/>
      <c r="J6" s="62" t="s">
        <v>46</v>
      </c>
      <c r="K6" s="62" t="s">
        <v>47</v>
      </c>
      <c r="L6" s="62" t="s">
        <v>48</v>
      </c>
      <c r="M6" s="62" t="s">
        <v>49</v>
      </c>
      <c r="N6" s="62" t="s">
        <v>50</v>
      </c>
      <c r="O6" s="62" t="s">
        <v>51</v>
      </c>
      <c r="P6" s="62" t="s">
        <v>52</v>
      </c>
      <c r="Q6" s="63" t="s">
        <v>9</v>
      </c>
    </row>
    <row r="7" spans="1:23"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23" s="1" customFormat="1" ht="14.25" x14ac:dyDescent="0.2">
      <c r="A8" s="64"/>
      <c r="B8" s="64"/>
      <c r="C8" s="65"/>
      <c r="D8" s="65"/>
      <c r="E8" s="65"/>
      <c r="F8" s="65"/>
      <c r="G8" s="65"/>
      <c r="H8" s="65"/>
      <c r="I8" s="65"/>
      <c r="J8" s="68"/>
      <c r="K8" s="68"/>
      <c r="L8" s="68"/>
      <c r="M8" s="68"/>
      <c r="N8" s="68"/>
      <c r="O8" s="68"/>
      <c r="P8" s="68"/>
      <c r="Q8" s="69"/>
    </row>
    <row r="9" spans="1:23" s="1" customFormat="1" ht="30" customHeight="1" x14ac:dyDescent="0.2">
      <c r="A9" s="64" t="s">
        <v>117</v>
      </c>
      <c r="B9" s="64"/>
      <c r="C9" s="65"/>
      <c r="D9" s="65"/>
      <c r="E9" s="70" t="s">
        <v>0</v>
      </c>
      <c r="F9" s="70"/>
      <c r="G9" s="70" t="s">
        <v>0</v>
      </c>
      <c r="H9" s="70"/>
      <c r="I9" s="70" t="s">
        <v>0</v>
      </c>
      <c r="J9" s="68">
        <v>0</v>
      </c>
      <c r="K9" s="68">
        <v>0</v>
      </c>
      <c r="L9" s="68">
        <v>2</v>
      </c>
      <c r="M9" s="68">
        <v>0</v>
      </c>
      <c r="N9" s="68">
        <v>2</v>
      </c>
      <c r="O9" s="68">
        <v>0</v>
      </c>
      <c r="P9" s="68">
        <v>0</v>
      </c>
      <c r="Q9" s="69">
        <f>SUM(J9:P9)</f>
        <v>4</v>
      </c>
    </row>
    <row r="10" spans="1:23" s="1" customFormat="1" ht="30" customHeight="1" x14ac:dyDescent="0.2">
      <c r="A10" s="64"/>
      <c r="B10" s="64"/>
      <c r="C10" s="65"/>
      <c r="D10" s="65"/>
      <c r="E10" s="65"/>
      <c r="F10" s="65"/>
      <c r="G10" s="65"/>
      <c r="H10" s="65"/>
      <c r="I10" s="65"/>
      <c r="J10" s="68"/>
      <c r="K10" s="68"/>
      <c r="L10" s="68"/>
      <c r="M10" s="68"/>
      <c r="N10" s="68"/>
      <c r="O10" s="68"/>
      <c r="P10" s="68"/>
      <c r="Q10" s="69"/>
    </row>
    <row r="11" spans="1:23" s="1" customFormat="1" ht="30" customHeight="1" x14ac:dyDescent="0.2">
      <c r="A11" s="64" t="s">
        <v>118</v>
      </c>
      <c r="B11" s="64"/>
      <c r="C11" s="65"/>
      <c r="D11" s="65"/>
      <c r="E11" s="70" t="s">
        <v>0</v>
      </c>
      <c r="F11" s="70"/>
      <c r="G11" s="70" t="s">
        <v>0</v>
      </c>
      <c r="H11" s="70"/>
      <c r="I11" s="70" t="s">
        <v>0</v>
      </c>
      <c r="J11" s="68">
        <v>0</v>
      </c>
      <c r="K11" s="68">
        <v>1</v>
      </c>
      <c r="L11" s="68">
        <v>3</v>
      </c>
      <c r="M11" s="68">
        <v>0</v>
      </c>
      <c r="N11" s="68">
        <v>1</v>
      </c>
      <c r="O11" s="68">
        <v>1</v>
      </c>
      <c r="P11" s="68">
        <v>2</v>
      </c>
      <c r="Q11" s="69">
        <f t="shared" ref="Q11:Q25" si="0">SUM(J11:P11)</f>
        <v>8</v>
      </c>
    </row>
    <row r="12" spans="1:23" s="1" customFormat="1" ht="30" customHeight="1" x14ac:dyDescent="0.2">
      <c r="A12" s="64"/>
      <c r="B12" s="64"/>
      <c r="C12" s="65"/>
      <c r="D12" s="65"/>
      <c r="E12" s="65"/>
      <c r="F12" s="65"/>
      <c r="G12" s="65"/>
      <c r="H12" s="65"/>
      <c r="I12" s="65"/>
      <c r="J12" s="68"/>
      <c r="K12" s="68"/>
      <c r="L12" s="68"/>
      <c r="M12" s="68"/>
      <c r="N12" s="68"/>
      <c r="O12" s="68"/>
      <c r="P12" s="68"/>
      <c r="Q12" s="69"/>
    </row>
    <row r="13" spans="1:23" s="1" customFormat="1" ht="30" customHeight="1" x14ac:dyDescent="0.2">
      <c r="A13" s="64" t="s">
        <v>119</v>
      </c>
      <c r="B13" s="64"/>
      <c r="C13" s="65"/>
      <c r="D13" s="65"/>
      <c r="E13" s="70" t="s">
        <v>0</v>
      </c>
      <c r="F13" s="70"/>
      <c r="G13" s="70" t="s">
        <v>0</v>
      </c>
      <c r="H13" s="70"/>
      <c r="I13" s="70" t="s">
        <v>0</v>
      </c>
      <c r="J13" s="68">
        <v>0</v>
      </c>
      <c r="K13" s="68">
        <v>1</v>
      </c>
      <c r="L13" s="68">
        <v>0</v>
      </c>
      <c r="M13" s="68">
        <v>0</v>
      </c>
      <c r="N13" s="68">
        <v>1</v>
      </c>
      <c r="O13" s="68">
        <v>1</v>
      </c>
      <c r="P13" s="68">
        <v>1</v>
      </c>
      <c r="Q13" s="69">
        <f t="shared" si="0"/>
        <v>4</v>
      </c>
    </row>
    <row r="14" spans="1:23" s="1" customFormat="1" ht="30" customHeight="1" x14ac:dyDescent="0.2">
      <c r="A14" s="64"/>
      <c r="B14" s="64"/>
      <c r="C14" s="65"/>
      <c r="D14" s="65"/>
      <c r="E14" s="65"/>
      <c r="F14" s="65"/>
      <c r="G14" s="65"/>
      <c r="H14" s="65"/>
      <c r="I14" s="65"/>
      <c r="J14" s="68"/>
      <c r="K14" s="68"/>
      <c r="L14" s="68"/>
      <c r="M14" s="68"/>
      <c r="N14" s="68"/>
      <c r="O14" s="68"/>
      <c r="P14" s="68"/>
      <c r="Q14" s="69"/>
    </row>
    <row r="15" spans="1:23" s="1" customFormat="1" ht="30" customHeight="1" x14ac:dyDescent="0.2">
      <c r="A15" s="547" t="s">
        <v>120</v>
      </c>
      <c r="B15" s="547"/>
      <c r="C15" s="547"/>
      <c r="D15" s="547"/>
      <c r="E15" s="547"/>
      <c r="F15" s="70"/>
      <c r="G15" s="70" t="s">
        <v>0</v>
      </c>
      <c r="H15" s="70"/>
      <c r="I15" s="70" t="s">
        <v>0</v>
      </c>
      <c r="J15" s="68">
        <v>0</v>
      </c>
      <c r="K15" s="68">
        <v>0</v>
      </c>
      <c r="L15" s="68">
        <v>0</v>
      </c>
      <c r="M15" s="68">
        <v>0</v>
      </c>
      <c r="N15" s="68">
        <v>0</v>
      </c>
      <c r="O15" s="68">
        <v>0</v>
      </c>
      <c r="P15" s="68">
        <v>0</v>
      </c>
      <c r="Q15" s="69">
        <f t="shared" si="0"/>
        <v>0</v>
      </c>
    </row>
    <row r="16" spans="1:23" s="1" customFormat="1" ht="30" customHeight="1" x14ac:dyDescent="0.2">
      <c r="A16" s="64"/>
      <c r="B16" s="64"/>
      <c r="C16" s="65"/>
      <c r="D16" s="65"/>
      <c r="E16" s="65"/>
      <c r="F16" s="65"/>
      <c r="G16" s="65"/>
      <c r="H16" s="65"/>
      <c r="I16" s="65"/>
      <c r="J16" s="68"/>
      <c r="K16" s="68"/>
      <c r="L16" s="68"/>
      <c r="M16" s="68"/>
      <c r="N16" s="68"/>
      <c r="O16" s="68"/>
      <c r="P16" s="68"/>
      <c r="Q16" s="69"/>
      <c r="W16" s="1">
        <v>9</v>
      </c>
    </row>
    <row r="17" spans="1:20" s="1" customFormat="1" ht="30" customHeight="1" x14ac:dyDescent="0.2">
      <c r="A17" s="64" t="s">
        <v>121</v>
      </c>
      <c r="B17" s="64"/>
      <c r="C17" s="65"/>
      <c r="D17" s="65"/>
      <c r="E17" s="70" t="s">
        <v>0</v>
      </c>
      <c r="F17" s="70"/>
      <c r="G17" s="70" t="s">
        <v>0</v>
      </c>
      <c r="H17" s="70"/>
      <c r="I17" s="70" t="s">
        <v>0</v>
      </c>
      <c r="J17" s="68">
        <v>1</v>
      </c>
      <c r="K17" s="68">
        <v>0</v>
      </c>
      <c r="L17" s="68">
        <v>0</v>
      </c>
      <c r="M17" s="68">
        <v>0</v>
      </c>
      <c r="N17" s="68">
        <v>0</v>
      </c>
      <c r="O17" s="68">
        <v>0</v>
      </c>
      <c r="P17" s="68">
        <v>0</v>
      </c>
      <c r="Q17" s="69">
        <f t="shared" si="0"/>
        <v>1</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0</v>
      </c>
      <c r="K19" s="68">
        <v>1</v>
      </c>
      <c r="L19" s="68">
        <v>0</v>
      </c>
      <c r="M19" s="68">
        <v>1</v>
      </c>
      <c r="N19" s="68">
        <v>3</v>
      </c>
      <c r="O19" s="68">
        <v>0</v>
      </c>
      <c r="P19" s="68">
        <v>0</v>
      </c>
      <c r="Q19" s="69">
        <f t="shared" si="0"/>
        <v>5</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0</v>
      </c>
      <c r="K21" s="68">
        <v>1</v>
      </c>
      <c r="L21" s="68">
        <v>3</v>
      </c>
      <c r="M21" s="68">
        <v>0</v>
      </c>
      <c r="N21" s="68">
        <v>0</v>
      </c>
      <c r="O21" s="68">
        <v>0</v>
      </c>
      <c r="P21" s="68">
        <v>2</v>
      </c>
      <c r="Q21" s="69">
        <f t="shared" si="0"/>
        <v>6</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47" t="s">
        <v>124</v>
      </c>
      <c r="B23" s="547"/>
      <c r="C23" s="547"/>
      <c r="D23" s="547"/>
      <c r="E23" s="547"/>
      <c r="F23" s="547"/>
      <c r="G23" s="70" t="s">
        <v>0</v>
      </c>
      <c r="H23" s="70"/>
      <c r="I23" s="70" t="s">
        <v>0</v>
      </c>
      <c r="J23" s="68">
        <v>2</v>
      </c>
      <c r="K23" s="68">
        <v>0</v>
      </c>
      <c r="L23" s="68">
        <v>0</v>
      </c>
      <c r="M23" s="68">
        <v>0</v>
      </c>
      <c r="N23" s="68">
        <v>0</v>
      </c>
      <c r="O23" s="68">
        <v>0</v>
      </c>
      <c r="P23" s="68">
        <v>0</v>
      </c>
      <c r="Q23" s="69">
        <f t="shared" si="0"/>
        <v>2</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3</v>
      </c>
      <c r="K27" s="77">
        <f t="shared" ref="K27:Q27" si="1">SUM(K9:K25)</f>
        <v>4</v>
      </c>
      <c r="L27" s="77">
        <f t="shared" si="1"/>
        <v>8</v>
      </c>
      <c r="M27" s="77">
        <f t="shared" si="1"/>
        <v>1</v>
      </c>
      <c r="N27" s="77">
        <f t="shared" si="1"/>
        <v>7</v>
      </c>
      <c r="O27" s="77">
        <f t="shared" si="1"/>
        <v>2</v>
      </c>
      <c r="P27" s="77">
        <f t="shared" si="1"/>
        <v>5</v>
      </c>
      <c r="Q27" s="78">
        <f t="shared" si="1"/>
        <v>30</v>
      </c>
      <c r="R27" s="16"/>
    </row>
    <row r="28" spans="1:20" s="1" customFormat="1" x14ac:dyDescent="0.2">
      <c r="I28" s="57"/>
      <c r="J28" s="16"/>
      <c r="K28" s="16"/>
      <c r="L28" s="16"/>
      <c r="M28" s="16"/>
      <c r="N28" s="16"/>
      <c r="O28" s="16"/>
      <c r="Q28" s="16"/>
    </row>
    <row r="29" spans="1:20" s="1" customFormat="1" x14ac:dyDescent="0.2">
      <c r="I29" s="57"/>
      <c r="J29" s="8"/>
      <c r="K29" s="8"/>
      <c r="L29" s="8"/>
      <c r="M29" s="8"/>
      <c r="N29" s="556" t="s">
        <v>125</v>
      </c>
      <c r="O29" s="557"/>
      <c r="P29" s="557"/>
      <c r="Q29" s="557"/>
    </row>
    <row r="30" spans="1:20" s="1" customFormat="1" x14ac:dyDescent="0.2">
      <c r="I30" s="57"/>
      <c r="J30" s="8"/>
      <c r="K30" s="8"/>
      <c r="L30" s="8"/>
      <c r="M30" s="8"/>
      <c r="N30" s="558" t="s">
        <v>251</v>
      </c>
      <c r="O30" s="557"/>
      <c r="P30" s="557"/>
      <c r="Q30" s="557"/>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zoomScaleNormal="100" workbookViewId="0">
      <pane ySplit="6" topLeftCell="A15" activePane="bottomLeft" state="frozen"/>
      <selection activeCell="T13" sqref="T13"/>
      <selection pane="bottomLeft" activeCell="T13" sqref="T13"/>
    </sheetView>
  </sheetViews>
  <sheetFormatPr defaultRowHeight="12.75" x14ac:dyDescent="0.2"/>
  <cols>
    <col min="1" max="1" width="9.140625" style="1"/>
    <col min="2" max="6" width="3.7109375" style="1" customWidth="1"/>
    <col min="7" max="14" width="7.7109375" style="1" customWidth="1"/>
    <col min="15" max="15" width="8.28515625" style="1" bestFit="1" customWidth="1"/>
    <col min="16" max="16" width="9.140625" style="1"/>
    <col min="17" max="17" width="14.28515625" style="1" customWidth="1"/>
    <col min="18" max="16384" width="9.140625" style="1"/>
  </cols>
  <sheetData>
    <row r="1" spans="1:19" ht="22.5" customHeight="1" x14ac:dyDescent="0.2">
      <c r="A1" s="543">
        <v>8</v>
      </c>
      <c r="B1" s="543"/>
      <c r="C1" s="543"/>
      <c r="D1" s="543"/>
      <c r="E1" s="543"/>
      <c r="F1" s="543"/>
      <c r="G1" s="543"/>
      <c r="H1" s="543"/>
      <c r="I1" s="543"/>
      <c r="J1" s="543"/>
      <c r="K1" s="543"/>
      <c r="L1" s="543"/>
      <c r="M1" s="543"/>
      <c r="N1" s="543"/>
      <c r="O1" s="543"/>
      <c r="P1" s="543"/>
      <c r="Q1" s="543"/>
      <c r="R1" s="2"/>
    </row>
    <row r="2" spans="1:19" ht="14.25" customHeight="1" x14ac:dyDescent="0.2">
      <c r="A2" s="563" t="s">
        <v>60</v>
      </c>
      <c r="B2" s="563"/>
      <c r="C2" s="563"/>
      <c r="D2" s="563"/>
      <c r="E2" s="563"/>
      <c r="F2" s="563"/>
      <c r="G2" s="563"/>
      <c r="H2" s="563"/>
      <c r="I2" s="563"/>
      <c r="J2" s="563"/>
      <c r="K2" s="563"/>
      <c r="L2" s="563"/>
      <c r="M2" s="563"/>
      <c r="N2" s="563"/>
      <c r="O2" s="563"/>
      <c r="P2" s="563"/>
      <c r="Q2" s="563"/>
    </row>
    <row r="3" spans="1:19" ht="15.75" customHeight="1" x14ac:dyDescent="0.2">
      <c r="A3" s="563" t="s">
        <v>61</v>
      </c>
      <c r="B3" s="563"/>
      <c r="C3" s="563"/>
      <c r="D3" s="563"/>
      <c r="E3" s="563"/>
      <c r="F3" s="563"/>
      <c r="G3" s="563"/>
      <c r="H3" s="563"/>
      <c r="I3" s="563"/>
      <c r="J3" s="563"/>
      <c r="K3" s="563"/>
      <c r="L3" s="563"/>
      <c r="M3" s="563"/>
      <c r="N3" s="563"/>
      <c r="O3" s="563"/>
      <c r="P3" s="563"/>
      <c r="Q3" s="563"/>
    </row>
    <row r="4" spans="1:19" ht="15" customHeight="1" x14ac:dyDescent="0.2">
      <c r="A4" s="564">
        <v>2017</v>
      </c>
      <c r="B4" s="564"/>
      <c r="C4" s="564"/>
      <c r="D4" s="564"/>
      <c r="E4" s="564"/>
      <c r="F4" s="564"/>
      <c r="G4" s="564"/>
      <c r="H4" s="564"/>
      <c r="I4" s="564"/>
      <c r="J4" s="564"/>
      <c r="K4" s="564"/>
      <c r="L4" s="564"/>
      <c r="M4" s="564"/>
      <c r="N4" s="564"/>
      <c r="O4" s="564"/>
      <c r="P4" s="564"/>
      <c r="Q4" s="564"/>
    </row>
    <row r="5" spans="1:19" ht="22.5" customHeight="1" x14ac:dyDescent="0.2">
      <c r="A5" s="565" t="s">
        <v>62</v>
      </c>
      <c r="B5" s="565"/>
      <c r="C5" s="565"/>
      <c r="D5" s="565"/>
      <c r="E5" s="565"/>
      <c r="F5" s="566"/>
      <c r="G5" s="569" t="s">
        <v>63</v>
      </c>
      <c r="H5" s="570"/>
      <c r="I5" s="570"/>
      <c r="J5" s="571"/>
      <c r="K5" s="569" t="s">
        <v>64</v>
      </c>
      <c r="L5" s="570"/>
      <c r="M5" s="570"/>
      <c r="N5" s="571"/>
      <c r="O5" s="572" t="s">
        <v>65</v>
      </c>
      <c r="P5" s="534" t="s">
        <v>9</v>
      </c>
      <c r="Q5" s="572" t="s">
        <v>66</v>
      </c>
    </row>
    <row r="6" spans="1:19" ht="31.5" customHeight="1" x14ac:dyDescent="0.2">
      <c r="A6" s="567"/>
      <c r="B6" s="567"/>
      <c r="C6" s="567"/>
      <c r="D6" s="567"/>
      <c r="E6" s="567"/>
      <c r="F6" s="568"/>
      <c r="G6" s="30" t="s">
        <v>67</v>
      </c>
      <c r="H6" s="31" t="s">
        <v>68</v>
      </c>
      <c r="I6" s="31" t="s">
        <v>69</v>
      </c>
      <c r="J6" s="31" t="s">
        <v>70</v>
      </c>
      <c r="K6" s="31" t="s">
        <v>67</v>
      </c>
      <c r="L6" s="31" t="s">
        <v>71</v>
      </c>
      <c r="M6" s="31" t="s">
        <v>72</v>
      </c>
      <c r="N6" s="31" t="s">
        <v>70</v>
      </c>
      <c r="O6" s="573"/>
      <c r="P6" s="535"/>
      <c r="Q6" s="574"/>
    </row>
    <row r="7" spans="1:19" ht="14.25" customHeight="1" x14ac:dyDescent="0.2">
      <c r="A7" s="32"/>
      <c r="B7" s="32"/>
      <c r="C7" s="32"/>
      <c r="D7" s="32"/>
      <c r="E7" s="32"/>
      <c r="F7" s="32"/>
      <c r="G7" s="33" t="s">
        <v>8</v>
      </c>
      <c r="H7" s="33" t="s">
        <v>7</v>
      </c>
      <c r="I7" s="33" t="s">
        <v>6</v>
      </c>
      <c r="J7" s="33" t="s">
        <v>5</v>
      </c>
      <c r="K7" s="33" t="s">
        <v>4</v>
      </c>
      <c r="L7" s="33" t="s">
        <v>3</v>
      </c>
      <c r="M7" s="33" t="s">
        <v>21</v>
      </c>
      <c r="N7" s="33" t="s">
        <v>1</v>
      </c>
      <c r="O7" s="33" t="s">
        <v>36</v>
      </c>
      <c r="P7" s="34" t="s">
        <v>37</v>
      </c>
      <c r="Q7" s="121" t="s">
        <v>73</v>
      </c>
    </row>
    <row r="8" spans="1:19" ht="35.1" customHeight="1" x14ac:dyDescent="0.2">
      <c r="A8" s="35" t="s">
        <v>74</v>
      </c>
      <c r="B8" s="35"/>
      <c r="C8" s="35"/>
      <c r="D8" s="35"/>
      <c r="E8" s="16" t="s">
        <v>0</v>
      </c>
      <c r="F8" s="16" t="s">
        <v>0</v>
      </c>
      <c r="G8" s="17">
        <f>'Table4 1qtr'!E10+'Table4 2qtr'!E10+'Table4 3qtr'!E10+'Table4 4qtr'!E10</f>
        <v>4</v>
      </c>
      <c r="H8" s="17">
        <f>'Table4 1qtr'!F10+'Table4 2qtr'!F10+'Table4 3qtr'!F10+'Table4 4qtr'!F10</f>
        <v>3</v>
      </c>
      <c r="I8" s="17">
        <f>'Table4 1qtr'!G10+'Table4 2qtr'!G10+'Table4 3qtr'!G10+'Table4 4qtr'!G10</f>
        <v>0</v>
      </c>
      <c r="J8" s="17">
        <f>'Table4 1qtr'!H10+'Table4 2qtr'!H10+'Table4 3qtr'!H10+'Table4 4qtr'!H10</f>
        <v>2</v>
      </c>
      <c r="K8" s="17">
        <f>'Table4 1qtr'!I10+'Table4 2qtr'!I10+'Table4 3qtr'!I10+'Table4 4qtr'!I10</f>
        <v>0</v>
      </c>
      <c r="L8" s="17">
        <f>'Table4 1qtr'!J10+'Table4 2qtr'!J10+'Table4 3qtr'!J10+'Table4 4qtr'!J10</f>
        <v>2</v>
      </c>
      <c r="M8" s="17">
        <f>'Table4 1qtr'!K10+'Table4 2qtr'!K10+'Table4 3qtr'!K10+'Table4 4qtr'!K10</f>
        <v>3</v>
      </c>
      <c r="N8" s="17">
        <f>'Table4 1qtr'!L10+'Table4 2qtr'!L10+'Table4 3qtr'!L10+'Table4 4qtr'!L10</f>
        <v>1</v>
      </c>
      <c r="O8" s="17">
        <f>'Table4 1qtr'!M10+'Table4 2qtr'!M10+'Table4 3qtr'!M10+'Table4 4qtr'!M10</f>
        <v>0</v>
      </c>
      <c r="P8" s="17">
        <f>SUM(G8:O8)</f>
        <v>15</v>
      </c>
      <c r="Q8" s="122">
        <f>P8/P26*100</f>
        <v>14.285714285714285</v>
      </c>
      <c r="S8" s="36"/>
    </row>
    <row r="9" spans="1:19" ht="19.5" customHeight="1" x14ac:dyDescent="0.2">
      <c r="A9" s="35"/>
      <c r="B9" s="35"/>
      <c r="C9" s="35"/>
      <c r="D9" s="35"/>
      <c r="E9" s="35"/>
      <c r="F9" s="35"/>
      <c r="G9" s="17"/>
      <c r="H9" s="17"/>
      <c r="I9" s="17"/>
      <c r="J9" s="17"/>
      <c r="K9" s="17"/>
      <c r="L9" s="17"/>
      <c r="M9" s="17"/>
      <c r="N9" s="17"/>
      <c r="O9" s="17"/>
      <c r="P9" s="17"/>
      <c r="Q9" s="122"/>
      <c r="S9" s="36"/>
    </row>
    <row r="10" spans="1:19" ht="35.1" customHeight="1" x14ac:dyDescent="0.2">
      <c r="A10" s="35" t="s">
        <v>75</v>
      </c>
      <c r="B10" s="35"/>
      <c r="C10" s="35"/>
      <c r="D10" s="16" t="s">
        <v>0</v>
      </c>
      <c r="E10" s="16" t="s">
        <v>0</v>
      </c>
      <c r="F10" s="16" t="s">
        <v>0</v>
      </c>
      <c r="G10" s="17">
        <f>'Table4 1qtr'!E12+'Table4 2qtr'!E12+'Table4 3qtr'!E12+'Table4 4qtr'!E12</f>
        <v>1</v>
      </c>
      <c r="H10" s="17">
        <f>'Table4 1qtr'!F12+'Table4 2qtr'!F12+'Table4 3qtr'!F12+'Table4 4qtr'!F12</f>
        <v>1</v>
      </c>
      <c r="I10" s="17">
        <f>'Table4 1qtr'!G12+'Table4 2qtr'!G12+'Table4 3qtr'!G12+'Table4 4qtr'!G12</f>
        <v>1</v>
      </c>
      <c r="J10" s="17">
        <f>'Table4 1qtr'!H12+'Table4 2qtr'!H12+'Table4 3qtr'!H12+'Table4 4qtr'!H12</f>
        <v>2</v>
      </c>
      <c r="K10" s="17">
        <f>'Table4 1qtr'!I12+'Table4 2qtr'!I12+'Table4 3qtr'!I12+'Table4 4qtr'!I12</f>
        <v>0</v>
      </c>
      <c r="L10" s="17">
        <f>'Table4 1qtr'!J12+'Table4 2qtr'!J12+'Table4 3qtr'!J12+'Table4 4qtr'!J12</f>
        <v>0</v>
      </c>
      <c r="M10" s="17">
        <f>'Table4 1qtr'!K12+'Table4 2qtr'!K12+'Table4 3qtr'!K12+'Table4 4qtr'!K12</f>
        <v>2</v>
      </c>
      <c r="N10" s="17">
        <f>'Table4 1qtr'!L12+'Table4 2qtr'!L12+'Table4 3qtr'!L12+'Table4 4qtr'!L12</f>
        <v>0</v>
      </c>
      <c r="O10" s="17">
        <f>'Table4 1qtr'!M12+'Table4 2qtr'!M12+'Table4 3qtr'!M12+'Table4 4qtr'!M12</f>
        <v>0</v>
      </c>
      <c r="P10" s="17">
        <f>SUM(G10:O10)</f>
        <v>7</v>
      </c>
      <c r="Q10" s="122">
        <f>P10/P26*100</f>
        <v>6.666666666666667</v>
      </c>
      <c r="S10" s="36"/>
    </row>
    <row r="11" spans="1:19" ht="16.5" customHeight="1" x14ac:dyDescent="0.2">
      <c r="A11" s="35"/>
      <c r="B11" s="35"/>
      <c r="C11" s="35"/>
      <c r="D11" s="35"/>
      <c r="E11" s="35"/>
      <c r="F11" s="35"/>
      <c r="G11" s="17"/>
      <c r="H11" s="17"/>
      <c r="I11" s="17"/>
      <c r="J11" s="17"/>
      <c r="K11" s="17"/>
      <c r="L11" s="17"/>
      <c r="M11" s="17"/>
      <c r="N11" s="17"/>
      <c r="O11" s="17"/>
      <c r="P11" s="17"/>
      <c r="Q11" s="122"/>
      <c r="S11" s="36"/>
    </row>
    <row r="12" spans="1:19" ht="35.1" customHeight="1" x14ac:dyDescent="0.2">
      <c r="A12" s="35" t="s">
        <v>76</v>
      </c>
      <c r="B12" s="35"/>
      <c r="C12" s="35"/>
      <c r="D12" s="16" t="s">
        <v>0</v>
      </c>
      <c r="E12" s="16" t="s">
        <v>0</v>
      </c>
      <c r="F12" s="16" t="s">
        <v>0</v>
      </c>
      <c r="G12" s="17">
        <f>'Table4 1qtr'!E14+'Table4 2qtr'!E14+'Table4 3qtr'!E14+'Table4 4qtr'!E14</f>
        <v>0</v>
      </c>
      <c r="H12" s="17">
        <f>'Table4 1qtr'!F14+'Table4 2qtr'!F14+'Table4 3qtr'!F14+'Table4 4qtr'!F14</f>
        <v>1</v>
      </c>
      <c r="I12" s="17">
        <f>'Table4 1qtr'!G14+'Table4 2qtr'!G14+'Table4 3qtr'!G14+'Table4 4qtr'!G14</f>
        <v>0</v>
      </c>
      <c r="J12" s="17">
        <f>'Table4 1qtr'!H14+'Table4 2qtr'!H14+'Table4 3qtr'!H14+'Table4 4qtr'!H14</f>
        <v>1</v>
      </c>
      <c r="K12" s="17">
        <f>'Table4 1qtr'!I14+'Table4 2qtr'!I14+'Table4 3qtr'!I14+'Table4 4qtr'!I14</f>
        <v>1</v>
      </c>
      <c r="L12" s="17">
        <f>'Table4 1qtr'!J14+'Table4 2qtr'!J14+'Table4 3qtr'!J14+'Table4 4qtr'!J14</f>
        <v>1</v>
      </c>
      <c r="M12" s="17">
        <f>'Table4 1qtr'!K14+'Table4 2qtr'!K14+'Table4 3qtr'!K14+'Table4 4qtr'!K14</f>
        <v>1</v>
      </c>
      <c r="N12" s="17">
        <f>'Table4 1qtr'!L14+'Table4 2qtr'!L14+'Table4 3qtr'!L14+'Table4 4qtr'!L14</f>
        <v>2</v>
      </c>
      <c r="O12" s="17">
        <f>'Table4 1qtr'!M14+'Table4 2qtr'!M14+'Table4 3qtr'!M14+'Table4 4qtr'!M14</f>
        <v>0</v>
      </c>
      <c r="P12" s="17">
        <f>SUM(G12:O12)</f>
        <v>7</v>
      </c>
      <c r="Q12" s="122">
        <f>P12/P26*100</f>
        <v>6.666666666666667</v>
      </c>
      <c r="S12" s="36"/>
    </row>
    <row r="13" spans="1:19" ht="19.5" customHeight="1" x14ac:dyDescent="0.2">
      <c r="A13" s="35"/>
      <c r="B13" s="35"/>
      <c r="C13" s="35"/>
      <c r="D13" s="35"/>
      <c r="E13" s="35"/>
      <c r="F13" s="35"/>
      <c r="G13" s="17"/>
      <c r="H13" s="17"/>
      <c r="I13" s="17"/>
      <c r="J13" s="17"/>
      <c r="K13" s="17"/>
      <c r="L13" s="17"/>
      <c r="M13" s="17"/>
      <c r="N13" s="17"/>
      <c r="O13" s="17"/>
      <c r="P13" s="17"/>
      <c r="Q13" s="122"/>
      <c r="S13" s="36"/>
    </row>
    <row r="14" spans="1:19" ht="35.1" customHeight="1" x14ac:dyDescent="0.2">
      <c r="A14" s="35" t="s">
        <v>77</v>
      </c>
      <c r="B14" s="35"/>
      <c r="C14" s="35"/>
      <c r="D14" s="35"/>
      <c r="E14" s="16" t="s">
        <v>0</v>
      </c>
      <c r="F14" s="16" t="s">
        <v>0</v>
      </c>
      <c r="G14" s="17">
        <f>'Table4 1qtr'!E16+'Table4 2qtr'!E16+'Table4 3qtr'!E16+'Table4 4qtr'!E16</f>
        <v>1</v>
      </c>
      <c r="H14" s="17">
        <f>'Table4 1qtr'!F16+'Table4 2qtr'!F16+'Table4 3qtr'!F16+'Table4 4qtr'!F16</f>
        <v>1</v>
      </c>
      <c r="I14" s="17">
        <f>'Table4 1qtr'!G16+'Table4 2qtr'!G16+'Table4 3qtr'!G16+'Table4 4qtr'!G16</f>
        <v>0</v>
      </c>
      <c r="J14" s="17">
        <f>'Table4 1qtr'!H16+'Table4 2qtr'!H16+'Table4 3qtr'!H16+'Table4 4qtr'!H16</f>
        <v>0</v>
      </c>
      <c r="K14" s="17">
        <f>'Table4 1qtr'!I16+'Table4 2qtr'!I16+'Table4 3qtr'!I16+'Table4 4qtr'!I16</f>
        <v>0</v>
      </c>
      <c r="L14" s="17">
        <f>'Table4 1qtr'!J16+'Table4 2qtr'!J16+'Table4 3qtr'!J16+'Table4 4qtr'!J16</f>
        <v>0</v>
      </c>
      <c r="M14" s="17">
        <f>'Table4 1qtr'!K16+'Table4 2qtr'!K16+'Table4 3qtr'!K16+'Table4 4qtr'!K16</f>
        <v>0</v>
      </c>
      <c r="N14" s="17">
        <f>'Table4 1qtr'!L16+'Table4 2qtr'!L16+'Table4 3qtr'!L16+'Table4 4qtr'!L16</f>
        <v>1</v>
      </c>
      <c r="O14" s="17">
        <f>'Table4 1qtr'!M16+'Table4 2qtr'!M16+'Table4 3qtr'!M16+'Table4 4qtr'!M16</f>
        <v>0</v>
      </c>
      <c r="P14" s="17">
        <f>SUM(G14:O14)</f>
        <v>3</v>
      </c>
      <c r="Q14" s="122">
        <f>P14/P26*100</f>
        <v>2.8571428571428572</v>
      </c>
      <c r="S14" s="36"/>
    </row>
    <row r="15" spans="1:19" ht="21.75" customHeight="1" x14ac:dyDescent="0.2">
      <c r="A15" s="35"/>
      <c r="B15" s="35"/>
      <c r="C15" s="35"/>
      <c r="D15" s="35"/>
      <c r="E15" s="35"/>
      <c r="F15" s="35"/>
      <c r="G15" s="17"/>
      <c r="H15" s="17"/>
      <c r="I15" s="17"/>
      <c r="J15" s="17"/>
      <c r="K15" s="17"/>
      <c r="L15" s="17"/>
      <c r="M15" s="17"/>
      <c r="N15" s="17"/>
      <c r="O15" s="17"/>
      <c r="P15" s="17"/>
      <c r="Q15" s="122"/>
      <c r="S15" s="36"/>
    </row>
    <row r="16" spans="1:19" ht="35.1" customHeight="1" x14ac:dyDescent="0.2">
      <c r="A16" s="35" t="s">
        <v>78</v>
      </c>
      <c r="B16" s="35"/>
      <c r="C16" s="35"/>
      <c r="D16" s="35"/>
      <c r="E16" s="16" t="s">
        <v>0</v>
      </c>
      <c r="F16" s="16" t="s">
        <v>0</v>
      </c>
      <c r="G16" s="17">
        <f>'Table4 1qtr'!E18+'Table4 2qtr'!E18+'Table4 3qtr'!E18+'Table4 4qtr'!E18</f>
        <v>1</v>
      </c>
      <c r="H16" s="17">
        <f>'Table4 1qtr'!F18+'Table4 2qtr'!F18+'Table4 3qtr'!F18+'Table4 4qtr'!F18</f>
        <v>2</v>
      </c>
      <c r="I16" s="17">
        <f>'Table4 1qtr'!G18+'Table4 2qtr'!G18+'Table4 3qtr'!G18+'Table4 4qtr'!G18</f>
        <v>0</v>
      </c>
      <c r="J16" s="17">
        <f>'Table4 1qtr'!H18+'Table4 2qtr'!H18+'Table4 3qtr'!H18+'Table4 4qtr'!H18</f>
        <v>0</v>
      </c>
      <c r="K16" s="17">
        <f>'Table4 1qtr'!I18+'Table4 2qtr'!I18+'Table4 3qtr'!I18+'Table4 4qtr'!I18</f>
        <v>0</v>
      </c>
      <c r="L16" s="17">
        <f>'Table4 1qtr'!J18+'Table4 2qtr'!J18+'Table4 3qtr'!J18+'Table4 4qtr'!J18</f>
        <v>1</v>
      </c>
      <c r="M16" s="17">
        <f>'Table4 1qtr'!K18+'Table4 2qtr'!K18+'Table4 3qtr'!K18+'Table4 4qtr'!K18</f>
        <v>0</v>
      </c>
      <c r="N16" s="17">
        <f>'Table4 1qtr'!L18+'Table4 2qtr'!L18+'Table4 3qtr'!L18+'Table4 4qtr'!L18</f>
        <v>0</v>
      </c>
      <c r="O16" s="17">
        <f>'Table4 1qtr'!M18+'Table4 2qtr'!M18+'Table4 3qtr'!M18+'Table4 4qtr'!M18</f>
        <v>0</v>
      </c>
      <c r="P16" s="17">
        <f>SUM(G16:O16)</f>
        <v>4</v>
      </c>
      <c r="Q16" s="122">
        <f>P16/P26*100</f>
        <v>3.8095238095238098</v>
      </c>
      <c r="S16" s="36"/>
    </row>
    <row r="17" spans="1:19" ht="16.5" customHeight="1" x14ac:dyDescent="0.2">
      <c r="A17" s="35"/>
      <c r="B17" s="35"/>
      <c r="C17" s="35"/>
      <c r="D17" s="35"/>
      <c r="E17" s="35"/>
      <c r="F17" s="35"/>
      <c r="G17" s="17"/>
      <c r="H17" s="17"/>
      <c r="I17" s="17"/>
      <c r="J17" s="17"/>
      <c r="K17" s="17"/>
      <c r="L17" s="17"/>
      <c r="M17" s="17"/>
      <c r="N17" s="17"/>
      <c r="O17" s="17"/>
      <c r="P17" s="17"/>
      <c r="Q17" s="122"/>
      <c r="S17" s="36"/>
    </row>
    <row r="18" spans="1:19" ht="35.1" customHeight="1" x14ac:dyDescent="0.2">
      <c r="A18" s="559" t="s">
        <v>79</v>
      </c>
      <c r="B18" s="559"/>
      <c r="C18" s="559"/>
      <c r="D18" s="559"/>
      <c r="E18" s="559"/>
      <c r="F18" s="560"/>
      <c r="G18" s="17">
        <f>'Table4 1qtr'!E20+'Table4 2qtr'!E20+'Table4 3qtr'!E20+'Table4 4qtr'!E20</f>
        <v>1</v>
      </c>
      <c r="H18" s="17">
        <f>'Table4 1qtr'!F20+'Table4 2qtr'!F20+'Table4 3qtr'!F20+'Table4 4qtr'!F20</f>
        <v>0</v>
      </c>
      <c r="I18" s="17">
        <f>'Table4 1qtr'!G20+'Table4 2qtr'!G20+'Table4 3qtr'!G20+'Table4 4qtr'!G20</f>
        <v>2</v>
      </c>
      <c r="J18" s="17">
        <f>'Table4 1qtr'!H20+'Table4 2qtr'!H20+'Table4 3qtr'!H20+'Table4 4qtr'!H20</f>
        <v>1</v>
      </c>
      <c r="K18" s="17">
        <f>'Table4 1qtr'!I20+'Table4 2qtr'!I20+'Table4 3qtr'!I20+'Table4 4qtr'!I20</f>
        <v>1</v>
      </c>
      <c r="L18" s="17">
        <f>'Table4 1qtr'!J20+'Table4 2qtr'!J20+'Table4 3qtr'!J20+'Table4 4qtr'!J20</f>
        <v>2</v>
      </c>
      <c r="M18" s="17">
        <f>'Table4 1qtr'!K20+'Table4 2qtr'!K20+'Table4 3qtr'!K20+'Table4 4qtr'!K20</f>
        <v>2</v>
      </c>
      <c r="N18" s="17">
        <f>'Table4 1qtr'!L20+'Table4 2qtr'!L20+'Table4 3qtr'!L20+'Table4 4qtr'!L20</f>
        <v>2</v>
      </c>
      <c r="O18" s="17">
        <f>'Table4 1qtr'!M20+'Table4 2qtr'!M20+'Table4 3qtr'!M20+'Table4 4qtr'!M20</f>
        <v>0</v>
      </c>
      <c r="P18" s="17">
        <f>SUM(G18:O18)</f>
        <v>11</v>
      </c>
      <c r="Q18" s="122">
        <f>P18/P26*100</f>
        <v>10.476190476190476</v>
      </c>
      <c r="S18" s="36"/>
    </row>
    <row r="19" spans="1:19" ht="17.25" customHeight="1" x14ac:dyDescent="0.2">
      <c r="A19" s="35"/>
      <c r="B19" s="35"/>
      <c r="C19" s="35"/>
      <c r="D19" s="35"/>
      <c r="E19" s="35"/>
      <c r="F19" s="35"/>
      <c r="G19" s="17"/>
      <c r="H19" s="17"/>
      <c r="I19" s="17"/>
      <c r="J19" s="17"/>
      <c r="K19" s="17"/>
      <c r="L19" s="17"/>
      <c r="M19" s="17"/>
      <c r="N19" s="17"/>
      <c r="O19" s="17"/>
      <c r="P19" s="17"/>
      <c r="Q19" s="122"/>
      <c r="S19" s="36"/>
    </row>
    <row r="20" spans="1:19" ht="35.1" customHeight="1" x14ac:dyDescent="0.2">
      <c r="A20" s="35" t="s">
        <v>80</v>
      </c>
      <c r="B20" s="35"/>
      <c r="C20" s="35"/>
      <c r="D20" s="35"/>
      <c r="E20" s="16" t="s">
        <v>0</v>
      </c>
      <c r="F20" s="16" t="s">
        <v>0</v>
      </c>
      <c r="G20" s="17">
        <f>'Table4 1qtr'!E22+'Table4 2qtr'!E22+'Table4 3qtr'!E22+'Table4 4qtr'!E22</f>
        <v>0</v>
      </c>
      <c r="H20" s="17">
        <f>'Table4 1qtr'!F22+'Table4 2qtr'!F22+'Table4 3qtr'!F22+'Table4 4qtr'!F22</f>
        <v>0</v>
      </c>
      <c r="I20" s="17">
        <f>'Table4 1qtr'!G22+'Table4 2qtr'!G22+'Table4 3qtr'!G22+'Table4 4qtr'!G22</f>
        <v>1</v>
      </c>
      <c r="J20" s="17">
        <f>'Table4 1qtr'!H22+'Table4 2qtr'!H22+'Table4 3qtr'!H22+'Table4 4qtr'!H22</f>
        <v>0</v>
      </c>
      <c r="K20" s="17">
        <f>'Table4 1qtr'!I22+'Table4 2qtr'!I22+'Table4 3qtr'!I22+'Table4 4qtr'!I22</f>
        <v>1</v>
      </c>
      <c r="L20" s="17">
        <f>'Table4 1qtr'!J22+'Table4 2qtr'!J22+'Table4 3qtr'!J22+'Table4 4qtr'!J22</f>
        <v>0</v>
      </c>
      <c r="M20" s="17">
        <f>'Table4 1qtr'!K22+'Table4 2qtr'!K22+'Table4 3qtr'!K22+'Table4 4qtr'!K22</f>
        <v>0</v>
      </c>
      <c r="N20" s="17">
        <f>'Table4 1qtr'!L22+'Table4 2qtr'!L22+'Table4 3qtr'!L22+'Table4 4qtr'!L22</f>
        <v>0</v>
      </c>
      <c r="O20" s="17">
        <f>'Table4 1qtr'!M22+'Table4 2qtr'!M22+'Table4 3qtr'!M22+'Table4 4qtr'!M22</f>
        <v>0</v>
      </c>
      <c r="P20" s="17">
        <f>SUM(G20:O20)</f>
        <v>2</v>
      </c>
      <c r="Q20" s="122">
        <f>P20/P26*100</f>
        <v>1.9047619047619049</v>
      </c>
      <c r="S20" s="36"/>
    </row>
    <row r="21" spans="1:19" ht="18" customHeight="1" x14ac:dyDescent="0.2">
      <c r="A21" s="35"/>
      <c r="B21" s="35"/>
      <c r="C21" s="35"/>
      <c r="D21" s="35"/>
      <c r="E21" s="35"/>
      <c r="F21" s="35"/>
      <c r="G21" s="17"/>
      <c r="H21" s="17"/>
      <c r="I21" s="17"/>
      <c r="J21" s="17"/>
      <c r="K21" s="17"/>
      <c r="L21" s="17"/>
      <c r="M21" s="17"/>
      <c r="N21" s="17"/>
      <c r="O21" s="17"/>
      <c r="P21" s="17"/>
      <c r="Q21" s="122"/>
      <c r="S21" s="36"/>
    </row>
    <row r="22" spans="1:19" ht="35.1" customHeight="1" x14ac:dyDescent="0.2">
      <c r="A22" s="37" t="s">
        <v>81</v>
      </c>
      <c r="B22" s="37"/>
      <c r="C22" s="37"/>
      <c r="D22" s="37"/>
      <c r="E22" s="16" t="s">
        <v>0</v>
      </c>
      <c r="F22" s="16" t="s">
        <v>0</v>
      </c>
      <c r="G22" s="38">
        <f t="shared" ref="G22:O22" si="0">SUM(G8+G10+G12+G14+G16+G18+G20)</f>
        <v>8</v>
      </c>
      <c r="H22" s="38">
        <f t="shared" si="0"/>
        <v>8</v>
      </c>
      <c r="I22" s="38">
        <f t="shared" si="0"/>
        <v>4</v>
      </c>
      <c r="J22" s="38">
        <f t="shared" si="0"/>
        <v>6</v>
      </c>
      <c r="K22" s="38">
        <f t="shared" si="0"/>
        <v>3</v>
      </c>
      <c r="L22" s="38">
        <f t="shared" si="0"/>
        <v>6</v>
      </c>
      <c r="M22" s="38">
        <f t="shared" si="0"/>
        <v>8</v>
      </c>
      <c r="N22" s="38">
        <f t="shared" si="0"/>
        <v>6</v>
      </c>
      <c r="O22" s="38">
        <f t="shared" si="0"/>
        <v>0</v>
      </c>
      <c r="P22" s="38">
        <f>SUM(G22:O22)</f>
        <v>49</v>
      </c>
      <c r="Q22" s="123">
        <f>P22/P26*100</f>
        <v>46.666666666666664</v>
      </c>
      <c r="S22" s="36"/>
    </row>
    <row r="23" spans="1:19" ht="19.5" customHeight="1" x14ac:dyDescent="0.2">
      <c r="A23" s="35"/>
      <c r="B23" s="35"/>
      <c r="C23" s="35"/>
      <c r="D23" s="35"/>
      <c r="E23" s="35"/>
      <c r="F23" s="35"/>
      <c r="G23" s="17"/>
      <c r="H23" s="17"/>
      <c r="I23" s="17"/>
      <c r="J23" s="17"/>
      <c r="K23" s="17"/>
      <c r="L23" s="17"/>
      <c r="M23" s="17"/>
      <c r="N23" s="17"/>
      <c r="O23" s="17"/>
      <c r="P23" s="17"/>
      <c r="Q23" s="122"/>
      <c r="S23" s="36"/>
    </row>
    <row r="24" spans="1:19" ht="35.1" customHeight="1" x14ac:dyDescent="0.2">
      <c r="A24" s="35" t="s">
        <v>82</v>
      </c>
      <c r="B24" s="35"/>
      <c r="C24" s="16" t="s">
        <v>0</v>
      </c>
      <c r="D24" s="16" t="s">
        <v>0</v>
      </c>
      <c r="E24" s="16" t="s">
        <v>0</v>
      </c>
      <c r="F24" s="16" t="s">
        <v>0</v>
      </c>
      <c r="G24" s="17">
        <f>'Table4 1qtr'!E26+'Table4 2qtr'!E26+'Table4 3qtr'!E26+'Table4 4qtr'!E26</f>
        <v>7</v>
      </c>
      <c r="H24" s="17">
        <f>'Table4 1qtr'!F26+'Table4 2qtr'!F26+'Table4 3qtr'!F26+'Table4 4qtr'!F26</f>
        <v>8</v>
      </c>
      <c r="I24" s="17">
        <f>'Table4 1qtr'!G26+'Table4 2qtr'!G26+'Table4 3qtr'!G26+'Table4 4qtr'!G26</f>
        <v>5</v>
      </c>
      <c r="J24" s="17">
        <f>'Table4 1qtr'!H26+'Table4 2qtr'!H26+'Table4 3qtr'!H26+'Table4 4qtr'!H26</f>
        <v>7</v>
      </c>
      <c r="K24" s="17">
        <f>'Table4 1qtr'!I26+'Table4 2qtr'!I26+'Table4 3qtr'!I26+'Table4 4qtr'!I26</f>
        <v>2</v>
      </c>
      <c r="L24" s="17">
        <f>'Table4 1qtr'!J26+'Table4 2qtr'!J26+'Table4 3qtr'!J26+'Table4 4qtr'!J26</f>
        <v>11</v>
      </c>
      <c r="M24" s="17">
        <f>'Table4 1qtr'!K26+'Table4 2qtr'!K26+'Table4 3qtr'!K26+'Table4 4qtr'!K26</f>
        <v>10</v>
      </c>
      <c r="N24" s="17">
        <f>'Table4 1qtr'!L26+'Table4 2qtr'!L26+'Table4 3qtr'!L26+'Table4 4qtr'!L26</f>
        <v>6</v>
      </c>
      <c r="O24" s="17">
        <f>'Table4 1qtr'!M26+'Table4 2qtr'!M26+'Table4 3qtr'!M26+'Table4 4qtr'!M26</f>
        <v>0</v>
      </c>
      <c r="P24" s="17">
        <f>SUM(G24:O24)</f>
        <v>56</v>
      </c>
      <c r="Q24" s="122">
        <f>P24/P26*100</f>
        <v>53.333333333333336</v>
      </c>
      <c r="S24" s="36"/>
    </row>
    <row r="25" spans="1:19" ht="24.75" customHeight="1" x14ac:dyDescent="0.2">
      <c r="A25" s="561"/>
      <c r="B25" s="561"/>
      <c r="C25" s="561"/>
      <c r="D25" s="561"/>
      <c r="E25" s="561"/>
      <c r="F25" s="562"/>
      <c r="G25" s="17"/>
      <c r="H25" s="17"/>
      <c r="I25" s="17"/>
      <c r="J25" s="17"/>
      <c r="K25" s="17"/>
      <c r="L25" s="17"/>
      <c r="M25" s="17"/>
      <c r="N25" s="17"/>
      <c r="O25" s="17"/>
      <c r="P25" s="17"/>
      <c r="Q25" s="122"/>
    </row>
    <row r="26" spans="1:19" ht="35.1" customHeight="1" x14ac:dyDescent="0.2">
      <c r="A26" s="37" t="s">
        <v>83</v>
      </c>
      <c r="B26" s="37"/>
      <c r="C26" s="37"/>
      <c r="D26" s="16" t="s">
        <v>0</v>
      </c>
      <c r="E26" s="16" t="s">
        <v>0</v>
      </c>
      <c r="F26" s="16" t="s">
        <v>0</v>
      </c>
      <c r="G26" s="38">
        <f>G22+G24</f>
        <v>15</v>
      </c>
      <c r="H26" s="38">
        <f t="shared" ref="H26:O26" si="1">H22+H24</f>
        <v>16</v>
      </c>
      <c r="I26" s="38">
        <f t="shared" si="1"/>
        <v>9</v>
      </c>
      <c r="J26" s="38">
        <f t="shared" si="1"/>
        <v>13</v>
      </c>
      <c r="K26" s="38">
        <f t="shared" si="1"/>
        <v>5</v>
      </c>
      <c r="L26" s="38">
        <f t="shared" si="1"/>
        <v>17</v>
      </c>
      <c r="M26" s="38">
        <f t="shared" si="1"/>
        <v>18</v>
      </c>
      <c r="N26" s="38">
        <f t="shared" si="1"/>
        <v>12</v>
      </c>
      <c r="O26" s="38">
        <f t="shared" si="1"/>
        <v>0</v>
      </c>
      <c r="P26" s="38">
        <f>SUM(G26:O26)</f>
        <v>105</v>
      </c>
      <c r="Q26" s="123">
        <f>Q22+Q24</f>
        <v>100</v>
      </c>
      <c r="R26" s="39"/>
      <c r="S26" s="36"/>
    </row>
    <row r="27" spans="1:19" ht="5.25" customHeight="1" x14ac:dyDescent="0.2">
      <c r="A27" s="40"/>
      <c r="B27" s="40"/>
      <c r="C27" s="40"/>
      <c r="D27" s="40"/>
      <c r="E27" s="40"/>
      <c r="F27" s="41"/>
      <c r="G27" s="42"/>
      <c r="H27" s="42"/>
      <c r="I27" s="42"/>
      <c r="J27" s="42"/>
      <c r="K27" s="42"/>
      <c r="L27" s="42"/>
      <c r="M27" s="42"/>
      <c r="N27" s="42"/>
      <c r="O27" s="42"/>
      <c r="P27" s="42"/>
      <c r="Q27" s="124"/>
    </row>
    <row r="28" spans="1:19" x14ac:dyDescent="0.2">
      <c r="A28" s="57"/>
      <c r="B28" s="57"/>
      <c r="C28" s="57"/>
      <c r="D28" s="57"/>
      <c r="E28" s="57"/>
      <c r="F28" s="57"/>
      <c r="G28" s="57"/>
      <c r="H28" s="57"/>
      <c r="I28" s="57"/>
      <c r="J28" s="57"/>
      <c r="K28" s="57"/>
      <c r="L28" s="57"/>
      <c r="M28" s="57"/>
      <c r="N28" s="57"/>
      <c r="O28" s="57"/>
      <c r="P28" s="57"/>
      <c r="Q28" s="8"/>
    </row>
    <row r="29" spans="1:19" x14ac:dyDescent="0.2">
      <c r="Q29" s="5"/>
    </row>
    <row r="30" spans="1:19" x14ac:dyDescent="0.2">
      <c r="Q30" s="5"/>
    </row>
    <row r="31" spans="1:19" x14ac:dyDescent="0.2">
      <c r="Q31" s="5"/>
    </row>
    <row r="32" spans="1:19" x14ac:dyDescent="0.2">
      <c r="Q32" s="5"/>
    </row>
    <row r="33" spans="17:17" x14ac:dyDescent="0.2">
      <c r="Q33" s="5"/>
    </row>
    <row r="34" spans="17:17" x14ac:dyDescent="0.2">
      <c r="Q34" s="5"/>
    </row>
    <row r="35" spans="17:17" x14ac:dyDescent="0.2">
      <c r="Q35" s="5"/>
    </row>
    <row r="36" spans="17:17" x14ac:dyDescent="0.2">
      <c r="Q36" s="5"/>
    </row>
    <row r="37" spans="17:17" x14ac:dyDescent="0.2">
      <c r="Q37" s="5"/>
    </row>
    <row r="38" spans="17:17" x14ac:dyDescent="0.2">
      <c r="Q38" s="5"/>
    </row>
    <row r="39" spans="17:17" x14ac:dyDescent="0.2">
      <c r="Q39" s="5"/>
    </row>
    <row r="40" spans="17:17" x14ac:dyDescent="0.2">
      <c r="Q40" s="5"/>
    </row>
    <row r="41" spans="17:17" x14ac:dyDescent="0.2">
      <c r="Q41" s="5"/>
    </row>
    <row r="42" spans="17:17" x14ac:dyDescent="0.2">
      <c r="Q42" s="5"/>
    </row>
  </sheetData>
  <mergeCells count="12">
    <mergeCell ref="A18:F18"/>
    <mergeCell ref="A25:F25"/>
    <mergeCell ref="A1:Q1"/>
    <mergeCell ref="A2:Q2"/>
    <mergeCell ref="A3:Q3"/>
    <mergeCell ref="A4:Q4"/>
    <mergeCell ref="A5:F6"/>
    <mergeCell ref="G5:J5"/>
    <mergeCell ref="K5:N5"/>
    <mergeCell ref="O5:O6"/>
    <mergeCell ref="P5:P6"/>
    <mergeCell ref="Q5:Q6"/>
  </mergeCells>
  <printOptions horizontalCentered="1"/>
  <pageMargins left="0.51181102362204722" right="0.74803149606299213" top="0.51181102362204722" bottom="0.98425196850393704" header="0.51181102362204722" footer="0.51181102362204722"/>
  <pageSetup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Normal="100" workbookViewId="0">
      <pane ySplit="7" topLeftCell="A20" activePane="bottomLeft" state="frozen"/>
      <selection activeCell="T13" sqref="T13"/>
      <selection pane="bottomLeft" activeCell="T13" sqref="T13"/>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21" ht="14.25" x14ac:dyDescent="0.2">
      <c r="A1" s="551">
        <v>7</v>
      </c>
      <c r="B1" s="551"/>
      <c r="C1" s="551"/>
      <c r="D1" s="551"/>
      <c r="E1" s="551"/>
      <c r="F1" s="551"/>
      <c r="G1" s="551"/>
      <c r="H1" s="551"/>
      <c r="I1" s="551"/>
      <c r="J1" s="551"/>
      <c r="K1" s="551"/>
      <c r="L1" s="551"/>
      <c r="M1" s="551"/>
      <c r="N1" s="551"/>
      <c r="O1" s="551"/>
    </row>
    <row r="2" spans="1:21" ht="21.75" customHeight="1" x14ac:dyDescent="0.25">
      <c r="A2" s="552" t="s">
        <v>126</v>
      </c>
      <c r="B2" s="552"/>
      <c r="C2" s="552"/>
      <c r="D2" s="552"/>
      <c r="E2" s="552"/>
      <c r="F2" s="552"/>
      <c r="G2" s="552"/>
      <c r="H2" s="552"/>
      <c r="I2" s="552"/>
      <c r="J2" s="552"/>
      <c r="K2" s="552"/>
      <c r="L2" s="552"/>
      <c r="M2" s="552"/>
      <c r="N2" s="552"/>
      <c r="O2" s="552"/>
      <c r="Q2" s="80"/>
    </row>
    <row r="3" spans="1:21" ht="12.75" customHeight="1" x14ac:dyDescent="0.25">
      <c r="A3" s="552" t="s">
        <v>61</v>
      </c>
      <c r="B3" s="552"/>
      <c r="C3" s="552"/>
      <c r="D3" s="552"/>
      <c r="E3" s="552"/>
      <c r="F3" s="552"/>
      <c r="G3" s="552"/>
      <c r="H3" s="552"/>
      <c r="I3" s="552"/>
      <c r="J3" s="552"/>
      <c r="K3" s="552"/>
      <c r="L3" s="552"/>
      <c r="M3" s="552"/>
      <c r="N3" s="552"/>
      <c r="O3" s="552"/>
    </row>
    <row r="4" spans="1:21" s="1" customFormat="1" ht="15" x14ac:dyDescent="0.25">
      <c r="A4" s="553" t="s">
        <v>244</v>
      </c>
      <c r="B4" s="553"/>
      <c r="C4" s="553"/>
      <c r="D4" s="553"/>
      <c r="E4" s="553"/>
      <c r="F4" s="553"/>
      <c r="G4" s="553"/>
      <c r="H4" s="553"/>
      <c r="I4" s="553"/>
      <c r="J4" s="553"/>
      <c r="K4" s="553"/>
      <c r="L4" s="553"/>
      <c r="M4" s="553"/>
      <c r="N4" s="553"/>
      <c r="O4" s="553"/>
    </row>
    <row r="5" spans="1:21" s="1" customFormat="1" ht="6.75" customHeight="1" x14ac:dyDescent="0.2">
      <c r="E5" s="81"/>
      <c r="F5" s="81"/>
      <c r="G5" s="81"/>
      <c r="H5" s="81"/>
      <c r="I5" s="81"/>
      <c r="J5" s="81"/>
      <c r="K5" s="81"/>
      <c r="L5" s="81"/>
      <c r="M5" s="81"/>
      <c r="N5" s="81"/>
      <c r="O5" s="81"/>
    </row>
    <row r="6" spans="1:21" s="2" customFormat="1" ht="21.75" customHeight="1" x14ac:dyDescent="0.2">
      <c r="A6" s="575" t="s">
        <v>62</v>
      </c>
      <c r="B6" s="575"/>
      <c r="C6" s="575"/>
      <c r="D6" s="576"/>
      <c r="E6" s="579" t="s">
        <v>127</v>
      </c>
      <c r="F6" s="580"/>
      <c r="G6" s="580"/>
      <c r="H6" s="581"/>
      <c r="I6" s="579" t="s">
        <v>64</v>
      </c>
      <c r="J6" s="580"/>
      <c r="K6" s="580"/>
      <c r="L6" s="581"/>
      <c r="M6" s="584" t="s">
        <v>65</v>
      </c>
      <c r="N6" s="582" t="s">
        <v>9</v>
      </c>
      <c r="O6" s="584" t="s">
        <v>128</v>
      </c>
    </row>
    <row r="7" spans="1:21" s="2" customFormat="1" ht="34.5" customHeight="1" x14ac:dyDescent="0.2">
      <c r="A7" s="577"/>
      <c r="B7" s="577"/>
      <c r="C7" s="577"/>
      <c r="D7" s="578"/>
      <c r="E7" s="82" t="s">
        <v>129</v>
      </c>
      <c r="F7" s="83" t="s">
        <v>130</v>
      </c>
      <c r="G7" s="83" t="s">
        <v>131</v>
      </c>
      <c r="H7" s="83" t="s">
        <v>132</v>
      </c>
      <c r="I7" s="83" t="s">
        <v>129</v>
      </c>
      <c r="J7" s="83" t="s">
        <v>130</v>
      </c>
      <c r="K7" s="83" t="s">
        <v>131</v>
      </c>
      <c r="L7" s="83" t="s">
        <v>132</v>
      </c>
      <c r="M7" s="585"/>
      <c r="N7" s="583"/>
      <c r="O7" s="585"/>
    </row>
    <row r="8" spans="1:21" s="2" customFormat="1" ht="14.25" x14ac:dyDescent="0.2">
      <c r="A8" s="84"/>
      <c r="B8" s="85"/>
      <c r="C8" s="86"/>
      <c r="D8" s="86"/>
      <c r="E8" s="87" t="s">
        <v>8</v>
      </c>
      <c r="F8" s="87" t="s">
        <v>7</v>
      </c>
      <c r="G8" s="87" t="s">
        <v>6</v>
      </c>
      <c r="H8" s="87" t="s">
        <v>5</v>
      </c>
      <c r="I8" s="87" t="s">
        <v>4</v>
      </c>
      <c r="J8" s="87" t="s">
        <v>3</v>
      </c>
      <c r="K8" s="87" t="s">
        <v>21</v>
      </c>
      <c r="L8" s="87" t="s">
        <v>1</v>
      </c>
      <c r="M8" s="88" t="s">
        <v>36</v>
      </c>
      <c r="N8" s="87" t="s">
        <v>37</v>
      </c>
      <c r="O8" s="87" t="s">
        <v>73</v>
      </c>
    </row>
    <row r="9" spans="1:21" s="2" customFormat="1" ht="14.25" x14ac:dyDescent="0.2">
      <c r="A9" s="89"/>
      <c r="B9" s="86"/>
      <c r="C9" s="86"/>
      <c r="D9" s="86"/>
      <c r="E9" s="90"/>
      <c r="F9" s="90"/>
      <c r="G9" s="90"/>
      <c r="H9" s="90"/>
      <c r="I9" s="90"/>
      <c r="J9" s="90"/>
      <c r="K9" s="90"/>
      <c r="L9" s="90"/>
      <c r="M9" s="91"/>
      <c r="N9" s="90"/>
      <c r="O9" s="90"/>
    </row>
    <row r="10" spans="1:21" s="2" customFormat="1" ht="35.1" customHeight="1" x14ac:dyDescent="0.2">
      <c r="A10" s="92" t="s">
        <v>74</v>
      </c>
      <c r="B10" s="93" t="s">
        <v>0</v>
      </c>
      <c r="C10" s="93"/>
      <c r="D10" s="93" t="s">
        <v>0</v>
      </c>
      <c r="E10" s="90">
        <v>0</v>
      </c>
      <c r="F10" s="90">
        <v>0</v>
      </c>
      <c r="G10" s="90">
        <v>0</v>
      </c>
      <c r="H10" s="90">
        <v>0</v>
      </c>
      <c r="I10" s="90">
        <v>0</v>
      </c>
      <c r="J10" s="90">
        <v>1</v>
      </c>
      <c r="K10" s="90">
        <v>2</v>
      </c>
      <c r="L10" s="90">
        <v>0</v>
      </c>
      <c r="M10" s="90">
        <v>0</v>
      </c>
      <c r="N10" s="90">
        <f>SUM(E10:M10)</f>
        <v>3</v>
      </c>
      <c r="O10" s="367">
        <f>N10/N28</f>
        <v>0.15</v>
      </c>
    </row>
    <row r="11" spans="1:21" s="2" customFormat="1" ht="35.1" customHeight="1" x14ac:dyDescent="0.2">
      <c r="A11" s="89"/>
      <c r="B11" s="86"/>
      <c r="C11" s="86"/>
      <c r="D11" s="86"/>
      <c r="E11" s="90"/>
      <c r="F11" s="90"/>
      <c r="G11" s="90"/>
      <c r="H11" s="90"/>
      <c r="I11" s="90"/>
      <c r="J11" s="90"/>
      <c r="K11" s="90"/>
      <c r="L11" s="90"/>
      <c r="M11" s="91"/>
      <c r="N11" s="90"/>
      <c r="O11" s="125"/>
    </row>
    <row r="12" spans="1:21" s="2" customFormat="1" ht="35.1" customHeight="1" x14ac:dyDescent="0.2">
      <c r="A12" s="92" t="s">
        <v>75</v>
      </c>
      <c r="B12" s="93" t="s">
        <v>0</v>
      </c>
      <c r="C12" s="93"/>
      <c r="D12" s="93" t="s">
        <v>0</v>
      </c>
      <c r="E12" s="90">
        <v>1</v>
      </c>
      <c r="F12" s="90">
        <v>0</v>
      </c>
      <c r="G12" s="90">
        <v>0</v>
      </c>
      <c r="H12" s="90">
        <v>1</v>
      </c>
      <c r="I12" s="90">
        <v>0</v>
      </c>
      <c r="J12" s="90">
        <v>0</v>
      </c>
      <c r="K12" s="90">
        <v>0</v>
      </c>
      <c r="L12" s="90">
        <v>0</v>
      </c>
      <c r="M12" s="90">
        <v>0</v>
      </c>
      <c r="N12" s="90">
        <f>SUM(E12:M12)</f>
        <v>2</v>
      </c>
      <c r="O12" s="125">
        <f>N12/N28</f>
        <v>0.1</v>
      </c>
      <c r="Q12" s="94"/>
    </row>
    <row r="13" spans="1:21" s="2" customFormat="1" ht="35.1" customHeight="1" x14ac:dyDescent="0.2">
      <c r="A13" s="89"/>
      <c r="B13" s="86"/>
      <c r="C13" s="86"/>
      <c r="D13" s="86"/>
      <c r="E13" s="90"/>
      <c r="F13" s="90"/>
      <c r="G13" s="90"/>
      <c r="H13" s="90"/>
      <c r="I13" s="90"/>
      <c r="J13" s="90"/>
      <c r="K13" s="90"/>
      <c r="L13" s="90"/>
      <c r="M13" s="91"/>
      <c r="N13" s="90"/>
      <c r="O13" s="125"/>
      <c r="U13" s="331"/>
    </row>
    <row r="14" spans="1:21" s="2" customFormat="1" ht="35.1" customHeight="1" x14ac:dyDescent="0.2">
      <c r="A14" s="92" t="s">
        <v>76</v>
      </c>
      <c r="B14" s="93" t="s">
        <v>0</v>
      </c>
      <c r="C14" s="93"/>
      <c r="D14" s="93" t="s">
        <v>0</v>
      </c>
      <c r="E14" s="90">
        <v>0</v>
      </c>
      <c r="F14" s="90">
        <v>0</v>
      </c>
      <c r="G14" s="90">
        <v>0</v>
      </c>
      <c r="H14" s="90">
        <v>0</v>
      </c>
      <c r="I14" s="90">
        <v>0</v>
      </c>
      <c r="J14" s="90">
        <v>0</v>
      </c>
      <c r="K14" s="90">
        <v>0</v>
      </c>
      <c r="L14" s="90">
        <v>2</v>
      </c>
      <c r="M14" s="90">
        <v>0</v>
      </c>
      <c r="N14" s="90">
        <f>SUM(E14:M14)</f>
        <v>2</v>
      </c>
      <c r="O14" s="367">
        <f>N14/N28</f>
        <v>0.1</v>
      </c>
    </row>
    <row r="15" spans="1:21" s="2" customFormat="1" ht="35.1" customHeight="1" x14ac:dyDescent="0.2">
      <c r="A15" s="89"/>
      <c r="B15" s="86"/>
      <c r="C15" s="86"/>
      <c r="D15" s="86"/>
      <c r="E15" s="90"/>
      <c r="F15" s="90"/>
      <c r="G15" s="90"/>
      <c r="H15" s="90"/>
      <c r="I15" s="90"/>
      <c r="J15" s="90"/>
      <c r="K15" s="90"/>
      <c r="L15" s="90"/>
      <c r="M15" s="91"/>
      <c r="N15" s="90"/>
      <c r="O15" s="125"/>
      <c r="Q15" s="4"/>
      <c r="R15" s="3"/>
    </row>
    <row r="16" spans="1:21" s="2" customFormat="1" ht="35.1" customHeight="1" x14ac:dyDescent="0.2">
      <c r="A16" s="92" t="s">
        <v>77</v>
      </c>
      <c r="B16" s="93" t="s">
        <v>0</v>
      </c>
      <c r="C16" s="93"/>
      <c r="D16" s="93" t="s">
        <v>0</v>
      </c>
      <c r="E16" s="90">
        <v>0</v>
      </c>
      <c r="F16" s="90">
        <v>0</v>
      </c>
      <c r="G16" s="90">
        <v>0</v>
      </c>
      <c r="H16" s="90">
        <v>0</v>
      </c>
      <c r="I16" s="90">
        <v>0</v>
      </c>
      <c r="J16" s="90">
        <v>0</v>
      </c>
      <c r="K16" s="90">
        <v>0</v>
      </c>
      <c r="L16" s="90">
        <v>0</v>
      </c>
      <c r="M16" s="90">
        <v>0</v>
      </c>
      <c r="N16" s="90">
        <f>SUM(E16:M16)</f>
        <v>0</v>
      </c>
      <c r="O16" s="367">
        <f>N16/N28</f>
        <v>0</v>
      </c>
    </row>
    <row r="17" spans="1:15" s="2" customFormat="1" ht="35.1" customHeight="1" x14ac:dyDescent="0.2">
      <c r="A17" s="89"/>
      <c r="B17" s="86"/>
      <c r="C17" s="86"/>
      <c r="D17" s="86"/>
      <c r="E17" s="90"/>
      <c r="F17" s="90"/>
      <c r="G17" s="90"/>
      <c r="H17" s="90"/>
      <c r="I17" s="90"/>
      <c r="J17" s="90"/>
      <c r="K17" s="90"/>
      <c r="L17" s="90"/>
      <c r="M17" s="91"/>
      <c r="N17" s="90"/>
      <c r="O17" s="125"/>
    </row>
    <row r="18" spans="1:15" s="2" customFormat="1" ht="35.1" customHeight="1" x14ac:dyDescent="0.2">
      <c r="A18" s="92" t="s">
        <v>78</v>
      </c>
      <c r="B18" s="93" t="s">
        <v>0</v>
      </c>
      <c r="C18" s="93"/>
      <c r="D18" s="93" t="s">
        <v>0</v>
      </c>
      <c r="E18" s="90">
        <v>0</v>
      </c>
      <c r="F18" s="90">
        <v>1</v>
      </c>
      <c r="G18" s="90">
        <v>0</v>
      </c>
      <c r="H18" s="90">
        <v>0</v>
      </c>
      <c r="I18" s="90">
        <v>0</v>
      </c>
      <c r="J18" s="90">
        <v>0</v>
      </c>
      <c r="K18" s="90">
        <v>0</v>
      </c>
      <c r="L18" s="90">
        <v>0</v>
      </c>
      <c r="M18" s="90">
        <v>0</v>
      </c>
      <c r="N18" s="90">
        <f>SUM(E18:M18)</f>
        <v>1</v>
      </c>
      <c r="O18" s="367">
        <f>N18/N28</f>
        <v>0.05</v>
      </c>
    </row>
    <row r="19" spans="1:15" s="2" customFormat="1" ht="35.1" customHeight="1" x14ac:dyDescent="0.2">
      <c r="A19" s="89"/>
      <c r="B19" s="86"/>
      <c r="C19" s="86"/>
      <c r="D19" s="86"/>
      <c r="E19" s="90"/>
      <c r="F19" s="90"/>
      <c r="G19" s="90"/>
      <c r="H19" s="90"/>
      <c r="I19" s="90"/>
      <c r="J19" s="90"/>
      <c r="K19" s="90"/>
      <c r="L19" s="90"/>
      <c r="M19" s="91"/>
      <c r="N19" s="90"/>
      <c r="O19" s="125"/>
    </row>
    <row r="20" spans="1:15" s="2" customFormat="1" ht="35.1" customHeight="1" x14ac:dyDescent="0.2">
      <c r="A20" s="89" t="s">
        <v>79</v>
      </c>
      <c r="B20" s="86"/>
      <c r="C20" s="86"/>
      <c r="D20" s="93" t="s">
        <v>0</v>
      </c>
      <c r="E20" s="90">
        <v>0</v>
      </c>
      <c r="F20" s="90">
        <v>0</v>
      </c>
      <c r="G20" s="90">
        <v>0</v>
      </c>
      <c r="H20" s="90">
        <v>1</v>
      </c>
      <c r="I20" s="90">
        <v>0</v>
      </c>
      <c r="J20" s="90">
        <v>2</v>
      </c>
      <c r="K20" s="90">
        <v>0</v>
      </c>
      <c r="L20" s="90">
        <v>1</v>
      </c>
      <c r="M20" s="90">
        <v>0</v>
      </c>
      <c r="N20" s="90">
        <f>SUM(E20:M20)</f>
        <v>4</v>
      </c>
      <c r="O20" s="367">
        <f>N20/N28</f>
        <v>0.2</v>
      </c>
    </row>
    <row r="21" spans="1:15" s="2" customFormat="1" ht="35.1" customHeight="1" x14ac:dyDescent="0.2">
      <c r="A21" s="89"/>
      <c r="B21" s="86"/>
      <c r="C21" s="86"/>
      <c r="D21" s="86"/>
      <c r="E21" s="90"/>
      <c r="F21" s="90"/>
      <c r="G21" s="90"/>
      <c r="H21" s="90"/>
      <c r="I21" s="90"/>
      <c r="J21" s="90"/>
      <c r="K21" s="90"/>
      <c r="L21" s="90"/>
      <c r="M21" s="91"/>
      <c r="N21" s="90"/>
      <c r="O21" s="125"/>
    </row>
    <row r="22" spans="1:15" s="2" customFormat="1" ht="35.1" customHeight="1" x14ac:dyDescent="0.2">
      <c r="A22" s="92" t="s">
        <v>80</v>
      </c>
      <c r="B22" s="93" t="s">
        <v>0</v>
      </c>
      <c r="C22" s="93"/>
      <c r="D22" s="93" t="s">
        <v>0</v>
      </c>
      <c r="E22" s="90">
        <v>0</v>
      </c>
      <c r="F22" s="90">
        <v>0</v>
      </c>
      <c r="G22" s="90">
        <v>0</v>
      </c>
      <c r="H22" s="90">
        <v>0</v>
      </c>
      <c r="I22" s="90">
        <v>0</v>
      </c>
      <c r="J22" s="90">
        <v>0</v>
      </c>
      <c r="K22" s="90">
        <v>0</v>
      </c>
      <c r="L22" s="90">
        <v>0</v>
      </c>
      <c r="M22" s="90">
        <v>0</v>
      </c>
      <c r="N22" s="90">
        <f>SUM(E22:M22)</f>
        <v>0</v>
      </c>
      <c r="O22" s="125">
        <f>N22/N28</f>
        <v>0</v>
      </c>
    </row>
    <row r="23" spans="1:15" s="2" customFormat="1" ht="35.1" customHeight="1" x14ac:dyDescent="0.2">
      <c r="A23" s="89"/>
      <c r="B23" s="86"/>
      <c r="C23" s="86"/>
      <c r="D23" s="86"/>
      <c r="E23" s="90"/>
      <c r="F23" s="90"/>
      <c r="G23" s="90"/>
      <c r="H23" s="90"/>
      <c r="I23" s="90"/>
      <c r="J23" s="90"/>
      <c r="K23" s="90"/>
      <c r="L23" s="90"/>
      <c r="M23" s="91"/>
      <c r="N23" s="90"/>
      <c r="O23" s="125"/>
    </row>
    <row r="24" spans="1:15" s="2" customFormat="1" ht="35.1" customHeight="1" x14ac:dyDescent="0.2">
      <c r="A24" s="92" t="s">
        <v>133</v>
      </c>
      <c r="B24" s="93" t="s">
        <v>0</v>
      </c>
      <c r="C24" s="93"/>
      <c r="D24" s="93" t="s">
        <v>0</v>
      </c>
      <c r="E24" s="90">
        <v>1</v>
      </c>
      <c r="F24" s="90">
        <v>1</v>
      </c>
      <c r="G24" s="90">
        <v>0</v>
      </c>
      <c r="H24" s="90">
        <v>2</v>
      </c>
      <c r="I24" s="90">
        <v>0</v>
      </c>
      <c r="J24" s="90">
        <v>3</v>
      </c>
      <c r="K24" s="90">
        <v>2</v>
      </c>
      <c r="L24" s="90">
        <v>3</v>
      </c>
      <c r="M24" s="90">
        <v>0</v>
      </c>
      <c r="N24" s="90">
        <f>SUM(E24:M24)</f>
        <v>12</v>
      </c>
      <c r="O24" s="367">
        <f>N24/N28</f>
        <v>0.6</v>
      </c>
    </row>
    <row r="25" spans="1:15" s="2" customFormat="1" ht="35.1" customHeight="1" x14ac:dyDescent="0.2">
      <c r="A25" s="89"/>
      <c r="B25" s="86"/>
      <c r="C25" s="86"/>
      <c r="D25" s="86"/>
      <c r="E25" s="90"/>
      <c r="F25" s="90"/>
      <c r="G25" s="90"/>
      <c r="H25" s="90"/>
      <c r="I25" s="90"/>
      <c r="J25" s="90"/>
      <c r="K25" s="90"/>
      <c r="L25" s="90"/>
      <c r="M25" s="91"/>
      <c r="N25" s="90"/>
      <c r="O25" s="125"/>
    </row>
    <row r="26" spans="1:15" s="2" customFormat="1" ht="35.1" customHeight="1" x14ac:dyDescent="0.2">
      <c r="A26" s="92" t="s">
        <v>134</v>
      </c>
      <c r="B26" s="93" t="s">
        <v>0</v>
      </c>
      <c r="C26" s="93"/>
      <c r="D26" s="93" t="s">
        <v>0</v>
      </c>
      <c r="E26" s="90">
        <v>0</v>
      </c>
      <c r="F26" s="90">
        <v>1</v>
      </c>
      <c r="G26" s="90">
        <v>2</v>
      </c>
      <c r="H26" s="90">
        <v>1</v>
      </c>
      <c r="I26" s="90">
        <v>0</v>
      </c>
      <c r="J26" s="90">
        <v>0</v>
      </c>
      <c r="K26" s="90">
        <v>1</v>
      </c>
      <c r="L26" s="90">
        <v>3</v>
      </c>
      <c r="M26" s="90">
        <v>0</v>
      </c>
      <c r="N26" s="90">
        <f>SUM(E26:M26)</f>
        <v>8</v>
      </c>
      <c r="O26" s="367">
        <f>N26/N28</f>
        <v>0.4</v>
      </c>
    </row>
    <row r="27" spans="1:15" s="2" customFormat="1" ht="35.1" customHeight="1" x14ac:dyDescent="0.2">
      <c r="A27" s="95"/>
      <c r="B27" s="86"/>
      <c r="C27" s="86"/>
      <c r="D27" s="86"/>
      <c r="E27" s="90"/>
      <c r="F27" s="90"/>
      <c r="G27" s="90"/>
      <c r="H27" s="90"/>
      <c r="I27" s="90"/>
      <c r="J27" s="90"/>
      <c r="K27" s="90"/>
      <c r="L27" s="90"/>
      <c r="M27" s="91"/>
      <c r="N27" s="90"/>
      <c r="O27" s="125"/>
    </row>
    <row r="28" spans="1:15" s="2" customFormat="1" ht="15" x14ac:dyDescent="0.25">
      <c r="A28" s="96" t="s">
        <v>135</v>
      </c>
      <c r="B28" s="97" t="s">
        <v>0</v>
      </c>
      <c r="C28" s="97"/>
      <c r="D28" s="97" t="s">
        <v>0</v>
      </c>
      <c r="E28" s="98">
        <f t="shared" ref="E28:M28" si="0">SUM(E24,E26)</f>
        <v>1</v>
      </c>
      <c r="F28" s="98">
        <f t="shared" si="0"/>
        <v>2</v>
      </c>
      <c r="G28" s="98">
        <f t="shared" si="0"/>
        <v>2</v>
      </c>
      <c r="H28" s="98">
        <f t="shared" si="0"/>
        <v>3</v>
      </c>
      <c r="I28" s="98">
        <f t="shared" si="0"/>
        <v>0</v>
      </c>
      <c r="J28" s="98">
        <f t="shared" si="0"/>
        <v>3</v>
      </c>
      <c r="K28" s="98">
        <f t="shared" si="0"/>
        <v>3</v>
      </c>
      <c r="L28" s="98">
        <f t="shared" si="0"/>
        <v>6</v>
      </c>
      <c r="M28" s="98">
        <f t="shared" si="0"/>
        <v>0</v>
      </c>
      <c r="N28" s="98">
        <f>SUM(N24,N26)</f>
        <v>20</v>
      </c>
      <c r="O28" s="126">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56" t="s">
        <v>125</v>
      </c>
      <c r="J30" s="556"/>
      <c r="K30" s="556"/>
      <c r="L30" s="556"/>
      <c r="M30" s="556"/>
      <c r="N30" s="556"/>
      <c r="O30" s="556"/>
    </row>
    <row r="31" spans="1:15" s="1" customFormat="1" x14ac:dyDescent="0.2">
      <c r="E31" s="57"/>
      <c r="F31" s="57"/>
      <c r="G31" s="57"/>
      <c r="H31" s="57"/>
      <c r="I31" s="57"/>
      <c r="J31" s="558" t="s">
        <v>245</v>
      </c>
      <c r="K31" s="557"/>
      <c r="L31" s="557"/>
      <c r="M31" s="557"/>
      <c r="N31" s="557"/>
      <c r="O31" s="557"/>
    </row>
  </sheetData>
  <mergeCells count="12">
    <mergeCell ref="I30:O30"/>
    <mergeCell ref="J31:O31"/>
    <mergeCell ref="A1:O1"/>
    <mergeCell ref="A2:O2"/>
    <mergeCell ref="A3:O3"/>
    <mergeCell ref="A4:O4"/>
    <mergeCell ref="A6:D7"/>
    <mergeCell ref="E6:H6"/>
    <mergeCell ref="I6:L6"/>
    <mergeCell ref="N6:N7"/>
    <mergeCell ref="O6:O7"/>
    <mergeCell ref="M6:M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17" activePane="bottomLeft" state="frozen"/>
      <selection activeCell="T13" sqref="T13"/>
      <selection pane="bottomLeft" activeCell="T13" sqref="T13"/>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551">
        <v>7</v>
      </c>
      <c r="B1" s="551"/>
      <c r="C1" s="551"/>
      <c r="D1" s="551"/>
      <c r="E1" s="551"/>
      <c r="F1" s="551"/>
      <c r="G1" s="551"/>
      <c r="H1" s="551"/>
      <c r="I1" s="551"/>
      <c r="J1" s="551"/>
      <c r="K1" s="551"/>
      <c r="L1" s="551"/>
      <c r="M1" s="551"/>
      <c r="N1" s="551"/>
      <c r="O1" s="551"/>
    </row>
    <row r="2" spans="1:18" ht="21.75" customHeight="1" x14ac:dyDescent="0.25">
      <c r="A2" s="552" t="s">
        <v>126</v>
      </c>
      <c r="B2" s="552"/>
      <c r="C2" s="552"/>
      <c r="D2" s="552"/>
      <c r="E2" s="552"/>
      <c r="F2" s="552"/>
      <c r="G2" s="552"/>
      <c r="H2" s="552"/>
      <c r="I2" s="552"/>
      <c r="J2" s="552"/>
      <c r="K2" s="552"/>
      <c r="L2" s="552"/>
      <c r="M2" s="552"/>
      <c r="N2" s="552"/>
      <c r="O2" s="552"/>
      <c r="Q2" s="80"/>
    </row>
    <row r="3" spans="1:18" ht="12.75" customHeight="1" x14ac:dyDescent="0.25">
      <c r="A3" s="552" t="s">
        <v>61</v>
      </c>
      <c r="B3" s="552"/>
      <c r="C3" s="552"/>
      <c r="D3" s="552"/>
      <c r="E3" s="552"/>
      <c r="F3" s="552"/>
      <c r="G3" s="552"/>
      <c r="H3" s="552"/>
      <c r="I3" s="552"/>
      <c r="J3" s="552"/>
      <c r="K3" s="552"/>
      <c r="L3" s="552"/>
      <c r="M3" s="552"/>
      <c r="N3" s="552"/>
      <c r="O3" s="552"/>
    </row>
    <row r="4" spans="1:18" s="1" customFormat="1" ht="15" x14ac:dyDescent="0.25">
      <c r="A4" s="553" t="s">
        <v>246</v>
      </c>
      <c r="B4" s="553"/>
      <c r="C4" s="553"/>
      <c r="D4" s="553"/>
      <c r="E4" s="553"/>
      <c r="F4" s="553"/>
      <c r="G4" s="553"/>
      <c r="H4" s="553"/>
      <c r="I4" s="553"/>
      <c r="J4" s="553"/>
      <c r="K4" s="553"/>
      <c r="L4" s="553"/>
      <c r="M4" s="553"/>
      <c r="N4" s="553"/>
      <c r="O4" s="553"/>
    </row>
    <row r="5" spans="1:18" s="1" customFormat="1" ht="6.75" customHeight="1" x14ac:dyDescent="0.2">
      <c r="E5" s="81"/>
      <c r="F5" s="81"/>
      <c r="G5" s="81"/>
      <c r="H5" s="81"/>
      <c r="I5" s="81"/>
      <c r="J5" s="81"/>
      <c r="K5" s="81"/>
      <c r="L5" s="81"/>
      <c r="M5" s="81"/>
      <c r="N5" s="81"/>
      <c r="O5" s="81"/>
    </row>
    <row r="6" spans="1:18" s="1" customFormat="1" ht="21.75" customHeight="1" x14ac:dyDescent="0.2">
      <c r="A6" s="586" t="s">
        <v>62</v>
      </c>
      <c r="B6" s="586"/>
      <c r="C6" s="586"/>
      <c r="D6" s="586"/>
      <c r="E6" s="588" t="s">
        <v>127</v>
      </c>
      <c r="F6" s="589"/>
      <c r="G6" s="589"/>
      <c r="H6" s="590"/>
      <c r="I6" s="588" t="s">
        <v>64</v>
      </c>
      <c r="J6" s="589"/>
      <c r="K6" s="589"/>
      <c r="L6" s="590"/>
      <c r="M6" s="593" t="s">
        <v>65</v>
      </c>
      <c r="N6" s="591" t="s">
        <v>9</v>
      </c>
      <c r="O6" s="593" t="s">
        <v>128</v>
      </c>
    </row>
    <row r="7" spans="1:18" s="1" customFormat="1" ht="34.5" customHeight="1" x14ac:dyDescent="0.2">
      <c r="A7" s="587"/>
      <c r="B7" s="587"/>
      <c r="C7" s="587"/>
      <c r="D7" s="587"/>
      <c r="E7" s="100" t="s">
        <v>129</v>
      </c>
      <c r="F7" s="101" t="s">
        <v>130</v>
      </c>
      <c r="G7" s="101" t="s">
        <v>131</v>
      </c>
      <c r="H7" s="101" t="s">
        <v>132</v>
      </c>
      <c r="I7" s="101" t="s">
        <v>129</v>
      </c>
      <c r="J7" s="101" t="s">
        <v>130</v>
      </c>
      <c r="K7" s="101" t="s">
        <v>131</v>
      </c>
      <c r="L7" s="101" t="s">
        <v>132</v>
      </c>
      <c r="M7" s="594"/>
      <c r="N7" s="592"/>
      <c r="O7" s="594"/>
    </row>
    <row r="8" spans="1:18" s="1" customFormat="1" ht="14.25" x14ac:dyDescent="0.2">
      <c r="A8" s="103"/>
      <c r="B8" s="104"/>
      <c r="C8" s="65"/>
      <c r="D8" s="65"/>
      <c r="E8" s="66" t="s">
        <v>8</v>
      </c>
      <c r="F8" s="66" t="s">
        <v>7</v>
      </c>
      <c r="G8" s="66" t="s">
        <v>6</v>
      </c>
      <c r="H8" s="66" t="s">
        <v>5</v>
      </c>
      <c r="I8" s="66" t="s">
        <v>4</v>
      </c>
      <c r="J8" s="66" t="s">
        <v>3</v>
      </c>
      <c r="K8" s="66" t="s">
        <v>21</v>
      </c>
      <c r="L8" s="66" t="s">
        <v>1</v>
      </c>
      <c r="M8" s="105" t="s">
        <v>36</v>
      </c>
      <c r="N8" s="66" t="s">
        <v>37</v>
      </c>
      <c r="O8" s="66" t="s">
        <v>73</v>
      </c>
    </row>
    <row r="9" spans="1:18" s="1" customFormat="1" ht="14.25" x14ac:dyDescent="0.2">
      <c r="A9" s="72"/>
      <c r="B9" s="65"/>
      <c r="C9" s="65"/>
      <c r="D9" s="65"/>
      <c r="E9" s="68"/>
      <c r="F9" s="68"/>
      <c r="G9" s="68"/>
      <c r="H9" s="68"/>
      <c r="I9" s="68"/>
      <c r="J9" s="68"/>
      <c r="K9" s="68"/>
      <c r="L9" s="68"/>
      <c r="M9" s="106"/>
      <c r="N9" s="68"/>
      <c r="O9" s="68"/>
    </row>
    <row r="10" spans="1:18" s="1" customFormat="1" ht="35.1" customHeight="1" x14ac:dyDescent="0.2">
      <c r="A10" s="107" t="s">
        <v>74</v>
      </c>
      <c r="B10" s="70" t="s">
        <v>0</v>
      </c>
      <c r="C10" s="70"/>
      <c r="D10" s="70" t="s">
        <v>0</v>
      </c>
      <c r="E10" s="68">
        <v>3</v>
      </c>
      <c r="F10" s="68">
        <v>3</v>
      </c>
      <c r="G10" s="68">
        <v>0</v>
      </c>
      <c r="H10" s="68">
        <v>1</v>
      </c>
      <c r="I10" s="68">
        <v>0</v>
      </c>
      <c r="J10" s="68">
        <v>0</v>
      </c>
      <c r="K10" s="68">
        <v>0</v>
      </c>
      <c r="L10" s="68">
        <v>1</v>
      </c>
      <c r="M10" s="68">
        <v>0</v>
      </c>
      <c r="N10" s="68">
        <f>SUM(E10:M10)</f>
        <v>8</v>
      </c>
      <c r="O10" s="368">
        <f>N10/N28</f>
        <v>0.27586206896551724</v>
      </c>
    </row>
    <row r="11" spans="1:18" s="1" customFormat="1" ht="35.1" customHeight="1" x14ac:dyDescent="0.2">
      <c r="A11" s="72"/>
      <c r="B11" s="65"/>
      <c r="C11" s="65"/>
      <c r="D11" s="65"/>
      <c r="E11" s="68"/>
      <c r="F11" s="68"/>
      <c r="G11" s="68"/>
      <c r="H11" s="68"/>
      <c r="I11" s="68"/>
      <c r="J11" s="68"/>
      <c r="K11" s="68"/>
      <c r="L11" s="68"/>
      <c r="M11" s="106"/>
      <c r="N11" s="68"/>
      <c r="O11" s="119"/>
    </row>
    <row r="12" spans="1:18" s="1" customFormat="1" ht="35.1" customHeight="1" x14ac:dyDescent="0.2">
      <c r="A12" s="107" t="s">
        <v>75</v>
      </c>
      <c r="B12" s="70" t="s">
        <v>0</v>
      </c>
      <c r="C12" s="70"/>
      <c r="D12" s="70" t="s">
        <v>0</v>
      </c>
      <c r="E12" s="68">
        <v>0</v>
      </c>
      <c r="F12" s="68">
        <v>0</v>
      </c>
      <c r="G12" s="68">
        <v>0</v>
      </c>
      <c r="H12" s="68">
        <v>0</v>
      </c>
      <c r="I12" s="68">
        <v>0</v>
      </c>
      <c r="J12" s="68">
        <v>0</v>
      </c>
      <c r="K12" s="68">
        <v>1</v>
      </c>
      <c r="L12" s="68">
        <v>0</v>
      </c>
      <c r="M12" s="68">
        <v>0</v>
      </c>
      <c r="N12" s="68">
        <f>SUM(E12:M12)</f>
        <v>1</v>
      </c>
      <c r="O12" s="368">
        <f>N12/N28</f>
        <v>3.4482758620689655E-2</v>
      </c>
      <c r="Q12" s="108"/>
    </row>
    <row r="13" spans="1:18" s="1" customFormat="1" ht="35.1" customHeight="1" x14ac:dyDescent="0.2">
      <c r="A13" s="72"/>
      <c r="B13" s="65"/>
      <c r="C13" s="65"/>
      <c r="D13" s="65"/>
      <c r="E13" s="68"/>
      <c r="F13" s="68"/>
      <c r="G13" s="68"/>
      <c r="H13" s="68"/>
      <c r="I13" s="68"/>
      <c r="J13" s="68"/>
      <c r="K13" s="68"/>
      <c r="L13" s="68"/>
      <c r="M13" s="106"/>
      <c r="N13" s="68"/>
      <c r="O13" s="119"/>
    </row>
    <row r="14" spans="1:18" s="1" customFormat="1" ht="35.1" customHeight="1" x14ac:dyDescent="0.2">
      <c r="A14" s="107" t="s">
        <v>76</v>
      </c>
      <c r="B14" s="70" t="s">
        <v>0</v>
      </c>
      <c r="C14" s="70"/>
      <c r="D14" s="70" t="s">
        <v>0</v>
      </c>
      <c r="E14" s="68">
        <v>0</v>
      </c>
      <c r="F14" s="68">
        <v>1</v>
      </c>
      <c r="G14" s="68">
        <v>0</v>
      </c>
      <c r="H14" s="68">
        <v>1</v>
      </c>
      <c r="I14" s="68">
        <v>1</v>
      </c>
      <c r="J14" s="68">
        <v>0</v>
      </c>
      <c r="K14" s="68">
        <v>0</v>
      </c>
      <c r="L14" s="68">
        <v>0</v>
      </c>
      <c r="M14" s="68">
        <v>0</v>
      </c>
      <c r="N14" s="68">
        <f>SUM(E14:M14)</f>
        <v>3</v>
      </c>
      <c r="O14" s="368">
        <f>N14/N28</f>
        <v>0.10344827586206896</v>
      </c>
    </row>
    <row r="15" spans="1:18" s="1" customFormat="1" ht="35.1" customHeight="1" x14ac:dyDescent="0.2">
      <c r="A15" s="72"/>
      <c r="B15" s="65"/>
      <c r="C15" s="65"/>
      <c r="D15" s="65"/>
      <c r="E15" s="68"/>
      <c r="F15" s="68"/>
      <c r="G15" s="68"/>
      <c r="H15" s="68"/>
      <c r="I15" s="68"/>
      <c r="J15" s="68"/>
      <c r="K15" s="68"/>
      <c r="L15" s="68"/>
      <c r="M15" s="106"/>
      <c r="N15" s="68"/>
      <c r="O15" s="119"/>
      <c r="Q15" s="16"/>
      <c r="R15" s="5"/>
    </row>
    <row r="16" spans="1:18" s="1" customFormat="1" ht="35.1" customHeight="1" x14ac:dyDescent="0.2">
      <c r="A16" s="107" t="s">
        <v>77</v>
      </c>
      <c r="B16" s="70" t="s">
        <v>0</v>
      </c>
      <c r="C16" s="70"/>
      <c r="D16" s="70" t="s">
        <v>0</v>
      </c>
      <c r="E16" s="68">
        <v>0</v>
      </c>
      <c r="F16" s="68">
        <v>0</v>
      </c>
      <c r="G16" s="68">
        <v>0</v>
      </c>
      <c r="H16" s="68">
        <v>0</v>
      </c>
      <c r="I16" s="68">
        <v>0</v>
      </c>
      <c r="J16" s="68">
        <v>0</v>
      </c>
      <c r="K16" s="68">
        <v>0</v>
      </c>
      <c r="L16" s="68">
        <v>1</v>
      </c>
      <c r="M16" s="68">
        <v>0</v>
      </c>
      <c r="N16" s="68">
        <f>SUM(E16:M16)</f>
        <v>1</v>
      </c>
      <c r="O16" s="368">
        <f>N16/N28</f>
        <v>3.4482758620689655E-2</v>
      </c>
    </row>
    <row r="17" spans="1:15" s="1" customFormat="1" ht="35.1" customHeight="1" x14ac:dyDescent="0.2">
      <c r="A17" s="72"/>
      <c r="B17" s="65"/>
      <c r="C17" s="65"/>
      <c r="D17" s="65"/>
      <c r="E17" s="68"/>
      <c r="F17" s="68"/>
      <c r="G17" s="68"/>
      <c r="H17" s="68"/>
      <c r="I17" s="68"/>
      <c r="J17" s="68"/>
      <c r="K17" s="68"/>
      <c r="L17" s="68"/>
      <c r="M17" s="106"/>
      <c r="N17" s="68"/>
      <c r="O17" s="119"/>
    </row>
    <row r="18" spans="1:15" s="1" customFormat="1" ht="35.1" customHeight="1" x14ac:dyDescent="0.2">
      <c r="A18" s="107" t="s">
        <v>78</v>
      </c>
      <c r="B18" s="70" t="s">
        <v>0</v>
      </c>
      <c r="C18" s="70"/>
      <c r="D18" s="70" t="s">
        <v>0</v>
      </c>
      <c r="E18" s="68">
        <v>0</v>
      </c>
      <c r="F18" s="68">
        <v>0</v>
      </c>
      <c r="G18" s="68">
        <v>0</v>
      </c>
      <c r="H18" s="68">
        <v>0</v>
      </c>
      <c r="I18" s="68">
        <v>0</v>
      </c>
      <c r="J18" s="68">
        <v>0</v>
      </c>
      <c r="K18" s="68">
        <v>0</v>
      </c>
      <c r="L18" s="68">
        <v>0</v>
      </c>
      <c r="M18" s="68">
        <v>0</v>
      </c>
      <c r="N18" s="68">
        <f>SUM(E18:M18)</f>
        <v>0</v>
      </c>
      <c r="O18" s="368">
        <f>N18/N28</f>
        <v>0</v>
      </c>
    </row>
    <row r="19" spans="1:15" s="1" customFormat="1" ht="35.1" customHeight="1" x14ac:dyDescent="0.2">
      <c r="A19" s="72"/>
      <c r="B19" s="65"/>
      <c r="C19" s="65"/>
      <c r="D19" s="65"/>
      <c r="E19" s="68"/>
      <c r="F19" s="68"/>
      <c r="G19" s="68"/>
      <c r="H19" s="68"/>
      <c r="I19" s="68"/>
      <c r="J19" s="68"/>
      <c r="K19" s="68"/>
      <c r="L19" s="68"/>
      <c r="M19" s="106"/>
      <c r="N19" s="68"/>
      <c r="O19" s="119"/>
    </row>
    <row r="20" spans="1:15" s="1" customFormat="1" ht="35.1" customHeight="1" x14ac:dyDescent="0.2">
      <c r="A20" s="72" t="s">
        <v>79</v>
      </c>
      <c r="B20" s="65"/>
      <c r="C20" s="65"/>
      <c r="D20" s="70" t="s">
        <v>0</v>
      </c>
      <c r="E20" s="68">
        <v>1</v>
      </c>
      <c r="F20" s="68">
        <v>0</v>
      </c>
      <c r="G20" s="68">
        <v>2</v>
      </c>
      <c r="H20" s="68">
        <v>0</v>
      </c>
      <c r="I20" s="68">
        <v>0</v>
      </c>
      <c r="J20" s="68">
        <v>0</v>
      </c>
      <c r="K20" s="68">
        <v>1</v>
      </c>
      <c r="L20" s="68">
        <v>0</v>
      </c>
      <c r="M20" s="68">
        <v>0</v>
      </c>
      <c r="N20" s="68">
        <f>SUM(E20:M20)</f>
        <v>4</v>
      </c>
      <c r="O20" s="368">
        <f>N20/N28</f>
        <v>0.13793103448275862</v>
      </c>
    </row>
    <row r="21" spans="1:15" s="1" customFormat="1" ht="35.1" customHeight="1" x14ac:dyDescent="0.2">
      <c r="A21" s="72"/>
      <c r="B21" s="65"/>
      <c r="C21" s="65"/>
      <c r="D21" s="65"/>
      <c r="E21" s="68"/>
      <c r="F21" s="68"/>
      <c r="G21" s="68"/>
      <c r="H21" s="68"/>
      <c r="I21" s="68"/>
      <c r="J21" s="68"/>
      <c r="K21" s="68"/>
      <c r="L21" s="68"/>
      <c r="M21" s="106"/>
      <c r="N21" s="68"/>
      <c r="O21" s="119"/>
    </row>
    <row r="22" spans="1:15" s="1" customFormat="1" ht="35.1" customHeight="1" x14ac:dyDescent="0.2">
      <c r="A22" s="107" t="s">
        <v>80</v>
      </c>
      <c r="B22" s="70" t="s">
        <v>0</v>
      </c>
      <c r="C22" s="70"/>
      <c r="D22" s="70" t="s">
        <v>0</v>
      </c>
      <c r="E22" s="68">
        <v>0</v>
      </c>
      <c r="F22" s="68">
        <v>0</v>
      </c>
      <c r="G22" s="68">
        <v>0</v>
      </c>
      <c r="H22" s="68">
        <v>0</v>
      </c>
      <c r="I22" s="68">
        <v>0</v>
      </c>
      <c r="J22" s="68">
        <v>0</v>
      </c>
      <c r="K22" s="68">
        <v>0</v>
      </c>
      <c r="L22" s="68">
        <v>0</v>
      </c>
      <c r="M22" s="68">
        <v>0</v>
      </c>
      <c r="N22" s="68">
        <f>SUM(E22:M22)</f>
        <v>0</v>
      </c>
      <c r="O22" s="368">
        <f>N22/N28</f>
        <v>0</v>
      </c>
    </row>
    <row r="23" spans="1:15" s="1" customFormat="1" ht="35.1" customHeight="1" x14ac:dyDescent="0.2">
      <c r="A23" s="72"/>
      <c r="B23" s="65"/>
      <c r="C23" s="65"/>
      <c r="D23" s="65"/>
      <c r="E23" s="68"/>
      <c r="F23" s="68"/>
      <c r="G23" s="68"/>
      <c r="H23" s="68"/>
      <c r="I23" s="68"/>
      <c r="J23" s="68"/>
      <c r="K23" s="68"/>
      <c r="L23" s="68"/>
      <c r="M23" s="106"/>
      <c r="N23" s="68"/>
      <c r="O23" s="119"/>
    </row>
    <row r="24" spans="1:15" s="1" customFormat="1" ht="35.1" customHeight="1" x14ac:dyDescent="0.2">
      <c r="A24" s="107" t="s">
        <v>133</v>
      </c>
      <c r="B24" s="70" t="s">
        <v>0</v>
      </c>
      <c r="C24" s="70"/>
      <c r="D24" s="70" t="s">
        <v>0</v>
      </c>
      <c r="E24" s="68">
        <v>4</v>
      </c>
      <c r="F24" s="68">
        <v>4</v>
      </c>
      <c r="G24" s="68">
        <v>2</v>
      </c>
      <c r="H24" s="68">
        <v>2</v>
      </c>
      <c r="I24" s="68">
        <v>1</v>
      </c>
      <c r="J24" s="68">
        <v>0</v>
      </c>
      <c r="K24" s="68">
        <v>2</v>
      </c>
      <c r="L24" s="68">
        <v>2</v>
      </c>
      <c r="M24" s="68">
        <v>0</v>
      </c>
      <c r="N24" s="68">
        <f>SUM(E24:M24)</f>
        <v>17</v>
      </c>
      <c r="O24" s="368">
        <f>N24/N28</f>
        <v>0.58620689655172409</v>
      </c>
    </row>
    <row r="25" spans="1:15" s="1" customFormat="1" ht="35.1" customHeight="1" x14ac:dyDescent="0.2">
      <c r="A25" s="72"/>
      <c r="B25" s="65"/>
      <c r="C25" s="65"/>
      <c r="D25" s="65"/>
      <c r="E25" s="68"/>
      <c r="F25" s="68"/>
      <c r="G25" s="68"/>
      <c r="H25" s="68"/>
      <c r="I25" s="68"/>
      <c r="J25" s="68"/>
      <c r="K25" s="68"/>
      <c r="L25" s="68"/>
      <c r="M25" s="106"/>
      <c r="N25" s="68"/>
      <c r="O25" s="119"/>
    </row>
    <row r="26" spans="1:15" s="1" customFormat="1" ht="35.1" customHeight="1" x14ac:dyDescent="0.2">
      <c r="A26" s="107" t="s">
        <v>134</v>
      </c>
      <c r="B26" s="70" t="s">
        <v>0</v>
      </c>
      <c r="C26" s="70"/>
      <c r="D26" s="70" t="s">
        <v>0</v>
      </c>
      <c r="E26" s="68">
        <v>3</v>
      </c>
      <c r="F26" s="68">
        <v>1</v>
      </c>
      <c r="G26" s="68">
        <v>0</v>
      </c>
      <c r="H26" s="68">
        <v>3</v>
      </c>
      <c r="I26" s="68">
        <v>0</v>
      </c>
      <c r="J26" s="68">
        <v>3</v>
      </c>
      <c r="K26" s="68">
        <v>1</v>
      </c>
      <c r="L26" s="68">
        <v>1</v>
      </c>
      <c r="M26" s="68">
        <v>0</v>
      </c>
      <c r="N26" s="68">
        <f>SUM(E26:M26)</f>
        <v>12</v>
      </c>
      <c r="O26" s="368">
        <f>N26/N28</f>
        <v>0.41379310344827586</v>
      </c>
    </row>
    <row r="27" spans="1:15" s="1" customFormat="1" ht="35.1" customHeight="1" x14ac:dyDescent="0.2">
      <c r="A27" s="109"/>
      <c r="B27" s="65"/>
      <c r="C27" s="65"/>
      <c r="D27" s="65"/>
      <c r="E27" s="68"/>
      <c r="F27" s="68"/>
      <c r="G27" s="68"/>
      <c r="H27" s="68"/>
      <c r="I27" s="68"/>
      <c r="J27" s="68"/>
      <c r="K27" s="68"/>
      <c r="L27" s="68"/>
      <c r="M27" s="106"/>
      <c r="N27" s="68"/>
      <c r="O27" s="119"/>
    </row>
    <row r="28" spans="1:15" s="1" customFormat="1" ht="15" x14ac:dyDescent="0.25">
      <c r="A28" s="110" t="s">
        <v>135</v>
      </c>
      <c r="B28" s="75" t="s">
        <v>0</v>
      </c>
      <c r="C28" s="75"/>
      <c r="D28" s="75" t="s">
        <v>0</v>
      </c>
      <c r="E28" s="77">
        <f t="shared" ref="E28:M28" si="0">SUM(E24,E26)</f>
        <v>7</v>
      </c>
      <c r="F28" s="77">
        <f t="shared" si="0"/>
        <v>5</v>
      </c>
      <c r="G28" s="77">
        <f t="shared" si="0"/>
        <v>2</v>
      </c>
      <c r="H28" s="77">
        <f t="shared" si="0"/>
        <v>5</v>
      </c>
      <c r="I28" s="77">
        <f t="shared" si="0"/>
        <v>1</v>
      </c>
      <c r="J28" s="77">
        <f t="shared" si="0"/>
        <v>3</v>
      </c>
      <c r="K28" s="77">
        <f t="shared" si="0"/>
        <v>3</v>
      </c>
      <c r="L28" s="77">
        <f t="shared" si="0"/>
        <v>3</v>
      </c>
      <c r="M28" s="77">
        <f t="shared" si="0"/>
        <v>0</v>
      </c>
      <c r="N28" s="77">
        <f>SUM(N24,N26)</f>
        <v>29</v>
      </c>
      <c r="O28" s="120">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56" t="s">
        <v>236</v>
      </c>
      <c r="J30" s="557"/>
      <c r="K30" s="557"/>
      <c r="L30" s="557"/>
      <c r="M30" s="557"/>
      <c r="N30" s="557"/>
      <c r="O30" s="557"/>
    </row>
    <row r="31" spans="1:15" s="1" customFormat="1" x14ac:dyDescent="0.2">
      <c r="E31" s="57"/>
      <c r="F31" s="57"/>
      <c r="G31" s="57"/>
      <c r="H31" s="57"/>
      <c r="I31" s="57"/>
      <c r="J31" s="558" t="s">
        <v>247</v>
      </c>
      <c r="K31" s="557"/>
      <c r="L31" s="557"/>
      <c r="M31" s="557"/>
      <c r="N31" s="557"/>
      <c r="O31" s="557"/>
    </row>
  </sheetData>
  <mergeCells count="12">
    <mergeCell ref="I30:O30"/>
    <mergeCell ref="J31:O31"/>
    <mergeCell ref="A1:O1"/>
    <mergeCell ref="A2:O2"/>
    <mergeCell ref="A3:O3"/>
    <mergeCell ref="A4:O4"/>
    <mergeCell ref="A6:D7"/>
    <mergeCell ref="E6:H6"/>
    <mergeCell ref="I6:L6"/>
    <mergeCell ref="N6:N7"/>
    <mergeCell ref="O6:O7"/>
    <mergeCell ref="M6:M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8" activePane="bottomLeft" state="frozen"/>
      <selection activeCell="T13" sqref="T13"/>
      <selection pane="bottomLeft" activeCell="T13" sqref="T13"/>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551">
        <v>7</v>
      </c>
      <c r="B1" s="551"/>
      <c r="C1" s="551"/>
      <c r="D1" s="551"/>
      <c r="E1" s="551"/>
      <c r="F1" s="551"/>
      <c r="G1" s="551"/>
      <c r="H1" s="551"/>
      <c r="I1" s="551"/>
      <c r="J1" s="551"/>
      <c r="K1" s="551"/>
      <c r="L1" s="551"/>
      <c r="M1" s="551"/>
      <c r="N1" s="551"/>
      <c r="O1" s="551"/>
    </row>
    <row r="2" spans="1:18" ht="21.75" customHeight="1" x14ac:dyDescent="0.25">
      <c r="A2" s="552" t="s">
        <v>126</v>
      </c>
      <c r="B2" s="552"/>
      <c r="C2" s="552"/>
      <c r="D2" s="552"/>
      <c r="E2" s="552"/>
      <c r="F2" s="552"/>
      <c r="G2" s="552"/>
      <c r="H2" s="552"/>
      <c r="I2" s="552"/>
      <c r="J2" s="552"/>
      <c r="K2" s="552"/>
      <c r="L2" s="552"/>
      <c r="M2" s="552"/>
      <c r="N2" s="552"/>
      <c r="O2" s="552"/>
      <c r="Q2" s="80"/>
    </row>
    <row r="3" spans="1:18" ht="12.75" customHeight="1" x14ac:dyDescent="0.25">
      <c r="A3" s="552" t="s">
        <v>61</v>
      </c>
      <c r="B3" s="552"/>
      <c r="C3" s="552"/>
      <c r="D3" s="552"/>
      <c r="E3" s="552"/>
      <c r="F3" s="552"/>
      <c r="G3" s="552"/>
      <c r="H3" s="552"/>
      <c r="I3" s="552"/>
      <c r="J3" s="552"/>
      <c r="K3" s="552"/>
      <c r="L3" s="552"/>
      <c r="M3" s="552"/>
      <c r="N3" s="552"/>
      <c r="O3" s="552"/>
    </row>
    <row r="4" spans="1:18" s="1" customFormat="1" ht="15" x14ac:dyDescent="0.25">
      <c r="A4" s="553" t="s">
        <v>248</v>
      </c>
      <c r="B4" s="553"/>
      <c r="C4" s="553"/>
      <c r="D4" s="553"/>
      <c r="E4" s="553"/>
      <c r="F4" s="553"/>
      <c r="G4" s="553"/>
      <c r="H4" s="553"/>
      <c r="I4" s="553"/>
      <c r="J4" s="553"/>
      <c r="K4" s="553"/>
      <c r="L4" s="553"/>
      <c r="M4" s="553"/>
      <c r="N4" s="553"/>
      <c r="O4" s="553"/>
      <c r="P4" s="5"/>
      <c r="Q4" s="5"/>
    </row>
    <row r="5" spans="1:18" s="1" customFormat="1" ht="6.75" customHeight="1" x14ac:dyDescent="0.2">
      <c r="E5" s="363"/>
      <c r="F5" s="363"/>
      <c r="G5" s="363"/>
      <c r="H5" s="363"/>
      <c r="I5" s="363"/>
      <c r="J5" s="363"/>
      <c r="K5" s="363"/>
      <c r="L5" s="363"/>
      <c r="M5" s="363"/>
      <c r="N5" s="363"/>
      <c r="O5" s="363"/>
      <c r="P5" s="5"/>
      <c r="Q5" s="5"/>
    </row>
    <row r="6" spans="1:18" s="1" customFormat="1" ht="21.75" customHeight="1" x14ac:dyDescent="0.2">
      <c r="A6" s="586" t="s">
        <v>62</v>
      </c>
      <c r="B6" s="586"/>
      <c r="C6" s="586"/>
      <c r="D6" s="595"/>
      <c r="E6" s="588" t="s">
        <v>127</v>
      </c>
      <c r="F6" s="589"/>
      <c r="G6" s="589"/>
      <c r="H6" s="590"/>
      <c r="I6" s="588" t="s">
        <v>64</v>
      </c>
      <c r="J6" s="589"/>
      <c r="K6" s="589"/>
      <c r="L6" s="590"/>
      <c r="M6" s="593" t="s">
        <v>65</v>
      </c>
      <c r="N6" s="591" t="s">
        <v>9</v>
      </c>
      <c r="O6" s="593" t="s">
        <v>128</v>
      </c>
    </row>
    <row r="7" spans="1:18" s="1" customFormat="1" ht="34.5" customHeight="1" x14ac:dyDescent="0.2">
      <c r="A7" s="587"/>
      <c r="B7" s="587"/>
      <c r="C7" s="587"/>
      <c r="D7" s="596"/>
      <c r="E7" s="100" t="s">
        <v>129</v>
      </c>
      <c r="F7" s="101" t="s">
        <v>130</v>
      </c>
      <c r="G7" s="101" t="s">
        <v>131</v>
      </c>
      <c r="H7" s="101" t="s">
        <v>132</v>
      </c>
      <c r="I7" s="101" t="s">
        <v>129</v>
      </c>
      <c r="J7" s="101" t="s">
        <v>130</v>
      </c>
      <c r="K7" s="101" t="s">
        <v>131</v>
      </c>
      <c r="L7" s="101" t="s">
        <v>132</v>
      </c>
      <c r="M7" s="594"/>
      <c r="N7" s="592"/>
      <c r="O7" s="594"/>
    </row>
    <row r="8" spans="1:18" s="1" customFormat="1" ht="14.25" x14ac:dyDescent="0.2">
      <c r="A8" s="103"/>
      <c r="B8" s="104"/>
      <c r="C8" s="65"/>
      <c r="D8" s="65"/>
      <c r="E8" s="66" t="s">
        <v>8</v>
      </c>
      <c r="F8" s="66" t="s">
        <v>7</v>
      </c>
      <c r="G8" s="66" t="s">
        <v>6</v>
      </c>
      <c r="H8" s="66" t="s">
        <v>5</v>
      </c>
      <c r="I8" s="66" t="s">
        <v>4</v>
      </c>
      <c r="J8" s="66" t="s">
        <v>3</v>
      </c>
      <c r="K8" s="66" t="s">
        <v>21</v>
      </c>
      <c r="L8" s="66" t="s">
        <v>1</v>
      </c>
      <c r="M8" s="105" t="s">
        <v>36</v>
      </c>
      <c r="N8" s="66" t="s">
        <v>37</v>
      </c>
      <c r="O8" s="66" t="s">
        <v>73</v>
      </c>
    </row>
    <row r="9" spans="1:18" s="1" customFormat="1" ht="14.25" x14ac:dyDescent="0.2">
      <c r="A9" s="362"/>
      <c r="B9" s="65"/>
      <c r="C9" s="65"/>
      <c r="D9" s="65"/>
      <c r="E9" s="68"/>
      <c r="F9" s="68"/>
      <c r="G9" s="68"/>
      <c r="H9" s="68"/>
      <c r="I9" s="68"/>
      <c r="J9" s="68"/>
      <c r="K9" s="68"/>
      <c r="L9" s="68"/>
      <c r="M9" s="106"/>
      <c r="N9" s="68"/>
      <c r="O9" s="68"/>
    </row>
    <row r="10" spans="1:18" s="1" customFormat="1" ht="35.1" customHeight="1" x14ac:dyDescent="0.2">
      <c r="A10" s="107" t="s">
        <v>74</v>
      </c>
      <c r="B10" s="70" t="s">
        <v>0</v>
      </c>
      <c r="C10" s="70"/>
      <c r="D10" s="70" t="s">
        <v>0</v>
      </c>
      <c r="E10" s="68">
        <v>0</v>
      </c>
      <c r="F10" s="68">
        <v>0</v>
      </c>
      <c r="G10" s="68">
        <v>0</v>
      </c>
      <c r="H10" s="68">
        <v>1</v>
      </c>
      <c r="I10" s="68">
        <v>0</v>
      </c>
      <c r="J10" s="68">
        <v>1</v>
      </c>
      <c r="K10" s="68">
        <v>0</v>
      </c>
      <c r="L10" s="68">
        <v>0</v>
      </c>
      <c r="M10" s="68">
        <v>0</v>
      </c>
      <c r="N10" s="68">
        <f>SUM(E10:M10)</f>
        <v>2</v>
      </c>
      <c r="O10" s="368">
        <f>N10/N28</f>
        <v>7.6923076923076927E-2</v>
      </c>
    </row>
    <row r="11" spans="1:18" s="1" customFormat="1" ht="35.1" customHeight="1" x14ac:dyDescent="0.2">
      <c r="A11" s="362"/>
      <c r="B11" s="65"/>
      <c r="C11" s="65"/>
      <c r="D11" s="65"/>
      <c r="E11" s="68"/>
      <c r="F11" s="68"/>
      <c r="G11" s="68"/>
      <c r="H11" s="68"/>
      <c r="I11" s="68"/>
      <c r="J11" s="68"/>
      <c r="K11" s="68"/>
      <c r="L11" s="68"/>
      <c r="M11" s="106"/>
      <c r="N11" s="68"/>
      <c r="O11" s="368"/>
    </row>
    <row r="12" spans="1:18" s="1" customFormat="1" ht="35.1" customHeight="1" x14ac:dyDescent="0.2">
      <c r="A12" s="107" t="s">
        <v>75</v>
      </c>
      <c r="B12" s="70" t="s">
        <v>0</v>
      </c>
      <c r="C12" s="70"/>
      <c r="D12" s="70" t="s">
        <v>0</v>
      </c>
      <c r="E12" s="68">
        <v>0</v>
      </c>
      <c r="F12" s="68">
        <v>0</v>
      </c>
      <c r="G12" s="68">
        <v>1</v>
      </c>
      <c r="H12" s="68">
        <v>1</v>
      </c>
      <c r="I12" s="68">
        <v>0</v>
      </c>
      <c r="J12" s="68">
        <v>0</v>
      </c>
      <c r="K12" s="68">
        <v>1</v>
      </c>
      <c r="L12" s="68">
        <v>0</v>
      </c>
      <c r="M12" s="68">
        <v>0</v>
      </c>
      <c r="N12" s="68">
        <f>SUM(E12:M12)</f>
        <v>3</v>
      </c>
      <c r="O12" s="368">
        <f>N12/N28</f>
        <v>0.11538461538461539</v>
      </c>
      <c r="Q12" s="108"/>
    </row>
    <row r="13" spans="1:18" s="1" customFormat="1" ht="35.1" customHeight="1" x14ac:dyDescent="0.2">
      <c r="A13" s="362"/>
      <c r="B13" s="65"/>
      <c r="C13" s="65"/>
      <c r="D13" s="65"/>
      <c r="E13" s="68"/>
      <c r="F13" s="68"/>
      <c r="G13" s="68"/>
      <c r="H13" s="68"/>
      <c r="I13" s="68"/>
      <c r="J13" s="68"/>
      <c r="K13" s="68"/>
      <c r="L13" s="68"/>
      <c r="M13" s="106"/>
      <c r="N13" s="68"/>
      <c r="O13" s="368"/>
    </row>
    <row r="14" spans="1:18" s="1" customFormat="1" ht="35.1" customHeight="1" x14ac:dyDescent="0.2">
      <c r="A14" s="107" t="s">
        <v>76</v>
      </c>
      <c r="B14" s="70" t="s">
        <v>0</v>
      </c>
      <c r="C14" s="70"/>
      <c r="D14" s="70" t="s">
        <v>0</v>
      </c>
      <c r="E14" s="68">
        <v>0</v>
      </c>
      <c r="F14" s="68">
        <v>0</v>
      </c>
      <c r="G14" s="68">
        <v>0</v>
      </c>
      <c r="H14" s="68">
        <v>0</v>
      </c>
      <c r="I14" s="68">
        <v>0</v>
      </c>
      <c r="J14" s="68">
        <v>0</v>
      </c>
      <c r="K14" s="68">
        <v>1</v>
      </c>
      <c r="L14" s="68">
        <v>0</v>
      </c>
      <c r="M14" s="68">
        <v>0</v>
      </c>
      <c r="N14" s="68">
        <f>SUM(E14:M14)</f>
        <v>1</v>
      </c>
      <c r="O14" s="368">
        <f>N14/N28</f>
        <v>3.8461538461538464E-2</v>
      </c>
    </row>
    <row r="15" spans="1:18" s="1" customFormat="1" ht="35.1" customHeight="1" x14ac:dyDescent="0.2">
      <c r="A15" s="362"/>
      <c r="B15" s="65"/>
      <c r="C15" s="65"/>
      <c r="D15" s="65"/>
      <c r="E15" s="68"/>
      <c r="F15" s="68"/>
      <c r="G15" s="68"/>
      <c r="H15" s="68"/>
      <c r="I15" s="68"/>
      <c r="J15" s="68"/>
      <c r="K15" s="68"/>
      <c r="L15" s="68"/>
      <c r="M15" s="106"/>
      <c r="N15" s="68"/>
      <c r="O15" s="368"/>
      <c r="Q15" s="16"/>
      <c r="R15" s="5"/>
    </row>
    <row r="16" spans="1:18" s="1" customFormat="1" ht="35.1" customHeight="1" x14ac:dyDescent="0.2">
      <c r="A16" s="107" t="s">
        <v>77</v>
      </c>
      <c r="B16" s="70" t="s">
        <v>0</v>
      </c>
      <c r="C16" s="70"/>
      <c r="D16" s="70" t="s">
        <v>0</v>
      </c>
      <c r="E16" s="68">
        <v>0</v>
      </c>
      <c r="F16" s="68">
        <v>0</v>
      </c>
      <c r="G16" s="68">
        <v>0</v>
      </c>
      <c r="H16" s="68">
        <v>0</v>
      </c>
      <c r="I16" s="68">
        <v>0</v>
      </c>
      <c r="J16" s="68">
        <v>0</v>
      </c>
      <c r="K16" s="68">
        <v>0</v>
      </c>
      <c r="L16" s="68">
        <v>0</v>
      </c>
      <c r="M16" s="68">
        <v>0</v>
      </c>
      <c r="N16" s="68">
        <f>SUM(E16:M16)</f>
        <v>0</v>
      </c>
      <c r="O16" s="368">
        <f>N16/N28</f>
        <v>0</v>
      </c>
    </row>
    <row r="17" spans="1:15" s="1" customFormat="1" ht="35.1" customHeight="1" x14ac:dyDescent="0.2">
      <c r="A17" s="362"/>
      <c r="B17" s="65"/>
      <c r="C17" s="65"/>
      <c r="D17" s="65"/>
      <c r="E17" s="68"/>
      <c r="F17" s="68"/>
      <c r="G17" s="68"/>
      <c r="H17" s="68"/>
      <c r="I17" s="68"/>
      <c r="J17" s="68"/>
      <c r="K17" s="68"/>
      <c r="L17" s="68"/>
      <c r="M17" s="106"/>
      <c r="N17" s="68"/>
      <c r="O17" s="368"/>
    </row>
    <row r="18" spans="1:15" s="1" customFormat="1" ht="35.1" customHeight="1" x14ac:dyDescent="0.2">
      <c r="A18" s="107" t="s">
        <v>78</v>
      </c>
      <c r="B18" s="70" t="s">
        <v>0</v>
      </c>
      <c r="C18" s="70"/>
      <c r="D18" s="70" t="s">
        <v>0</v>
      </c>
      <c r="E18" s="68">
        <v>0</v>
      </c>
      <c r="F18" s="68">
        <v>0</v>
      </c>
      <c r="G18" s="68">
        <v>0</v>
      </c>
      <c r="H18" s="68">
        <v>0</v>
      </c>
      <c r="I18" s="68">
        <v>0</v>
      </c>
      <c r="J18" s="68">
        <v>1</v>
      </c>
      <c r="K18" s="68">
        <v>0</v>
      </c>
      <c r="L18" s="68">
        <v>0</v>
      </c>
      <c r="M18" s="68">
        <v>0</v>
      </c>
      <c r="N18" s="68">
        <f>SUM(E18:M18)</f>
        <v>1</v>
      </c>
      <c r="O18" s="368">
        <f>N18/N28</f>
        <v>3.8461538461538464E-2</v>
      </c>
    </row>
    <row r="19" spans="1:15" s="1" customFormat="1" ht="35.1" customHeight="1" x14ac:dyDescent="0.2">
      <c r="A19" s="362"/>
      <c r="B19" s="65"/>
      <c r="C19" s="65"/>
      <c r="D19" s="65"/>
      <c r="E19" s="68"/>
      <c r="F19" s="68"/>
      <c r="G19" s="68"/>
      <c r="H19" s="68"/>
      <c r="I19" s="68"/>
      <c r="J19" s="68"/>
      <c r="K19" s="68"/>
      <c r="L19" s="68"/>
      <c r="M19" s="106"/>
      <c r="N19" s="68"/>
      <c r="O19" s="368"/>
    </row>
    <row r="20" spans="1:15" s="1" customFormat="1" ht="35.1" customHeight="1" x14ac:dyDescent="0.2">
      <c r="A20" s="362" t="s">
        <v>79</v>
      </c>
      <c r="B20" s="65"/>
      <c r="C20" s="65"/>
      <c r="D20" s="70" t="s">
        <v>0</v>
      </c>
      <c r="E20" s="68">
        <v>0</v>
      </c>
      <c r="F20" s="68">
        <v>0</v>
      </c>
      <c r="G20" s="68">
        <v>0</v>
      </c>
      <c r="H20" s="68">
        <v>0</v>
      </c>
      <c r="I20" s="68">
        <v>1</v>
      </c>
      <c r="J20" s="68">
        <v>0</v>
      </c>
      <c r="K20" s="68">
        <v>1</v>
      </c>
      <c r="L20" s="68">
        <v>1</v>
      </c>
      <c r="M20" s="68">
        <v>0</v>
      </c>
      <c r="N20" s="68">
        <f>SUM(E20:M20)</f>
        <v>3</v>
      </c>
      <c r="O20" s="368">
        <f>N20/N28</f>
        <v>0.11538461538461539</v>
      </c>
    </row>
    <row r="21" spans="1:15" s="1" customFormat="1" ht="35.1" customHeight="1" x14ac:dyDescent="0.2">
      <c r="A21" s="362"/>
      <c r="B21" s="65"/>
      <c r="C21" s="65"/>
      <c r="D21" s="65"/>
      <c r="E21" s="68"/>
      <c r="F21" s="68"/>
      <c r="G21" s="68"/>
      <c r="H21" s="68"/>
      <c r="I21" s="68"/>
      <c r="J21" s="68"/>
      <c r="K21" s="68"/>
      <c r="L21" s="68"/>
      <c r="M21" s="106"/>
      <c r="N21" s="68"/>
      <c r="O21" s="368"/>
    </row>
    <row r="22" spans="1:15" s="1" customFormat="1" ht="35.1" customHeight="1" x14ac:dyDescent="0.2">
      <c r="A22" s="107" t="s">
        <v>80</v>
      </c>
      <c r="B22" s="70" t="s">
        <v>0</v>
      </c>
      <c r="C22" s="70"/>
      <c r="D22" s="70" t="s">
        <v>0</v>
      </c>
      <c r="E22" s="68">
        <v>0</v>
      </c>
      <c r="F22" s="68">
        <v>0</v>
      </c>
      <c r="G22" s="68">
        <v>0</v>
      </c>
      <c r="H22" s="68">
        <v>0</v>
      </c>
      <c r="I22" s="68">
        <v>1</v>
      </c>
      <c r="J22" s="68">
        <v>0</v>
      </c>
      <c r="K22" s="68">
        <v>0</v>
      </c>
      <c r="L22" s="68">
        <v>0</v>
      </c>
      <c r="M22" s="68">
        <v>0</v>
      </c>
      <c r="N22" s="68">
        <f>SUM(E22:M22)</f>
        <v>1</v>
      </c>
      <c r="O22" s="368">
        <f>N22/N28</f>
        <v>3.8461538461538464E-2</v>
      </c>
    </row>
    <row r="23" spans="1:15" s="1" customFormat="1" ht="35.1" customHeight="1" x14ac:dyDescent="0.2">
      <c r="A23" s="362"/>
      <c r="B23" s="65"/>
      <c r="C23" s="65"/>
      <c r="D23" s="65"/>
      <c r="E23" s="68"/>
      <c r="F23" s="68"/>
      <c r="G23" s="68"/>
      <c r="H23" s="68"/>
      <c r="I23" s="68"/>
      <c r="J23" s="68"/>
      <c r="K23" s="68"/>
      <c r="L23" s="68"/>
      <c r="M23" s="106"/>
      <c r="N23" s="68"/>
      <c r="O23" s="368"/>
    </row>
    <row r="24" spans="1:15" s="1" customFormat="1" ht="35.1" customHeight="1" x14ac:dyDescent="0.2">
      <c r="A24" s="107" t="s">
        <v>133</v>
      </c>
      <c r="B24" s="70" t="s">
        <v>0</v>
      </c>
      <c r="C24" s="70"/>
      <c r="D24" s="70" t="s">
        <v>0</v>
      </c>
      <c r="E24" s="68">
        <v>0</v>
      </c>
      <c r="F24" s="68">
        <v>0</v>
      </c>
      <c r="G24" s="68">
        <v>1</v>
      </c>
      <c r="H24" s="68">
        <v>2</v>
      </c>
      <c r="I24" s="68">
        <v>2</v>
      </c>
      <c r="J24" s="68">
        <v>2</v>
      </c>
      <c r="K24" s="68">
        <v>3</v>
      </c>
      <c r="L24" s="68">
        <v>1</v>
      </c>
      <c r="M24" s="68">
        <v>0</v>
      </c>
      <c r="N24" s="68">
        <f>SUM(E24:M24)</f>
        <v>11</v>
      </c>
      <c r="O24" s="368">
        <f>N24/N28</f>
        <v>0.42307692307692307</v>
      </c>
    </row>
    <row r="25" spans="1:15" s="1" customFormat="1" ht="35.1" customHeight="1" x14ac:dyDescent="0.2">
      <c r="A25" s="362"/>
      <c r="B25" s="65"/>
      <c r="C25" s="65"/>
      <c r="D25" s="65"/>
      <c r="E25" s="68"/>
      <c r="F25" s="68"/>
      <c r="G25" s="68"/>
      <c r="H25" s="68"/>
      <c r="I25" s="68"/>
      <c r="J25" s="68"/>
      <c r="K25" s="68"/>
      <c r="L25" s="68"/>
      <c r="M25" s="106"/>
      <c r="N25" s="68"/>
      <c r="O25" s="368"/>
    </row>
    <row r="26" spans="1:15" s="1" customFormat="1" ht="35.1" customHeight="1" x14ac:dyDescent="0.2">
      <c r="A26" s="107" t="s">
        <v>134</v>
      </c>
      <c r="B26" s="70" t="s">
        <v>0</v>
      </c>
      <c r="C26" s="70"/>
      <c r="D26" s="70" t="s">
        <v>0</v>
      </c>
      <c r="E26" s="68">
        <v>3</v>
      </c>
      <c r="F26" s="68">
        <v>1</v>
      </c>
      <c r="G26" s="68">
        <v>0</v>
      </c>
      <c r="H26" s="68">
        <v>3</v>
      </c>
      <c r="I26" s="68">
        <v>1</v>
      </c>
      <c r="J26" s="68">
        <v>4</v>
      </c>
      <c r="K26" s="68">
        <v>3</v>
      </c>
      <c r="L26" s="68">
        <v>0</v>
      </c>
      <c r="M26" s="68">
        <v>0</v>
      </c>
      <c r="N26" s="68">
        <f>SUM(E26:M26)</f>
        <v>15</v>
      </c>
      <c r="O26" s="368">
        <f>N26/N28</f>
        <v>0.57692307692307687</v>
      </c>
    </row>
    <row r="27" spans="1:15" s="1" customFormat="1" ht="35.1" customHeight="1" x14ac:dyDescent="0.2">
      <c r="A27" s="109"/>
      <c r="B27" s="65"/>
      <c r="C27" s="65"/>
      <c r="D27" s="65"/>
      <c r="E27" s="68"/>
      <c r="F27" s="68"/>
      <c r="G27" s="68"/>
      <c r="H27" s="68"/>
      <c r="I27" s="68"/>
      <c r="J27" s="68"/>
      <c r="K27" s="68"/>
      <c r="L27" s="68"/>
      <c r="M27" s="106"/>
      <c r="N27" s="68"/>
      <c r="O27" s="119"/>
    </row>
    <row r="28" spans="1:15" s="1" customFormat="1" ht="15" x14ac:dyDescent="0.25">
      <c r="A28" s="110" t="s">
        <v>135</v>
      </c>
      <c r="B28" s="75" t="s">
        <v>0</v>
      </c>
      <c r="C28" s="75"/>
      <c r="D28" s="75" t="s">
        <v>0</v>
      </c>
      <c r="E28" s="77">
        <f t="shared" ref="E28:M28" si="0">SUM(E24,E26)</f>
        <v>3</v>
      </c>
      <c r="F28" s="77">
        <f t="shared" si="0"/>
        <v>1</v>
      </c>
      <c r="G28" s="77">
        <f t="shared" si="0"/>
        <v>1</v>
      </c>
      <c r="H28" s="77">
        <f t="shared" si="0"/>
        <v>5</v>
      </c>
      <c r="I28" s="77">
        <f t="shared" si="0"/>
        <v>3</v>
      </c>
      <c r="J28" s="77">
        <f t="shared" si="0"/>
        <v>6</v>
      </c>
      <c r="K28" s="77">
        <f t="shared" si="0"/>
        <v>6</v>
      </c>
      <c r="L28" s="77">
        <f t="shared" si="0"/>
        <v>1</v>
      </c>
      <c r="M28" s="77">
        <f t="shared" si="0"/>
        <v>0</v>
      </c>
      <c r="N28" s="77">
        <f>SUM(N24,N26)</f>
        <v>26</v>
      </c>
      <c r="O28" s="120">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56" t="s">
        <v>236</v>
      </c>
      <c r="J30" s="556"/>
      <c r="K30" s="556"/>
      <c r="L30" s="556"/>
      <c r="M30" s="556"/>
      <c r="N30" s="556"/>
      <c r="O30" s="556"/>
    </row>
    <row r="31" spans="1:15" s="1" customFormat="1" x14ac:dyDescent="0.2">
      <c r="E31" s="57"/>
      <c r="F31" s="57"/>
      <c r="G31" s="57"/>
      <c r="H31" s="57"/>
      <c r="I31" s="57"/>
      <c r="J31" s="558" t="s">
        <v>249</v>
      </c>
      <c r="K31" s="558"/>
      <c r="L31" s="558"/>
      <c r="M31" s="558"/>
      <c r="N31" s="558"/>
      <c r="O31" s="558"/>
    </row>
  </sheetData>
  <mergeCells count="12">
    <mergeCell ref="I30:O30"/>
    <mergeCell ref="J31:O31"/>
    <mergeCell ref="A1:O1"/>
    <mergeCell ref="A2:O2"/>
    <mergeCell ref="A3:O3"/>
    <mergeCell ref="A4:O4"/>
    <mergeCell ref="A6:D7"/>
    <mergeCell ref="E6:H6"/>
    <mergeCell ref="I6:L6"/>
    <mergeCell ref="N6:N7"/>
    <mergeCell ref="O6:O7"/>
    <mergeCell ref="M6:M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pane ySplit="7" topLeftCell="A8" activePane="bottomLeft" state="frozen"/>
      <selection activeCell="T13" sqref="T13"/>
      <selection pane="bottomLeft" activeCell="T13" sqref="T13"/>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7" ht="14.25" x14ac:dyDescent="0.2">
      <c r="A1" s="551">
        <v>7</v>
      </c>
      <c r="B1" s="551"/>
      <c r="C1" s="551"/>
      <c r="D1" s="551"/>
      <c r="E1" s="551"/>
      <c r="F1" s="551"/>
      <c r="G1" s="551"/>
      <c r="H1" s="551"/>
      <c r="I1" s="551"/>
      <c r="J1" s="551"/>
      <c r="K1" s="551"/>
      <c r="L1" s="551"/>
      <c r="M1" s="551"/>
      <c r="N1" s="551"/>
      <c r="O1" s="551"/>
    </row>
    <row r="2" spans="1:17" ht="21.75" customHeight="1" x14ac:dyDescent="0.25">
      <c r="A2" s="552" t="s">
        <v>126</v>
      </c>
      <c r="B2" s="552"/>
      <c r="C2" s="552"/>
      <c r="D2" s="552"/>
      <c r="E2" s="552"/>
      <c r="F2" s="552"/>
      <c r="G2" s="552"/>
      <c r="H2" s="552"/>
      <c r="I2" s="552"/>
      <c r="J2" s="552"/>
      <c r="K2" s="552"/>
      <c r="L2" s="552"/>
      <c r="M2" s="552"/>
      <c r="N2" s="552"/>
      <c r="O2" s="552"/>
      <c r="Q2" s="80"/>
    </row>
    <row r="3" spans="1:17" ht="12.75" customHeight="1" x14ac:dyDescent="0.25">
      <c r="A3" s="552" t="s">
        <v>61</v>
      </c>
      <c r="B3" s="552"/>
      <c r="C3" s="552"/>
      <c r="D3" s="552"/>
      <c r="E3" s="552"/>
      <c r="F3" s="552"/>
      <c r="G3" s="552"/>
      <c r="H3" s="552"/>
      <c r="I3" s="552"/>
      <c r="J3" s="552"/>
      <c r="K3" s="552"/>
      <c r="L3" s="552"/>
      <c r="M3" s="552"/>
      <c r="N3" s="552"/>
      <c r="O3" s="552"/>
    </row>
    <row r="4" spans="1:17" s="1" customFormat="1" ht="15" x14ac:dyDescent="0.25">
      <c r="A4" s="553" t="s">
        <v>250</v>
      </c>
      <c r="B4" s="553"/>
      <c r="C4" s="553"/>
      <c r="D4" s="553"/>
      <c r="E4" s="553"/>
      <c r="F4" s="553"/>
      <c r="G4" s="553"/>
      <c r="H4" s="553"/>
      <c r="I4" s="553"/>
      <c r="J4" s="553"/>
      <c r="K4" s="553"/>
      <c r="L4" s="553"/>
      <c r="M4" s="553"/>
      <c r="N4" s="553"/>
      <c r="O4" s="553"/>
    </row>
    <row r="5" spans="1:17" s="1" customFormat="1" ht="6.75" customHeight="1" x14ac:dyDescent="0.2">
      <c r="E5" s="81"/>
      <c r="F5" s="81"/>
      <c r="G5" s="81"/>
      <c r="H5" s="81"/>
      <c r="I5" s="81"/>
      <c r="J5" s="81"/>
      <c r="K5" s="81"/>
      <c r="L5" s="81"/>
      <c r="M5" s="81"/>
      <c r="N5" s="81"/>
      <c r="O5" s="81"/>
    </row>
    <row r="6" spans="1:17" s="1" customFormat="1" ht="21.75" customHeight="1" x14ac:dyDescent="0.2">
      <c r="A6" s="586" t="s">
        <v>62</v>
      </c>
      <c r="B6" s="586"/>
      <c r="C6" s="586"/>
      <c r="D6" s="586"/>
      <c r="E6" s="588" t="s">
        <v>127</v>
      </c>
      <c r="F6" s="589"/>
      <c r="G6" s="589"/>
      <c r="H6" s="590"/>
      <c r="I6" s="588" t="s">
        <v>64</v>
      </c>
      <c r="J6" s="589"/>
      <c r="K6" s="589"/>
      <c r="L6" s="590"/>
      <c r="M6" s="99"/>
      <c r="N6" s="591" t="s">
        <v>9</v>
      </c>
      <c r="O6" s="593" t="s">
        <v>128</v>
      </c>
    </row>
    <row r="7" spans="1:17" s="1" customFormat="1" ht="34.5" customHeight="1" x14ac:dyDescent="0.2">
      <c r="A7" s="587"/>
      <c r="B7" s="587"/>
      <c r="C7" s="587"/>
      <c r="D7" s="587"/>
      <c r="E7" s="100" t="s">
        <v>129</v>
      </c>
      <c r="F7" s="101" t="s">
        <v>130</v>
      </c>
      <c r="G7" s="101" t="s">
        <v>131</v>
      </c>
      <c r="H7" s="101" t="s">
        <v>132</v>
      </c>
      <c r="I7" s="101" t="s">
        <v>129</v>
      </c>
      <c r="J7" s="101" t="s">
        <v>130</v>
      </c>
      <c r="K7" s="101" t="s">
        <v>131</v>
      </c>
      <c r="L7" s="101" t="s">
        <v>132</v>
      </c>
      <c r="M7" s="102" t="s">
        <v>65</v>
      </c>
      <c r="N7" s="592"/>
      <c r="O7" s="594"/>
    </row>
    <row r="8" spans="1:17" s="1" customFormat="1" ht="14.25" x14ac:dyDescent="0.2">
      <c r="A8" s="103"/>
      <c r="B8" s="104"/>
      <c r="C8" s="65"/>
      <c r="D8" s="65"/>
      <c r="E8" s="66" t="s">
        <v>8</v>
      </c>
      <c r="F8" s="66" t="s">
        <v>7</v>
      </c>
      <c r="G8" s="66" t="s">
        <v>6</v>
      </c>
      <c r="H8" s="66" t="s">
        <v>5</v>
      </c>
      <c r="I8" s="66" t="s">
        <v>4</v>
      </c>
      <c r="J8" s="66" t="s">
        <v>3</v>
      </c>
      <c r="K8" s="66" t="s">
        <v>21</v>
      </c>
      <c r="L8" s="66" t="s">
        <v>1</v>
      </c>
      <c r="M8" s="105" t="s">
        <v>36</v>
      </c>
      <c r="N8" s="66" t="s">
        <v>37</v>
      </c>
      <c r="O8" s="66" t="s">
        <v>73</v>
      </c>
    </row>
    <row r="9" spans="1:17" s="1" customFormat="1" ht="14.25" x14ac:dyDescent="0.2">
      <c r="A9" s="72"/>
      <c r="B9" s="65"/>
      <c r="C9" s="65"/>
      <c r="D9" s="65"/>
      <c r="E9" s="68"/>
      <c r="F9" s="68"/>
      <c r="G9" s="68"/>
      <c r="H9" s="68"/>
      <c r="I9" s="68"/>
      <c r="J9" s="68"/>
      <c r="K9" s="68"/>
      <c r="L9" s="68"/>
      <c r="M9" s="106"/>
      <c r="N9" s="68"/>
      <c r="O9" s="68"/>
    </row>
    <row r="10" spans="1:17" s="1" customFormat="1" ht="35.1" customHeight="1" x14ac:dyDescent="0.2">
      <c r="A10" s="107" t="s">
        <v>74</v>
      </c>
      <c r="B10" s="70" t="s">
        <v>0</v>
      </c>
      <c r="C10" s="70"/>
      <c r="D10" s="70" t="s">
        <v>0</v>
      </c>
      <c r="E10" s="68">
        <v>1</v>
      </c>
      <c r="F10" s="68">
        <v>0</v>
      </c>
      <c r="G10" s="68">
        <v>0</v>
      </c>
      <c r="H10" s="68">
        <v>0</v>
      </c>
      <c r="I10" s="68">
        <v>0</v>
      </c>
      <c r="J10" s="68">
        <v>0</v>
      </c>
      <c r="K10" s="68">
        <v>1</v>
      </c>
      <c r="L10" s="68">
        <v>0</v>
      </c>
      <c r="M10" s="68">
        <v>0</v>
      </c>
      <c r="N10" s="68">
        <f>SUM(E10:M10)</f>
        <v>2</v>
      </c>
      <c r="O10" s="368">
        <f>N10/N28</f>
        <v>6.6666666666666666E-2</v>
      </c>
    </row>
    <row r="11" spans="1:17" s="1" customFormat="1" ht="35.1" customHeight="1" x14ac:dyDescent="0.2">
      <c r="A11" s="72"/>
      <c r="B11" s="65"/>
      <c r="C11" s="65"/>
      <c r="D11" s="65"/>
      <c r="E11" s="68"/>
      <c r="F11" s="68"/>
      <c r="G11" s="68"/>
      <c r="H11" s="68"/>
      <c r="I11" s="68"/>
      <c r="J11" s="68"/>
      <c r="K11" s="68"/>
      <c r="L11" s="68"/>
      <c r="M11" s="106"/>
      <c r="N11" s="68"/>
      <c r="O11" s="368"/>
    </row>
    <row r="12" spans="1:17" s="1" customFormat="1" ht="35.1" customHeight="1" x14ac:dyDescent="0.2">
      <c r="A12" s="107" t="s">
        <v>75</v>
      </c>
      <c r="B12" s="70" t="s">
        <v>0</v>
      </c>
      <c r="C12" s="70"/>
      <c r="D12" s="70" t="s">
        <v>0</v>
      </c>
      <c r="E12" s="68">
        <v>0</v>
      </c>
      <c r="F12" s="68">
        <v>1</v>
      </c>
      <c r="G12" s="68">
        <v>0</v>
      </c>
      <c r="H12" s="68">
        <v>0</v>
      </c>
      <c r="I12" s="68">
        <v>0</v>
      </c>
      <c r="J12" s="68">
        <v>0</v>
      </c>
      <c r="K12" s="68">
        <v>0</v>
      </c>
      <c r="L12" s="68">
        <v>0</v>
      </c>
      <c r="M12" s="68">
        <v>0</v>
      </c>
      <c r="N12" s="68">
        <f>SUM(E12:M12)</f>
        <v>1</v>
      </c>
      <c r="O12" s="368">
        <f>N12/N28</f>
        <v>3.3333333333333333E-2</v>
      </c>
    </row>
    <row r="13" spans="1:17" s="1" customFormat="1" ht="35.1" customHeight="1" x14ac:dyDescent="0.2">
      <c r="A13" s="72"/>
      <c r="B13" s="65"/>
      <c r="C13" s="65"/>
      <c r="D13" s="65"/>
      <c r="E13" s="68"/>
      <c r="F13" s="68"/>
      <c r="G13" s="68"/>
      <c r="H13" s="68"/>
      <c r="I13" s="68"/>
      <c r="J13" s="68"/>
      <c r="K13" s="68"/>
      <c r="L13" s="68"/>
      <c r="M13" s="106"/>
      <c r="N13" s="68"/>
      <c r="O13" s="368"/>
    </row>
    <row r="14" spans="1:17" s="1" customFormat="1" ht="35.1" customHeight="1" x14ac:dyDescent="0.2">
      <c r="A14" s="107" t="s">
        <v>76</v>
      </c>
      <c r="B14" s="70" t="s">
        <v>0</v>
      </c>
      <c r="C14" s="70"/>
      <c r="D14" s="70" t="s">
        <v>0</v>
      </c>
      <c r="E14" s="68">
        <v>0</v>
      </c>
      <c r="F14" s="68">
        <v>0</v>
      </c>
      <c r="G14" s="68">
        <v>0</v>
      </c>
      <c r="H14" s="68">
        <v>0</v>
      </c>
      <c r="I14" s="68">
        <v>0</v>
      </c>
      <c r="J14" s="68">
        <v>1</v>
      </c>
      <c r="K14" s="68">
        <v>0</v>
      </c>
      <c r="L14" s="68">
        <v>0</v>
      </c>
      <c r="M14" s="68">
        <v>0</v>
      </c>
      <c r="N14" s="68">
        <f>SUM(E14:M14)</f>
        <v>1</v>
      </c>
      <c r="O14" s="368">
        <f>N14/N28</f>
        <v>3.3333333333333333E-2</v>
      </c>
    </row>
    <row r="15" spans="1:17" s="1" customFormat="1" ht="35.1" customHeight="1" x14ac:dyDescent="0.2">
      <c r="A15" s="72"/>
      <c r="B15" s="65"/>
      <c r="C15" s="65"/>
      <c r="D15" s="65"/>
      <c r="E15" s="68"/>
      <c r="F15" s="68"/>
      <c r="G15" s="68"/>
      <c r="H15" s="68"/>
      <c r="I15" s="68"/>
      <c r="J15" s="68"/>
      <c r="K15" s="68"/>
      <c r="L15" s="68"/>
      <c r="M15" s="106"/>
      <c r="N15" s="68"/>
      <c r="O15" s="368"/>
    </row>
    <row r="16" spans="1:17" s="1" customFormat="1" ht="35.1" customHeight="1" x14ac:dyDescent="0.2">
      <c r="A16" s="107" t="s">
        <v>77</v>
      </c>
      <c r="B16" s="70" t="s">
        <v>0</v>
      </c>
      <c r="C16" s="70"/>
      <c r="D16" s="70" t="s">
        <v>0</v>
      </c>
      <c r="E16" s="68">
        <v>1</v>
      </c>
      <c r="F16" s="68">
        <v>1</v>
      </c>
      <c r="G16" s="68">
        <v>0</v>
      </c>
      <c r="H16" s="68">
        <v>0</v>
      </c>
      <c r="I16" s="68">
        <v>0</v>
      </c>
      <c r="J16" s="68">
        <v>0</v>
      </c>
      <c r="K16" s="68">
        <v>0</v>
      </c>
      <c r="L16" s="68">
        <v>0</v>
      </c>
      <c r="M16" s="68">
        <v>0</v>
      </c>
      <c r="N16" s="68">
        <f>SUM(E16:M16)</f>
        <v>2</v>
      </c>
      <c r="O16" s="368">
        <f>N16/N28</f>
        <v>6.6666666666666666E-2</v>
      </c>
    </row>
    <row r="17" spans="1:15" s="1" customFormat="1" ht="35.1" customHeight="1" x14ac:dyDescent="0.2">
      <c r="A17" s="72"/>
      <c r="B17" s="65"/>
      <c r="C17" s="65"/>
      <c r="D17" s="65"/>
      <c r="E17" s="68"/>
      <c r="F17" s="68"/>
      <c r="G17" s="68"/>
      <c r="H17" s="68"/>
      <c r="I17" s="68"/>
      <c r="J17" s="68"/>
      <c r="K17" s="68"/>
      <c r="L17" s="68"/>
      <c r="M17" s="106"/>
      <c r="N17" s="68"/>
      <c r="O17" s="368"/>
    </row>
    <row r="18" spans="1:15" s="1" customFormat="1" ht="35.1" customHeight="1" x14ac:dyDescent="0.2">
      <c r="A18" s="107" t="s">
        <v>78</v>
      </c>
      <c r="B18" s="70" t="s">
        <v>0</v>
      </c>
      <c r="C18" s="70"/>
      <c r="D18" s="70" t="s">
        <v>0</v>
      </c>
      <c r="E18" s="68">
        <v>1</v>
      </c>
      <c r="F18" s="68">
        <v>1</v>
      </c>
      <c r="G18" s="68">
        <v>0</v>
      </c>
      <c r="H18" s="68">
        <v>0</v>
      </c>
      <c r="I18" s="68">
        <v>0</v>
      </c>
      <c r="J18" s="68">
        <v>0</v>
      </c>
      <c r="K18" s="68">
        <v>0</v>
      </c>
      <c r="L18" s="68">
        <v>0</v>
      </c>
      <c r="M18" s="68">
        <v>0</v>
      </c>
      <c r="N18" s="68">
        <f>SUM(E18:M18)</f>
        <v>2</v>
      </c>
      <c r="O18" s="368">
        <f>N18/N28</f>
        <v>6.6666666666666666E-2</v>
      </c>
    </row>
    <row r="19" spans="1:15" s="1" customFormat="1" ht="35.1" customHeight="1" x14ac:dyDescent="0.2">
      <c r="A19" s="72"/>
      <c r="B19" s="65"/>
      <c r="C19" s="65"/>
      <c r="D19" s="65"/>
      <c r="E19" s="68"/>
      <c r="F19" s="68"/>
      <c r="G19" s="68"/>
      <c r="H19" s="68"/>
      <c r="I19" s="68"/>
      <c r="J19" s="68"/>
      <c r="K19" s="68"/>
      <c r="L19" s="68"/>
      <c r="M19" s="106"/>
      <c r="N19" s="68"/>
      <c r="O19" s="368"/>
    </row>
    <row r="20" spans="1:15" s="1" customFormat="1" ht="35.1" customHeight="1" x14ac:dyDescent="0.2">
      <c r="A20" s="72" t="s">
        <v>79</v>
      </c>
      <c r="B20" s="65"/>
      <c r="C20" s="65"/>
      <c r="D20" s="70" t="s">
        <v>0</v>
      </c>
      <c r="E20" s="68">
        <v>0</v>
      </c>
      <c r="F20" s="68">
        <v>0</v>
      </c>
      <c r="G20" s="68">
        <v>0</v>
      </c>
      <c r="H20" s="68">
        <v>0</v>
      </c>
      <c r="I20" s="68">
        <v>0</v>
      </c>
      <c r="J20" s="68">
        <v>0</v>
      </c>
      <c r="K20" s="68">
        <v>0</v>
      </c>
      <c r="L20" s="68">
        <v>0</v>
      </c>
      <c r="M20" s="68">
        <v>0</v>
      </c>
      <c r="N20" s="68">
        <f>SUM(E20:M20)</f>
        <v>0</v>
      </c>
      <c r="O20" s="368">
        <f>N20/N28</f>
        <v>0</v>
      </c>
    </row>
    <row r="21" spans="1:15" s="1" customFormat="1" ht="35.1" customHeight="1" x14ac:dyDescent="0.2">
      <c r="A21" s="72"/>
      <c r="B21" s="65"/>
      <c r="C21" s="65"/>
      <c r="D21" s="65"/>
      <c r="E21" s="68"/>
      <c r="F21" s="68"/>
      <c r="G21" s="68"/>
      <c r="H21" s="68"/>
      <c r="I21" s="68"/>
      <c r="J21" s="68"/>
      <c r="K21" s="68"/>
      <c r="L21" s="68"/>
      <c r="M21" s="106"/>
      <c r="N21" s="68"/>
      <c r="O21" s="368"/>
    </row>
    <row r="22" spans="1:15" s="1" customFormat="1" ht="35.1" customHeight="1" x14ac:dyDescent="0.2">
      <c r="A22" s="107" t="s">
        <v>80</v>
      </c>
      <c r="B22" s="70" t="s">
        <v>0</v>
      </c>
      <c r="C22" s="70"/>
      <c r="D22" s="70" t="s">
        <v>0</v>
      </c>
      <c r="E22" s="68">
        <v>0</v>
      </c>
      <c r="F22" s="68">
        <v>0</v>
      </c>
      <c r="G22" s="68">
        <v>1</v>
      </c>
      <c r="H22" s="68">
        <v>0</v>
      </c>
      <c r="I22" s="68">
        <v>0</v>
      </c>
      <c r="J22" s="68">
        <v>0</v>
      </c>
      <c r="K22" s="68">
        <v>0</v>
      </c>
      <c r="L22" s="68">
        <v>0</v>
      </c>
      <c r="M22" s="68">
        <v>0</v>
      </c>
      <c r="N22" s="68">
        <f>SUM(E22:M22)</f>
        <v>1</v>
      </c>
      <c r="O22" s="368">
        <f>N22/N28</f>
        <v>3.3333333333333333E-2</v>
      </c>
    </row>
    <row r="23" spans="1:15" s="1" customFormat="1" ht="35.1" customHeight="1" x14ac:dyDescent="0.2">
      <c r="A23" s="72"/>
      <c r="B23" s="65"/>
      <c r="C23" s="65"/>
      <c r="D23" s="65"/>
      <c r="E23" s="68"/>
      <c r="F23" s="68"/>
      <c r="G23" s="68"/>
      <c r="H23" s="68"/>
      <c r="I23" s="68"/>
      <c r="J23" s="68"/>
      <c r="K23" s="68"/>
      <c r="L23" s="68"/>
      <c r="M23" s="106"/>
      <c r="N23" s="68"/>
      <c r="O23" s="368"/>
    </row>
    <row r="24" spans="1:15" s="1" customFormat="1" ht="35.1" customHeight="1" x14ac:dyDescent="0.2">
      <c r="A24" s="107" t="s">
        <v>133</v>
      </c>
      <c r="B24" s="70" t="s">
        <v>0</v>
      </c>
      <c r="C24" s="70"/>
      <c r="D24" s="70" t="s">
        <v>0</v>
      </c>
      <c r="E24" s="68">
        <v>3</v>
      </c>
      <c r="F24" s="68">
        <v>3</v>
      </c>
      <c r="G24" s="68">
        <v>1</v>
      </c>
      <c r="H24" s="68">
        <v>0</v>
      </c>
      <c r="I24" s="68">
        <v>0</v>
      </c>
      <c r="J24" s="68">
        <v>1</v>
      </c>
      <c r="K24" s="68">
        <v>1</v>
      </c>
      <c r="L24" s="68">
        <v>0</v>
      </c>
      <c r="M24" s="68">
        <v>0</v>
      </c>
      <c r="N24" s="68">
        <f>SUM(E24:M24)</f>
        <v>9</v>
      </c>
      <c r="O24" s="368">
        <f>N24/N28</f>
        <v>0.3</v>
      </c>
    </row>
    <row r="25" spans="1:15" s="1" customFormat="1" ht="35.1" customHeight="1" x14ac:dyDescent="0.2">
      <c r="A25" s="72"/>
      <c r="B25" s="65"/>
      <c r="C25" s="65"/>
      <c r="D25" s="65"/>
      <c r="E25" s="68"/>
      <c r="F25" s="68"/>
      <c r="G25" s="68"/>
      <c r="H25" s="68"/>
      <c r="I25" s="68"/>
      <c r="J25" s="68"/>
      <c r="K25" s="68"/>
      <c r="L25" s="68"/>
      <c r="M25" s="106"/>
      <c r="N25" s="68"/>
      <c r="O25" s="368"/>
    </row>
    <row r="26" spans="1:15" s="1" customFormat="1" ht="35.1" customHeight="1" x14ac:dyDescent="0.2">
      <c r="A26" s="107" t="s">
        <v>134</v>
      </c>
      <c r="B26" s="70" t="s">
        <v>0</v>
      </c>
      <c r="C26" s="70"/>
      <c r="D26" s="70" t="s">
        <v>0</v>
      </c>
      <c r="E26" s="68">
        <v>1</v>
      </c>
      <c r="F26" s="68">
        <v>5</v>
      </c>
      <c r="G26" s="68">
        <v>3</v>
      </c>
      <c r="H26" s="68">
        <v>0</v>
      </c>
      <c r="I26" s="68">
        <v>1</v>
      </c>
      <c r="J26" s="68">
        <v>4</v>
      </c>
      <c r="K26" s="68">
        <v>5</v>
      </c>
      <c r="L26" s="68">
        <v>2</v>
      </c>
      <c r="M26" s="68">
        <v>0</v>
      </c>
      <c r="N26" s="68">
        <f>SUM(E26:M26)</f>
        <v>21</v>
      </c>
      <c r="O26" s="368">
        <f>N26/N28</f>
        <v>0.7</v>
      </c>
    </row>
    <row r="27" spans="1:15" s="1" customFormat="1" ht="35.1" customHeight="1" x14ac:dyDescent="0.2">
      <c r="A27" s="109"/>
      <c r="B27" s="65"/>
      <c r="C27" s="65"/>
      <c r="D27" s="65"/>
      <c r="E27" s="68"/>
      <c r="F27" s="68"/>
      <c r="G27" s="68"/>
      <c r="H27" s="68"/>
      <c r="I27" s="68"/>
      <c r="J27" s="68"/>
      <c r="K27" s="68"/>
      <c r="L27" s="68"/>
      <c r="M27" s="106"/>
      <c r="N27" s="68"/>
      <c r="O27" s="119"/>
    </row>
    <row r="28" spans="1:15" s="1" customFormat="1" ht="15" x14ac:dyDescent="0.25">
      <c r="A28" s="110" t="s">
        <v>135</v>
      </c>
      <c r="B28" s="75" t="s">
        <v>0</v>
      </c>
      <c r="C28" s="75"/>
      <c r="D28" s="75" t="s">
        <v>0</v>
      </c>
      <c r="E28" s="77">
        <f t="shared" ref="E28:M28" si="0">SUM(E24,E26)</f>
        <v>4</v>
      </c>
      <c r="F28" s="77">
        <f t="shared" si="0"/>
        <v>8</v>
      </c>
      <c r="G28" s="77">
        <f t="shared" si="0"/>
        <v>4</v>
      </c>
      <c r="H28" s="77">
        <f t="shared" si="0"/>
        <v>0</v>
      </c>
      <c r="I28" s="77">
        <f t="shared" si="0"/>
        <v>1</v>
      </c>
      <c r="J28" s="77">
        <f t="shared" si="0"/>
        <v>5</v>
      </c>
      <c r="K28" s="77">
        <f t="shared" si="0"/>
        <v>6</v>
      </c>
      <c r="L28" s="77">
        <f t="shared" si="0"/>
        <v>2</v>
      </c>
      <c r="M28" s="77">
        <f t="shared" si="0"/>
        <v>0</v>
      </c>
      <c r="N28" s="77">
        <f>SUM(N24,N26)</f>
        <v>30</v>
      </c>
      <c r="O28" s="120">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56" t="s">
        <v>236</v>
      </c>
      <c r="J30" s="557"/>
      <c r="K30" s="557"/>
      <c r="L30" s="557"/>
      <c r="M30" s="557"/>
      <c r="N30" s="557"/>
      <c r="O30" s="557"/>
    </row>
    <row r="31" spans="1:15" s="1" customFormat="1" x14ac:dyDescent="0.2">
      <c r="E31" s="57"/>
      <c r="F31" s="57"/>
      <c r="G31" s="57"/>
      <c r="H31" s="57"/>
      <c r="I31" s="57"/>
      <c r="J31" s="558" t="s">
        <v>251</v>
      </c>
      <c r="K31" s="557"/>
      <c r="L31" s="557"/>
      <c r="M31" s="557"/>
      <c r="N31" s="557"/>
      <c r="O31" s="557"/>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543">
        <v>9</v>
      </c>
      <c r="B1" s="543"/>
      <c r="C1" s="543"/>
      <c r="D1" s="543"/>
      <c r="E1" s="543"/>
      <c r="F1" s="543"/>
      <c r="G1" s="543"/>
      <c r="H1" s="543"/>
      <c r="I1" s="543"/>
      <c r="J1" s="543"/>
      <c r="K1" s="543"/>
      <c r="L1" s="543"/>
      <c r="M1" s="543"/>
      <c r="N1" s="543"/>
      <c r="O1" s="543"/>
      <c r="P1" s="543"/>
      <c r="Q1" s="543"/>
      <c r="R1" s="543"/>
    </row>
    <row r="2" spans="1:18" x14ac:dyDescent="0.2">
      <c r="A2" s="541" t="s">
        <v>84</v>
      </c>
      <c r="B2" s="541"/>
      <c r="C2" s="541"/>
      <c r="D2" s="541"/>
      <c r="E2" s="541"/>
      <c r="F2" s="541"/>
      <c r="G2" s="541"/>
      <c r="H2" s="541"/>
      <c r="I2" s="541"/>
      <c r="J2" s="541"/>
      <c r="K2" s="541"/>
      <c r="L2" s="541"/>
      <c r="M2" s="541"/>
      <c r="N2" s="541"/>
      <c r="O2" s="541"/>
      <c r="P2" s="541"/>
      <c r="Q2" s="541"/>
      <c r="R2" s="541"/>
    </row>
    <row r="3" spans="1:18" x14ac:dyDescent="0.2">
      <c r="A3" s="541" t="s">
        <v>85</v>
      </c>
      <c r="B3" s="541"/>
      <c r="C3" s="541"/>
      <c r="D3" s="541"/>
      <c r="E3" s="541"/>
      <c r="F3" s="541"/>
      <c r="G3" s="541"/>
      <c r="H3" s="541"/>
      <c r="I3" s="541"/>
      <c r="J3" s="541"/>
      <c r="K3" s="541"/>
      <c r="L3" s="541"/>
      <c r="M3" s="541"/>
      <c r="N3" s="541"/>
      <c r="O3" s="541"/>
      <c r="P3" s="541"/>
      <c r="Q3" s="541"/>
      <c r="R3" s="541"/>
    </row>
    <row r="4" spans="1:18" ht="15" customHeight="1" x14ac:dyDescent="0.2">
      <c r="A4" s="544">
        <v>2016</v>
      </c>
      <c r="B4" s="544"/>
      <c r="C4" s="544"/>
      <c r="D4" s="544"/>
      <c r="E4" s="544"/>
      <c r="F4" s="544"/>
      <c r="G4" s="544"/>
      <c r="H4" s="544"/>
      <c r="I4" s="544"/>
      <c r="J4" s="544"/>
      <c r="K4" s="544"/>
      <c r="L4" s="544"/>
      <c r="M4" s="544"/>
      <c r="N4" s="544"/>
      <c r="O4" s="544"/>
      <c r="P4" s="544"/>
      <c r="Q4" s="544"/>
      <c r="R4" s="544"/>
    </row>
    <row r="5" spans="1:18" x14ac:dyDescent="0.2">
      <c r="A5" s="565" t="s">
        <v>86</v>
      </c>
      <c r="B5" s="565"/>
      <c r="C5" s="565"/>
      <c r="D5" s="565"/>
      <c r="E5" s="565"/>
      <c r="F5" s="565"/>
      <c r="G5" s="565"/>
      <c r="H5" s="565"/>
      <c r="I5" s="565"/>
      <c r="J5" s="565"/>
      <c r="K5" s="565"/>
      <c r="L5" s="598"/>
      <c r="M5" s="572" t="s">
        <v>87</v>
      </c>
      <c r="N5" s="572" t="s">
        <v>88</v>
      </c>
      <c r="O5" s="572" t="s">
        <v>89</v>
      </c>
      <c r="P5" s="572" t="s">
        <v>90</v>
      </c>
      <c r="Q5" s="572" t="s">
        <v>91</v>
      </c>
      <c r="R5" s="572" t="s">
        <v>92</v>
      </c>
    </row>
    <row r="6" spans="1:18" ht="15.75" customHeight="1" x14ac:dyDescent="0.2">
      <c r="A6" s="599"/>
      <c r="B6" s="599"/>
      <c r="C6" s="599"/>
      <c r="D6" s="599"/>
      <c r="E6" s="599"/>
      <c r="F6" s="599"/>
      <c r="G6" s="599"/>
      <c r="H6" s="599"/>
      <c r="I6" s="599"/>
      <c r="J6" s="599"/>
      <c r="K6" s="599"/>
      <c r="L6" s="600"/>
      <c r="M6" s="574"/>
      <c r="N6" s="574"/>
      <c r="O6" s="574"/>
      <c r="P6" s="574"/>
      <c r="Q6" s="574"/>
      <c r="R6" s="574"/>
    </row>
    <row r="7" spans="1:18" x14ac:dyDescent="0.2">
      <c r="A7" s="8"/>
      <c r="B7" s="8"/>
      <c r="C7" s="8"/>
      <c r="D7" s="8"/>
      <c r="E7" s="8"/>
      <c r="F7" s="8"/>
      <c r="G7" s="8"/>
      <c r="H7" s="8"/>
      <c r="I7" s="8"/>
      <c r="J7" s="8"/>
      <c r="K7" s="8"/>
      <c r="L7" s="8"/>
      <c r="M7" s="11" t="s">
        <v>8</v>
      </c>
      <c r="N7" s="11" t="s">
        <v>7</v>
      </c>
      <c r="O7" s="11" t="s">
        <v>6</v>
      </c>
      <c r="P7" s="11" t="s">
        <v>5</v>
      </c>
      <c r="Q7" s="11" t="s">
        <v>4</v>
      </c>
      <c r="R7" s="11" t="s">
        <v>3</v>
      </c>
    </row>
    <row r="8" spans="1:18" ht="24.95" customHeight="1" x14ac:dyDescent="0.2">
      <c r="A8" s="43" t="s">
        <v>93</v>
      </c>
      <c r="B8" s="14" t="s">
        <v>53</v>
      </c>
      <c r="C8" s="44">
        <v>4</v>
      </c>
      <c r="D8" s="16" t="s">
        <v>0</v>
      </c>
      <c r="E8" s="16"/>
      <c r="F8" s="16" t="s">
        <v>0</v>
      </c>
      <c r="G8" s="16"/>
      <c r="H8" s="16" t="s">
        <v>0</v>
      </c>
      <c r="I8" s="16"/>
      <c r="J8" s="16" t="s">
        <v>0</v>
      </c>
      <c r="K8" s="16"/>
      <c r="L8" s="16" t="s">
        <v>0</v>
      </c>
      <c r="M8" s="17">
        <f>'Table 5 1qtr'!H9+'Table 5 2qtr'!H9+'Table 5 3qtr'!H9+'Table 5 4qtr'!H9</f>
        <v>1</v>
      </c>
      <c r="N8" s="17">
        <f>'Table 5 1qtr'!I9+'Table 5 2qtr'!I9+'Table 5 3qtr'!I9+'Table 5 4qtr'!I9</f>
        <v>0</v>
      </c>
      <c r="O8" s="17">
        <f>'Table 5 1qtr'!J9+'Table 5 2qtr'!J9+'Table 5 3qtr'!J9+'Table 5 4qtr'!J9</f>
        <v>0</v>
      </c>
      <c r="P8" s="17">
        <f>'Table 5 1qtr'!K9+'Table 5 2qtr'!K9+'Table 5 3qtr'!K9+'Table 5 4qtr'!K9</f>
        <v>0</v>
      </c>
      <c r="Q8" s="17">
        <f>'Table 5 1qtr'!L9+'Table 5 2qtr'!L9+'Table 5 3qtr'!L9+'Table 5 4qtr'!L9</f>
        <v>2</v>
      </c>
      <c r="R8" s="38">
        <f>SUM(M8:Q8)</f>
        <v>3</v>
      </c>
    </row>
    <row r="9" spans="1:18" ht="24.95" customHeight="1" x14ac:dyDescent="0.2">
      <c r="A9" s="44"/>
      <c r="B9" s="14"/>
      <c r="C9" s="44"/>
      <c r="D9" s="16"/>
      <c r="E9" s="16"/>
      <c r="F9" s="16"/>
      <c r="G9" s="16"/>
      <c r="H9" s="16"/>
      <c r="I9" s="16"/>
      <c r="J9" s="16"/>
      <c r="K9" s="16"/>
      <c r="L9" s="16"/>
      <c r="M9" s="17"/>
      <c r="N9" s="17"/>
      <c r="O9" s="17"/>
      <c r="P9" s="17"/>
      <c r="Q9" s="17"/>
      <c r="R9" s="38"/>
    </row>
    <row r="10" spans="1:18" ht="24.95" customHeight="1" x14ac:dyDescent="0.2">
      <c r="A10" s="19">
        <v>5</v>
      </c>
      <c r="B10" s="14" t="s">
        <v>53</v>
      </c>
      <c r="C10" s="8">
        <v>9</v>
      </c>
      <c r="D10" s="16" t="s">
        <v>0</v>
      </c>
      <c r="E10" s="16"/>
      <c r="F10" s="16" t="s">
        <v>0</v>
      </c>
      <c r="G10" s="16"/>
      <c r="H10" s="16" t="s">
        <v>0</v>
      </c>
      <c r="I10" s="16"/>
      <c r="J10" s="16" t="s">
        <v>0</v>
      </c>
      <c r="K10" s="16"/>
      <c r="L10" s="16" t="s">
        <v>0</v>
      </c>
      <c r="M10" s="17">
        <f>'Table 5 1qtr'!H11+'Table 5 2qtr'!H11+'Table 5 3qtr'!H11+'Table 5 4qtr'!H11</f>
        <v>0</v>
      </c>
      <c r="N10" s="17">
        <f>'Table 5 1qtr'!I11+'Table 5 2qtr'!I11+'Table 5 3qtr'!I11+'Table 5 4qtr'!I11</f>
        <v>0</v>
      </c>
      <c r="O10" s="17">
        <f>'Table 5 1qtr'!J11+'Table 5 2qtr'!J11+'Table 5 3qtr'!J11+'Table 5 4qtr'!J11</f>
        <v>0</v>
      </c>
      <c r="P10" s="17">
        <f>'Table 5 1qtr'!K11+'Table 5 2qtr'!K11+'Table 5 3qtr'!K11+'Table 5 4qtr'!K11</f>
        <v>0</v>
      </c>
      <c r="Q10" s="17">
        <f>'Table 5 1qtr'!L11+'Table 5 2qtr'!L11+'Table 5 3qtr'!L11+'Table 5 4qtr'!L11</f>
        <v>0</v>
      </c>
      <c r="R10" s="38">
        <f>SUM(M10:Q10)</f>
        <v>0</v>
      </c>
    </row>
    <row r="11" spans="1:18" ht="24.95" customHeight="1" x14ac:dyDescent="0.2">
      <c r="A11" s="8"/>
      <c r="B11" s="16"/>
      <c r="C11" s="8"/>
      <c r="D11" s="16"/>
      <c r="E11" s="16"/>
      <c r="F11" s="16"/>
      <c r="G11" s="16"/>
      <c r="H11" s="16"/>
      <c r="I11" s="16"/>
      <c r="J11" s="16"/>
      <c r="K11" s="16"/>
      <c r="L11" s="16"/>
      <c r="M11" s="17"/>
      <c r="N11" s="17"/>
      <c r="O11" s="17"/>
      <c r="P11" s="17"/>
      <c r="Q11" s="17"/>
      <c r="R11" s="38"/>
    </row>
    <row r="12" spans="1:18" ht="24.95" customHeight="1" x14ac:dyDescent="0.2">
      <c r="A12" s="43" t="s">
        <v>94</v>
      </c>
      <c r="B12" s="14" t="s">
        <v>53</v>
      </c>
      <c r="C12" s="44">
        <v>14</v>
      </c>
      <c r="D12" s="16" t="s">
        <v>0</v>
      </c>
      <c r="E12" s="16"/>
      <c r="F12" s="16" t="s">
        <v>0</v>
      </c>
      <c r="G12" s="16"/>
      <c r="H12" s="16" t="s">
        <v>0</v>
      </c>
      <c r="I12" s="16"/>
      <c r="J12" s="16" t="s">
        <v>0</v>
      </c>
      <c r="K12" s="16"/>
      <c r="L12" s="16" t="s">
        <v>0</v>
      </c>
      <c r="M12" s="17">
        <f>'Table 5 1qtr'!H13+'Table 5 2qtr'!H13+'Table 5 3qtr'!H13+'Table 5 4qtr'!H13</f>
        <v>2</v>
      </c>
      <c r="N12" s="17">
        <f>'Table 5 1qtr'!I13+'Table 5 2qtr'!I13+'Table 5 3qtr'!I13+'Table 5 4qtr'!I13</f>
        <v>0</v>
      </c>
      <c r="O12" s="17">
        <f>'Table 5 1qtr'!J13+'Table 5 2qtr'!J13+'Table 5 3qtr'!J13+'Table 5 4qtr'!J13</f>
        <v>0</v>
      </c>
      <c r="P12" s="17">
        <f>'Table 5 1qtr'!K13+'Table 5 2qtr'!K13+'Table 5 3qtr'!K13+'Table 5 4qtr'!K13</f>
        <v>0</v>
      </c>
      <c r="Q12" s="17">
        <f>'Table 5 1qtr'!L13+'Table 5 2qtr'!L13+'Table 5 3qtr'!L13+'Table 5 4qtr'!L13</f>
        <v>0</v>
      </c>
      <c r="R12" s="38">
        <f>SUM(M12:Q12)</f>
        <v>2</v>
      </c>
    </row>
    <row r="13" spans="1:18" ht="24.95" customHeight="1" x14ac:dyDescent="0.2">
      <c r="A13" s="43"/>
      <c r="B13" s="14"/>
      <c r="C13" s="44"/>
      <c r="D13" s="16"/>
      <c r="E13" s="16"/>
      <c r="F13" s="16"/>
      <c r="G13" s="16"/>
      <c r="H13" s="16"/>
      <c r="I13" s="16"/>
      <c r="J13" s="16"/>
      <c r="K13" s="16"/>
      <c r="L13" s="16"/>
      <c r="M13" s="17"/>
      <c r="N13" s="17"/>
      <c r="O13" s="17"/>
      <c r="P13" s="17"/>
      <c r="Q13" s="17"/>
      <c r="R13" s="38"/>
    </row>
    <row r="14" spans="1:18" ht="24.95" customHeight="1" x14ac:dyDescent="0.2">
      <c r="A14" s="43" t="s">
        <v>95</v>
      </c>
      <c r="B14" s="14" t="s">
        <v>53</v>
      </c>
      <c r="C14" s="44">
        <v>19</v>
      </c>
      <c r="D14" s="16" t="s">
        <v>0</v>
      </c>
      <c r="E14" s="16"/>
      <c r="F14" s="16" t="s">
        <v>0</v>
      </c>
      <c r="G14" s="16"/>
      <c r="H14" s="16" t="s">
        <v>0</v>
      </c>
      <c r="I14" s="16"/>
      <c r="J14" s="16" t="s">
        <v>0</v>
      </c>
      <c r="K14" s="16"/>
      <c r="L14" s="16" t="s">
        <v>0</v>
      </c>
      <c r="M14" s="17">
        <f>'Table 5 1qtr'!H15+'Table 5 2qtr'!H15+'Table 5 3qtr'!H15+'Table 5 4qtr'!H15</f>
        <v>3</v>
      </c>
      <c r="N14" s="17">
        <f>'Table 5 1qtr'!I15+'Table 5 2qtr'!I15+'Table 5 3qtr'!I15+'Table 5 4qtr'!I15</f>
        <v>2</v>
      </c>
      <c r="O14" s="17">
        <f>'Table 5 1qtr'!J15+'Table 5 2qtr'!J15+'Table 5 3qtr'!J15+'Table 5 4qtr'!J15</f>
        <v>0</v>
      </c>
      <c r="P14" s="17">
        <f>'Table 5 1qtr'!K15+'Table 5 2qtr'!K15+'Table 5 3qtr'!K15+'Table 5 4qtr'!K15</f>
        <v>0</v>
      </c>
      <c r="Q14" s="17">
        <f>'Table 5 1qtr'!L15+'Table 5 2qtr'!L15+'Table 5 3qtr'!L15+'Table 5 4qtr'!L15</f>
        <v>6</v>
      </c>
      <c r="R14" s="38">
        <f>SUM(M14:Q14)</f>
        <v>11</v>
      </c>
    </row>
    <row r="15" spans="1:18" ht="24.95" customHeight="1" x14ac:dyDescent="0.2">
      <c r="A15" s="43"/>
      <c r="B15" s="14"/>
      <c r="C15" s="44"/>
      <c r="D15" s="16"/>
      <c r="E15" s="16"/>
      <c r="F15" s="16"/>
      <c r="G15" s="16"/>
      <c r="H15" s="16"/>
      <c r="I15" s="16"/>
      <c r="J15" s="16"/>
      <c r="K15" s="16"/>
      <c r="L15" s="16"/>
      <c r="M15" s="17"/>
      <c r="N15" s="17"/>
      <c r="O15" s="17"/>
      <c r="P15" s="17"/>
      <c r="Q15" s="17"/>
      <c r="R15" s="38"/>
    </row>
    <row r="16" spans="1:18" ht="24.95" customHeight="1" x14ac:dyDescent="0.2">
      <c r="A16" s="43" t="s">
        <v>96</v>
      </c>
      <c r="B16" s="14" t="s">
        <v>53</v>
      </c>
      <c r="C16" s="44">
        <v>24</v>
      </c>
      <c r="D16" s="16" t="s">
        <v>0</v>
      </c>
      <c r="E16" s="16"/>
      <c r="F16" s="16" t="s">
        <v>0</v>
      </c>
      <c r="G16" s="16"/>
      <c r="H16" s="16" t="s">
        <v>0</v>
      </c>
      <c r="I16" s="16"/>
      <c r="J16" s="16" t="s">
        <v>0</v>
      </c>
      <c r="K16" s="16"/>
      <c r="L16" s="16" t="s">
        <v>0</v>
      </c>
      <c r="M16" s="17">
        <f>'Table 5 1qtr'!H17+'Table 5 2qtr'!H17+'Table 5 3qtr'!H17+'Table 5 4qtr'!H17</f>
        <v>0</v>
      </c>
      <c r="N16" s="17">
        <f>'Table 5 1qtr'!I17+'Table 5 2qtr'!I17+'Table 5 3qtr'!I17+'Table 5 4qtr'!I17</f>
        <v>4</v>
      </c>
      <c r="O16" s="17">
        <f>'Table 5 1qtr'!J17+'Table 5 2qtr'!J17+'Table 5 3qtr'!J17+'Table 5 4qtr'!J17</f>
        <v>1</v>
      </c>
      <c r="P16" s="17">
        <f>'Table 5 1qtr'!K17+'Table 5 2qtr'!K17+'Table 5 3qtr'!K17+'Table 5 4qtr'!K17</f>
        <v>1</v>
      </c>
      <c r="Q16" s="17">
        <f>'Table 5 1qtr'!L17+'Table 5 2qtr'!L17+'Table 5 3qtr'!L17+'Table 5 4qtr'!L17</f>
        <v>8</v>
      </c>
      <c r="R16" s="38">
        <f>SUM(M16:Q16)</f>
        <v>14</v>
      </c>
    </row>
    <row r="17" spans="1:18" ht="24.95" customHeight="1" x14ac:dyDescent="0.2">
      <c r="A17" s="43"/>
      <c r="B17" s="14"/>
      <c r="C17" s="44"/>
      <c r="D17" s="16"/>
      <c r="E17" s="16"/>
      <c r="F17" s="16"/>
      <c r="G17" s="16"/>
      <c r="H17" s="16"/>
      <c r="I17" s="16"/>
      <c r="J17" s="16"/>
      <c r="K17" s="16"/>
      <c r="L17" s="16"/>
      <c r="M17" s="17"/>
      <c r="N17" s="17"/>
      <c r="O17" s="17"/>
      <c r="P17" s="17"/>
      <c r="Q17" s="17"/>
      <c r="R17" s="38"/>
    </row>
    <row r="18" spans="1:18" ht="24.95" customHeight="1" x14ac:dyDescent="0.2">
      <c r="A18" s="43" t="s">
        <v>97</v>
      </c>
      <c r="B18" s="14" t="s">
        <v>53</v>
      </c>
      <c r="C18" s="44">
        <v>29</v>
      </c>
      <c r="D18" s="16" t="s">
        <v>0</v>
      </c>
      <c r="E18" s="16"/>
      <c r="F18" s="16" t="s">
        <v>0</v>
      </c>
      <c r="G18" s="16"/>
      <c r="H18" s="16" t="s">
        <v>0</v>
      </c>
      <c r="I18" s="16"/>
      <c r="J18" s="16" t="s">
        <v>0</v>
      </c>
      <c r="K18" s="16"/>
      <c r="L18" s="16" t="s">
        <v>0</v>
      </c>
      <c r="M18" s="17">
        <f>'Table 5 1qtr'!H19+'Table 5 2qtr'!H19+'Table 5 3qtr'!H19+'Table 5 4qtr'!H19</f>
        <v>2</v>
      </c>
      <c r="N18" s="17">
        <f>'Table 5 1qtr'!I19+'Table 5 2qtr'!I19+'Table 5 3qtr'!I19+'Table 5 4qtr'!I19</f>
        <v>12</v>
      </c>
      <c r="O18" s="17">
        <f>'Table 5 1qtr'!J19+'Table 5 2qtr'!J19+'Table 5 3qtr'!J19+'Table 5 4qtr'!J19</f>
        <v>0</v>
      </c>
      <c r="P18" s="17">
        <f>'Table 5 1qtr'!K19+'Table 5 2qtr'!K19+'Table 5 3qtr'!K19+'Table 5 4qtr'!K19</f>
        <v>4</v>
      </c>
      <c r="Q18" s="17">
        <f>'Table 5 1qtr'!L19+'Table 5 2qtr'!L19+'Table 5 3qtr'!L19+'Table 5 4qtr'!L19</f>
        <v>4</v>
      </c>
      <c r="R18" s="38">
        <f>SUM(M18:Q18)</f>
        <v>22</v>
      </c>
    </row>
    <row r="19" spans="1:18" ht="24.95" customHeight="1" x14ac:dyDescent="0.2">
      <c r="A19" s="43"/>
      <c r="B19" s="14"/>
      <c r="C19" s="44"/>
      <c r="D19" s="16"/>
      <c r="E19" s="16"/>
      <c r="F19" s="16"/>
      <c r="G19" s="16"/>
      <c r="H19" s="16"/>
      <c r="I19" s="16"/>
      <c r="J19" s="16"/>
      <c r="K19" s="16"/>
      <c r="L19" s="16"/>
      <c r="M19" s="17"/>
      <c r="N19" s="17"/>
      <c r="O19" s="17"/>
      <c r="P19" s="17"/>
      <c r="Q19" s="17"/>
      <c r="R19" s="38"/>
    </row>
    <row r="20" spans="1:18" ht="24.95" customHeight="1" x14ac:dyDescent="0.2">
      <c r="A20" s="43" t="s">
        <v>98</v>
      </c>
      <c r="B20" s="14" t="s">
        <v>53</v>
      </c>
      <c r="C20" s="44">
        <v>34</v>
      </c>
      <c r="D20" s="16" t="s">
        <v>0</v>
      </c>
      <c r="E20" s="16"/>
      <c r="F20" s="16" t="s">
        <v>0</v>
      </c>
      <c r="G20" s="16"/>
      <c r="H20" s="16" t="s">
        <v>0</v>
      </c>
      <c r="I20" s="16"/>
      <c r="J20" s="16" t="s">
        <v>0</v>
      </c>
      <c r="K20" s="16"/>
      <c r="L20" s="16" t="s">
        <v>0</v>
      </c>
      <c r="M20" s="17">
        <f>'Table 5 1qtr'!H21+'Table 5 2qtr'!H21+'Table 5 3qtr'!H21+'Table 5 4qtr'!H21</f>
        <v>3</v>
      </c>
      <c r="N20" s="17">
        <f>'Table 5 1qtr'!I21+'Table 5 2qtr'!I21+'Table 5 3qtr'!I21+'Table 5 4qtr'!I21</f>
        <v>10</v>
      </c>
      <c r="O20" s="17">
        <f>'Table 5 1qtr'!J21+'Table 5 2qtr'!J21+'Table 5 3qtr'!J21+'Table 5 4qtr'!J21</f>
        <v>0</v>
      </c>
      <c r="P20" s="17">
        <f>'Table 5 1qtr'!K21+'Table 5 2qtr'!K21+'Table 5 3qtr'!K21+'Table 5 4qtr'!K21</f>
        <v>3</v>
      </c>
      <c r="Q20" s="17">
        <f>'Table 5 1qtr'!L21+'Table 5 2qtr'!L21+'Table 5 3qtr'!L21+'Table 5 4qtr'!L21</f>
        <v>5</v>
      </c>
      <c r="R20" s="38">
        <f>SUM(M20:Q20)</f>
        <v>21</v>
      </c>
    </row>
    <row r="21" spans="1:18" ht="24.95" customHeight="1" x14ac:dyDescent="0.2">
      <c r="A21" s="43"/>
      <c r="B21" s="14"/>
      <c r="C21" s="44"/>
      <c r="D21" s="16"/>
      <c r="E21" s="16"/>
      <c r="F21" s="16"/>
      <c r="G21" s="16"/>
      <c r="H21" s="16"/>
      <c r="I21" s="16"/>
      <c r="J21" s="16"/>
      <c r="K21" s="16"/>
      <c r="L21" s="16"/>
      <c r="M21" s="17"/>
      <c r="N21" s="17"/>
      <c r="O21" s="17"/>
      <c r="P21" s="17"/>
      <c r="Q21" s="17"/>
      <c r="R21" s="38"/>
    </row>
    <row r="22" spans="1:18" ht="24.95" customHeight="1" x14ac:dyDescent="0.2">
      <c r="A22" s="43" t="s">
        <v>99</v>
      </c>
      <c r="B22" s="14" t="s">
        <v>53</v>
      </c>
      <c r="C22" s="44">
        <v>39</v>
      </c>
      <c r="D22" s="16" t="s">
        <v>0</v>
      </c>
      <c r="E22" s="16"/>
      <c r="F22" s="16" t="s">
        <v>0</v>
      </c>
      <c r="G22" s="16"/>
      <c r="H22" s="16" t="s">
        <v>0</v>
      </c>
      <c r="I22" s="16"/>
      <c r="J22" s="16" t="s">
        <v>0</v>
      </c>
      <c r="K22" s="16"/>
      <c r="L22" s="16" t="s">
        <v>0</v>
      </c>
      <c r="M22" s="17">
        <f>'Table 5 1qtr'!H23+'Table 5 2qtr'!H23+'Table 5 3qtr'!H23+'Table 5 4qtr'!H23</f>
        <v>4</v>
      </c>
      <c r="N22" s="17">
        <f>'Table 5 1qtr'!I23+'Table 5 2qtr'!I23+'Table 5 3qtr'!I23+'Table 5 4qtr'!I23</f>
        <v>3</v>
      </c>
      <c r="O22" s="17">
        <f>'Table 5 1qtr'!J23+'Table 5 2qtr'!J23+'Table 5 3qtr'!J23+'Table 5 4qtr'!J23</f>
        <v>0</v>
      </c>
      <c r="P22" s="17">
        <f>'Table 5 1qtr'!K23+'Table 5 2qtr'!K23+'Table 5 3qtr'!K23+'Table 5 4qtr'!K23</f>
        <v>2</v>
      </c>
      <c r="Q22" s="17">
        <f>'Table 5 1qtr'!L23+'Table 5 2qtr'!L23+'Table 5 3qtr'!L23+'Table 5 4qtr'!L23</f>
        <v>1</v>
      </c>
      <c r="R22" s="38">
        <f>SUM(M22:Q22)</f>
        <v>10</v>
      </c>
    </row>
    <row r="23" spans="1:18" ht="24.95" customHeight="1" x14ac:dyDescent="0.2">
      <c r="A23" s="43"/>
      <c r="B23" s="14"/>
      <c r="C23" s="44"/>
      <c r="D23" s="16"/>
      <c r="E23" s="16"/>
      <c r="F23" s="16"/>
      <c r="G23" s="16"/>
      <c r="H23" s="16"/>
      <c r="I23" s="16"/>
      <c r="J23" s="16"/>
      <c r="K23" s="16"/>
      <c r="L23" s="16"/>
      <c r="M23" s="17"/>
      <c r="N23" s="17"/>
      <c r="O23" s="17"/>
      <c r="P23" s="17"/>
      <c r="Q23" s="17"/>
      <c r="R23" s="38"/>
    </row>
    <row r="24" spans="1:18" ht="24.95" customHeight="1" x14ac:dyDescent="0.2">
      <c r="A24" s="43" t="s">
        <v>100</v>
      </c>
      <c r="B24" s="14" t="s">
        <v>53</v>
      </c>
      <c r="C24" s="44">
        <v>44</v>
      </c>
      <c r="D24" s="16" t="s">
        <v>0</v>
      </c>
      <c r="E24" s="16"/>
      <c r="F24" s="16" t="s">
        <v>0</v>
      </c>
      <c r="G24" s="16"/>
      <c r="H24" s="16" t="s">
        <v>0</v>
      </c>
      <c r="I24" s="16"/>
      <c r="J24" s="16" t="s">
        <v>0</v>
      </c>
      <c r="K24" s="16"/>
      <c r="L24" s="16" t="s">
        <v>0</v>
      </c>
      <c r="M24" s="17">
        <f>'Table 5 1qtr'!H25+'Table 5 2qtr'!H25+'Table 5 3qtr'!H25+'Table 5 4qtr'!H25</f>
        <v>0</v>
      </c>
      <c r="N24" s="17">
        <f>'Table 5 1qtr'!I25+'Table 5 2qtr'!I25+'Table 5 3qtr'!I25+'Table 5 4qtr'!I25</f>
        <v>2</v>
      </c>
      <c r="O24" s="17">
        <f>'Table 5 1qtr'!J25+'Table 5 2qtr'!J25+'Table 5 3qtr'!J25+'Table 5 4qtr'!J25</f>
        <v>0</v>
      </c>
      <c r="P24" s="17">
        <f>'Table 5 1qtr'!K25+'Table 5 2qtr'!K25+'Table 5 3qtr'!K25+'Table 5 4qtr'!K25</f>
        <v>0</v>
      </c>
      <c r="Q24" s="17">
        <f>'Table 5 1qtr'!L25+'Table 5 2qtr'!L25+'Table 5 3qtr'!L25+'Table 5 4qtr'!L25</f>
        <v>5</v>
      </c>
      <c r="R24" s="38">
        <f>SUM(M24:Q24)</f>
        <v>7</v>
      </c>
    </row>
    <row r="25" spans="1:18" ht="24.95" customHeight="1" x14ac:dyDescent="0.2">
      <c r="A25" s="43"/>
      <c r="B25" s="14"/>
      <c r="C25" s="44"/>
      <c r="D25" s="16"/>
      <c r="E25" s="16"/>
      <c r="F25" s="16"/>
      <c r="G25" s="16"/>
      <c r="H25" s="16"/>
      <c r="I25" s="16"/>
      <c r="J25" s="16"/>
      <c r="K25" s="16"/>
      <c r="L25" s="16"/>
      <c r="M25" s="17"/>
      <c r="N25" s="17"/>
      <c r="O25" s="17"/>
      <c r="P25" s="17"/>
      <c r="Q25" s="17"/>
      <c r="R25" s="38"/>
    </row>
    <row r="26" spans="1:18" ht="24.95" customHeight="1" x14ac:dyDescent="0.2">
      <c r="A26" s="43" t="s">
        <v>101</v>
      </c>
      <c r="B26" s="14" t="s">
        <v>53</v>
      </c>
      <c r="C26" s="44">
        <v>49</v>
      </c>
      <c r="D26" s="16" t="s">
        <v>0</v>
      </c>
      <c r="E26" s="16"/>
      <c r="F26" s="16" t="s">
        <v>0</v>
      </c>
      <c r="G26" s="16"/>
      <c r="H26" s="16" t="s">
        <v>0</v>
      </c>
      <c r="I26" s="16"/>
      <c r="J26" s="16" t="s">
        <v>0</v>
      </c>
      <c r="K26" s="16"/>
      <c r="L26" s="16" t="s">
        <v>0</v>
      </c>
      <c r="M26" s="17">
        <f>'Table 5 1qtr'!H27+'Table 5 2qtr'!H27+'Table 5 3qtr'!H27+'Table 5 4qtr'!H27</f>
        <v>2</v>
      </c>
      <c r="N26" s="17">
        <f>'Table 5 1qtr'!I27+'Table 5 2qtr'!I27+'Table 5 3qtr'!I27+'Table 5 4qtr'!I27</f>
        <v>0</v>
      </c>
      <c r="O26" s="17">
        <f>'Table 5 1qtr'!J27+'Table 5 2qtr'!J27+'Table 5 3qtr'!J27+'Table 5 4qtr'!J27</f>
        <v>1</v>
      </c>
      <c r="P26" s="17">
        <f>'Table 5 1qtr'!K27+'Table 5 2qtr'!K27+'Table 5 3qtr'!K27+'Table 5 4qtr'!K27</f>
        <v>1</v>
      </c>
      <c r="Q26" s="17">
        <f>'Table 5 1qtr'!L27+'Table 5 2qtr'!L27+'Table 5 3qtr'!L27+'Table 5 4qtr'!L27</f>
        <v>0</v>
      </c>
      <c r="R26" s="38">
        <f>SUM(M26:Q26)</f>
        <v>4</v>
      </c>
    </row>
    <row r="27" spans="1:18" ht="24.95" customHeight="1" x14ac:dyDescent="0.2">
      <c r="A27" s="43"/>
      <c r="B27" s="14"/>
      <c r="C27" s="44"/>
      <c r="D27" s="16"/>
      <c r="E27" s="16"/>
      <c r="F27" s="16"/>
      <c r="G27" s="16"/>
      <c r="H27" s="16"/>
      <c r="I27" s="16"/>
      <c r="J27" s="16"/>
      <c r="K27" s="16"/>
      <c r="L27" s="16"/>
      <c r="M27" s="17"/>
      <c r="N27" s="17"/>
      <c r="O27" s="17"/>
      <c r="P27" s="17"/>
      <c r="Q27" s="17"/>
      <c r="R27" s="38"/>
    </row>
    <row r="28" spans="1:18" ht="24.95" customHeight="1" x14ac:dyDescent="0.2">
      <c r="A28" s="43" t="s">
        <v>102</v>
      </c>
      <c r="B28" s="14" t="s">
        <v>53</v>
      </c>
      <c r="C28" s="44">
        <v>54</v>
      </c>
      <c r="D28" s="16" t="s">
        <v>0</v>
      </c>
      <c r="E28" s="16"/>
      <c r="F28" s="16" t="s">
        <v>0</v>
      </c>
      <c r="G28" s="16"/>
      <c r="H28" s="16" t="s">
        <v>0</v>
      </c>
      <c r="I28" s="16"/>
      <c r="J28" s="16" t="s">
        <v>0</v>
      </c>
      <c r="K28" s="16"/>
      <c r="L28" s="16" t="s">
        <v>0</v>
      </c>
      <c r="M28" s="17">
        <f>'Table 5 1qtr'!H29+'Table 5 2qtr'!H29+'Table 5 3qtr'!H29+'Table 5 4qtr'!H29</f>
        <v>3</v>
      </c>
      <c r="N28" s="17">
        <f>'Table 5 1qtr'!I29+'Table 5 2qtr'!I29+'Table 5 3qtr'!I29+'Table 5 4qtr'!I29</f>
        <v>3</v>
      </c>
      <c r="O28" s="17">
        <f>'Table 5 1qtr'!J29+'Table 5 2qtr'!J29+'Table 5 3qtr'!J29+'Table 5 4qtr'!J29</f>
        <v>0</v>
      </c>
      <c r="P28" s="17">
        <f>'Table 5 1qtr'!K29+'Table 5 2qtr'!K29+'Table 5 3qtr'!K29+'Table 5 4qtr'!K29</f>
        <v>0</v>
      </c>
      <c r="Q28" s="17">
        <f>'Table 5 1qtr'!L29+'Table 5 2qtr'!L29+'Table 5 3qtr'!L29+'Table 5 4qtr'!L29</f>
        <v>3</v>
      </c>
      <c r="R28" s="38">
        <f>SUM(M28:Q28)</f>
        <v>9</v>
      </c>
    </row>
    <row r="29" spans="1:18" ht="24.95" customHeight="1" x14ac:dyDescent="0.2">
      <c r="A29" s="43"/>
      <c r="B29" s="14"/>
      <c r="C29" s="44"/>
      <c r="D29" s="16"/>
      <c r="E29" s="16"/>
      <c r="F29" s="16"/>
      <c r="G29" s="16"/>
      <c r="H29" s="16"/>
      <c r="I29" s="16"/>
      <c r="J29" s="16"/>
      <c r="K29" s="16"/>
      <c r="L29" s="16"/>
      <c r="M29" s="17"/>
      <c r="N29" s="17"/>
      <c r="O29" s="17"/>
      <c r="P29" s="17"/>
      <c r="Q29" s="17"/>
      <c r="R29" s="38"/>
    </row>
    <row r="30" spans="1:18" ht="24.95" customHeight="1" x14ac:dyDescent="0.2">
      <c r="A30" s="43" t="s">
        <v>103</v>
      </c>
      <c r="B30" s="14" t="s">
        <v>53</v>
      </c>
      <c r="C30" s="44">
        <v>59</v>
      </c>
      <c r="D30" s="16" t="s">
        <v>0</v>
      </c>
      <c r="E30" s="16"/>
      <c r="F30" s="16" t="s">
        <v>0</v>
      </c>
      <c r="G30" s="16"/>
      <c r="H30" s="16" t="s">
        <v>0</v>
      </c>
      <c r="I30" s="16"/>
      <c r="J30" s="16" t="s">
        <v>0</v>
      </c>
      <c r="K30" s="16"/>
      <c r="L30" s="16" t="s">
        <v>0</v>
      </c>
      <c r="M30" s="17">
        <f>'Table 5 1qtr'!H31+'Table 5 2qtr'!H31+'Table 5 3qtr'!H31+'Table 5 4qtr'!H31</f>
        <v>5</v>
      </c>
      <c r="N30" s="17">
        <f>'Table 5 1qtr'!I31+'Table 5 2qtr'!I31+'Table 5 3qtr'!I31+'Table 5 4qtr'!I31</f>
        <v>4</v>
      </c>
      <c r="O30" s="17">
        <f>'Table 5 1qtr'!J31+'Table 5 2qtr'!J31+'Table 5 3qtr'!J31+'Table 5 4qtr'!J31</f>
        <v>0</v>
      </c>
      <c r="P30" s="17">
        <f>'Table 5 1qtr'!K31+'Table 5 2qtr'!K31+'Table 5 3qtr'!K31+'Table 5 4qtr'!K31</f>
        <v>0</v>
      </c>
      <c r="Q30" s="17">
        <f>'Table 5 1qtr'!L31+'Table 5 2qtr'!L31+'Table 5 3qtr'!L31+'Table 5 4qtr'!L31</f>
        <v>1</v>
      </c>
      <c r="R30" s="38">
        <f>SUM(M30:Q30)</f>
        <v>10</v>
      </c>
    </row>
    <row r="31" spans="1:18" ht="24.95" customHeight="1" x14ac:dyDescent="0.2">
      <c r="A31" s="43"/>
      <c r="B31" s="14"/>
      <c r="C31" s="44"/>
      <c r="D31" s="16"/>
      <c r="E31" s="16"/>
      <c r="F31" s="16"/>
      <c r="G31" s="16"/>
      <c r="H31" s="16"/>
      <c r="I31" s="16"/>
      <c r="J31" s="16"/>
      <c r="K31" s="16"/>
      <c r="L31" s="16"/>
      <c r="M31" s="17"/>
      <c r="N31" s="17"/>
      <c r="O31" s="17"/>
      <c r="P31" s="17"/>
      <c r="Q31" s="17"/>
      <c r="R31" s="38"/>
    </row>
    <row r="32" spans="1:18" ht="24.95" customHeight="1" x14ac:dyDescent="0.2">
      <c r="A32" s="43" t="s">
        <v>104</v>
      </c>
      <c r="B32" s="14" t="s">
        <v>53</v>
      </c>
      <c r="C32" s="44">
        <v>64</v>
      </c>
      <c r="D32" s="16" t="s">
        <v>0</v>
      </c>
      <c r="E32" s="16"/>
      <c r="F32" s="16" t="s">
        <v>0</v>
      </c>
      <c r="G32" s="16"/>
      <c r="H32" s="16" t="s">
        <v>0</v>
      </c>
      <c r="I32" s="16"/>
      <c r="J32" s="16" t="s">
        <v>0</v>
      </c>
      <c r="K32" s="16"/>
      <c r="L32" s="16" t="s">
        <v>0</v>
      </c>
      <c r="M32" s="17">
        <f>'Table 5 1qtr'!H33+'Table 5 2qtr'!H33+'Table 5 3qtr'!H33+'Table 5 4qtr'!H33</f>
        <v>6</v>
      </c>
      <c r="N32" s="17">
        <f>'Table 5 1qtr'!I33+'Table 5 2qtr'!I33+'Table 5 3qtr'!I33+'Table 5 4qtr'!I33</f>
        <v>1</v>
      </c>
      <c r="O32" s="17">
        <f>'Table 5 1qtr'!J33+'Table 5 2qtr'!J33+'Table 5 3qtr'!J33+'Table 5 4qtr'!J33</f>
        <v>0</v>
      </c>
      <c r="P32" s="17">
        <f>'Table 5 1qtr'!K33+'Table 5 2qtr'!K33+'Table 5 3qtr'!K33+'Table 5 4qtr'!K33</f>
        <v>0</v>
      </c>
      <c r="Q32" s="17">
        <f>'Table 5 1qtr'!L33+'Table 5 2qtr'!L33+'Table 5 3qtr'!L33+'Table 5 4qtr'!L33</f>
        <v>0</v>
      </c>
      <c r="R32" s="38">
        <f>SUM(M32:Q32)</f>
        <v>7</v>
      </c>
    </row>
    <row r="33" spans="1:19" ht="24.95" customHeight="1" x14ac:dyDescent="0.2">
      <c r="A33" s="43"/>
      <c r="B33" s="14"/>
      <c r="C33" s="44"/>
      <c r="D33" s="16"/>
      <c r="E33" s="16"/>
      <c r="F33" s="16"/>
      <c r="G33" s="16"/>
      <c r="H33" s="16"/>
      <c r="I33" s="16"/>
      <c r="J33" s="16"/>
      <c r="K33" s="16"/>
      <c r="L33" s="16"/>
      <c r="M33" s="17"/>
      <c r="N33" s="17"/>
      <c r="O33" s="17"/>
      <c r="P33" s="17"/>
      <c r="Q33" s="17"/>
      <c r="R33" s="38"/>
    </row>
    <row r="34" spans="1:19" ht="24.95" customHeight="1" x14ac:dyDescent="0.2">
      <c r="A34" s="559" t="s">
        <v>105</v>
      </c>
      <c r="B34" s="597"/>
      <c r="C34" s="44"/>
      <c r="D34" s="16" t="s">
        <v>0</v>
      </c>
      <c r="E34" s="16"/>
      <c r="F34" s="16" t="s">
        <v>0</v>
      </c>
      <c r="G34" s="16"/>
      <c r="H34" s="16" t="s">
        <v>0</v>
      </c>
      <c r="I34" s="16"/>
      <c r="J34" s="16" t="s">
        <v>0</v>
      </c>
      <c r="K34" s="16"/>
      <c r="L34" s="16" t="s">
        <v>0</v>
      </c>
      <c r="M34" s="17">
        <f>'Table 5 1qtr'!H35+'Table 5 2qtr'!H35+'Table 5 3qtr'!H35+'Table 5 4qtr'!H35</f>
        <v>14</v>
      </c>
      <c r="N34" s="17">
        <f>'Table 5 1qtr'!I35+'Table 5 2qtr'!I35+'Table 5 3qtr'!I35+'Table 5 4qtr'!I35</f>
        <v>4</v>
      </c>
      <c r="O34" s="17">
        <f>'Table 5 1qtr'!J35+'Table 5 2qtr'!J35+'Table 5 3qtr'!J35+'Table 5 4qtr'!J35</f>
        <v>0</v>
      </c>
      <c r="P34" s="17">
        <f>'Table 5 1qtr'!K35+'Table 5 2qtr'!K35+'Table 5 3qtr'!K35+'Table 5 4qtr'!K35</f>
        <v>0</v>
      </c>
      <c r="Q34" s="17">
        <f>'Table 5 1qtr'!L35+'Table 5 2qtr'!L35+'Table 5 3qtr'!L35+'Table 5 4qtr'!L35</f>
        <v>2</v>
      </c>
      <c r="R34" s="38">
        <f>SUM(M34:Q34)</f>
        <v>20</v>
      </c>
    </row>
    <row r="35" spans="1:19" ht="24.95" customHeight="1" x14ac:dyDescent="0.2">
      <c r="A35" s="44"/>
      <c r="B35" s="44"/>
      <c r="C35" s="44"/>
      <c r="D35" s="16"/>
      <c r="E35" s="45"/>
      <c r="F35" s="16"/>
      <c r="G35" s="16"/>
      <c r="H35" s="16"/>
      <c r="I35" s="35"/>
      <c r="J35" s="16"/>
      <c r="K35" s="16"/>
      <c r="L35" s="16"/>
      <c r="M35" s="17"/>
      <c r="N35" s="17"/>
      <c r="O35" s="17"/>
      <c r="P35" s="17"/>
      <c r="Q35" s="17"/>
      <c r="R35" s="38"/>
    </row>
    <row r="36" spans="1:19" ht="24.95" customHeight="1" x14ac:dyDescent="0.2">
      <c r="A36" s="8" t="s">
        <v>106</v>
      </c>
      <c r="B36" s="44"/>
      <c r="C36" s="8"/>
      <c r="D36" s="16"/>
      <c r="E36" s="35"/>
      <c r="F36" s="16" t="s">
        <v>0</v>
      </c>
      <c r="G36" s="16"/>
      <c r="H36" s="16" t="s">
        <v>0</v>
      </c>
      <c r="I36" s="16"/>
      <c r="J36" s="16" t="s">
        <v>0</v>
      </c>
      <c r="K36" s="16"/>
      <c r="L36" s="16" t="s">
        <v>0</v>
      </c>
      <c r="M36" s="17">
        <f>'Table 5 1qtr'!H37+'Table 5 2qtr'!H37+'Table 5 3qtr'!H37+'Table 5 4qtr'!H37</f>
        <v>4</v>
      </c>
      <c r="N36" s="17">
        <f>'Table 5 1qtr'!I37+'Table 5 2qtr'!I37+'Table 5 3qtr'!I37+'Table 5 4qtr'!I37</f>
        <v>1</v>
      </c>
      <c r="O36" s="17">
        <f>'Table 5 1qtr'!J37+'Table 5 2qtr'!J37+'Table 5 3qtr'!J37+'Table 5 4qtr'!J37</f>
        <v>0</v>
      </c>
      <c r="P36" s="17">
        <f>'Table 5 1qtr'!K37+'Table 5 2qtr'!K37+'Table 5 3qtr'!K37+'Table 5 4qtr'!K37</f>
        <v>0</v>
      </c>
      <c r="Q36" s="17">
        <f>'Table 5 1qtr'!L37+'Table 5 2qtr'!L37+'Table 5 3qtr'!L37+'Table 5 4qtr'!L37</f>
        <v>2</v>
      </c>
      <c r="R36" s="38">
        <f>SUM(M36:Q36)</f>
        <v>7</v>
      </c>
    </row>
    <row r="37" spans="1:19" ht="24.95" customHeight="1" x14ac:dyDescent="0.2">
      <c r="A37" s="8"/>
      <c r="B37" s="44"/>
      <c r="C37" s="8"/>
      <c r="D37" s="16"/>
      <c r="E37" s="16"/>
      <c r="F37" s="16"/>
      <c r="G37" s="16"/>
      <c r="H37" s="16"/>
      <c r="I37" s="16"/>
      <c r="J37" s="16"/>
      <c r="K37" s="16"/>
      <c r="L37" s="16"/>
      <c r="M37" s="17"/>
      <c r="N37" s="17"/>
      <c r="O37" s="17"/>
      <c r="P37" s="17"/>
      <c r="Q37" s="17"/>
      <c r="R37" s="17"/>
    </row>
    <row r="38" spans="1:19" ht="24.95" customHeight="1" x14ac:dyDescent="0.2">
      <c r="A38" s="46" t="s">
        <v>107</v>
      </c>
      <c r="B38" s="44"/>
      <c r="C38" s="46"/>
      <c r="D38" s="16" t="s">
        <v>0</v>
      </c>
      <c r="E38" s="16"/>
      <c r="F38" s="16" t="s">
        <v>0</v>
      </c>
      <c r="G38" s="16"/>
      <c r="H38" s="16" t="s">
        <v>0</v>
      </c>
      <c r="I38" s="16"/>
      <c r="J38" s="16" t="s">
        <v>0</v>
      </c>
      <c r="K38" s="16"/>
      <c r="L38" s="16" t="s">
        <v>0</v>
      </c>
      <c r="M38" s="38">
        <f>SUM(M8:M36)</f>
        <v>49</v>
      </c>
      <c r="N38" s="38">
        <f>SUM(N8:N36)</f>
        <v>46</v>
      </c>
      <c r="O38" s="38">
        <f>SUM(O8:O36)</f>
        <v>2</v>
      </c>
      <c r="P38" s="38">
        <f>SUM(P8:P36)</f>
        <v>11</v>
      </c>
      <c r="Q38" s="38">
        <f>SUM(Q8:Q36)</f>
        <v>39</v>
      </c>
      <c r="R38" s="38">
        <f>SUM(M38:Q38)</f>
        <v>147</v>
      </c>
      <c r="S38" s="47"/>
    </row>
    <row r="39" spans="1:19" ht="7.5" customHeight="1" x14ac:dyDescent="0.2">
      <c r="A39" s="40"/>
      <c r="B39" s="40"/>
      <c r="C39" s="40"/>
      <c r="D39" s="40"/>
      <c r="E39" s="40"/>
      <c r="F39" s="40"/>
      <c r="G39" s="40"/>
      <c r="H39" s="40"/>
      <c r="I39" s="40"/>
      <c r="J39" s="40"/>
      <c r="K39" s="40"/>
      <c r="L39" s="40"/>
      <c r="M39" s="48"/>
      <c r="N39" s="48"/>
      <c r="O39" s="48"/>
      <c r="P39" s="48"/>
      <c r="Q39" s="48"/>
      <c r="R39" s="127"/>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1">
        <v>8</v>
      </c>
      <c r="B1" s="551"/>
      <c r="C1" s="551"/>
      <c r="D1" s="551"/>
      <c r="E1" s="551"/>
      <c r="F1" s="551"/>
      <c r="G1" s="551"/>
      <c r="H1" s="551"/>
      <c r="I1" s="551"/>
      <c r="J1" s="551"/>
      <c r="K1" s="551"/>
      <c r="L1" s="551"/>
      <c r="M1" s="551"/>
      <c r="N1" s="111"/>
    </row>
    <row r="2" spans="1:14" ht="15" x14ac:dyDescent="0.25">
      <c r="A2" s="552" t="s">
        <v>136</v>
      </c>
      <c r="B2" s="552"/>
      <c r="C2" s="552"/>
      <c r="D2" s="552"/>
      <c r="E2" s="552"/>
      <c r="F2" s="552"/>
      <c r="G2" s="552"/>
      <c r="H2" s="552"/>
      <c r="I2" s="552"/>
      <c r="J2" s="552"/>
      <c r="K2" s="552"/>
      <c r="L2" s="552"/>
      <c r="M2" s="552"/>
      <c r="N2" s="111"/>
    </row>
    <row r="3" spans="1:14" ht="15" customHeight="1" x14ac:dyDescent="0.25">
      <c r="A3" s="552" t="s">
        <v>85</v>
      </c>
      <c r="B3" s="552"/>
      <c r="C3" s="552"/>
      <c r="D3" s="552"/>
      <c r="E3" s="552"/>
      <c r="F3" s="552"/>
      <c r="G3" s="552"/>
      <c r="H3" s="552"/>
      <c r="I3" s="552"/>
      <c r="J3" s="552"/>
      <c r="K3" s="552"/>
      <c r="L3" s="552"/>
      <c r="M3" s="552"/>
      <c r="N3" s="111"/>
    </row>
    <row r="4" spans="1:14" s="1" customFormat="1" ht="15" customHeight="1" x14ac:dyDescent="0.25">
      <c r="A4" s="553" t="s">
        <v>235</v>
      </c>
      <c r="B4" s="553"/>
      <c r="C4" s="553"/>
      <c r="D4" s="553"/>
      <c r="E4" s="553"/>
      <c r="F4" s="553"/>
      <c r="G4" s="553"/>
      <c r="H4" s="553"/>
      <c r="I4" s="553"/>
      <c r="J4" s="553"/>
      <c r="K4" s="553"/>
      <c r="L4" s="553"/>
      <c r="M4" s="553"/>
      <c r="N4" s="57"/>
    </row>
    <row r="5" spans="1:14" s="1" customFormat="1" ht="6.75" customHeight="1" x14ac:dyDescent="0.2">
      <c r="G5" s="57"/>
      <c r="H5" s="57"/>
      <c r="I5" s="112"/>
      <c r="J5" s="57"/>
      <c r="K5" s="57"/>
      <c r="L5" s="57"/>
      <c r="M5" s="57"/>
      <c r="N5" s="57"/>
    </row>
    <row r="6" spans="1:14" s="1" customFormat="1" x14ac:dyDescent="0.2">
      <c r="A6" s="586" t="s">
        <v>86</v>
      </c>
      <c r="B6" s="586"/>
      <c r="C6" s="586"/>
      <c r="D6" s="586"/>
      <c r="E6" s="586"/>
      <c r="F6" s="586"/>
      <c r="G6" s="595"/>
      <c r="H6" s="593" t="s">
        <v>87</v>
      </c>
      <c r="I6" s="593" t="s">
        <v>88</v>
      </c>
      <c r="J6" s="593" t="s">
        <v>89</v>
      </c>
      <c r="K6" s="593" t="s">
        <v>90</v>
      </c>
      <c r="L6" s="593" t="s">
        <v>91</v>
      </c>
      <c r="M6" s="601" t="s">
        <v>137</v>
      </c>
      <c r="N6" s="57"/>
    </row>
    <row r="7" spans="1:14" s="1" customFormat="1" ht="21" customHeight="1" x14ac:dyDescent="0.2">
      <c r="A7" s="587"/>
      <c r="B7" s="587"/>
      <c r="C7" s="587"/>
      <c r="D7" s="587"/>
      <c r="E7" s="587"/>
      <c r="F7" s="587"/>
      <c r="G7" s="596"/>
      <c r="H7" s="594"/>
      <c r="I7" s="594"/>
      <c r="J7" s="594"/>
      <c r="K7" s="594"/>
      <c r="L7" s="594"/>
      <c r="M7" s="602"/>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3" t="s">
        <v>138</v>
      </c>
      <c r="B9" s="70"/>
      <c r="C9" s="70" t="s">
        <v>0</v>
      </c>
      <c r="D9" s="70"/>
      <c r="E9" s="70" t="s">
        <v>0</v>
      </c>
      <c r="F9" s="70"/>
      <c r="G9" s="70" t="s">
        <v>0</v>
      </c>
      <c r="H9" s="68">
        <v>0</v>
      </c>
      <c r="I9" s="68">
        <v>0</v>
      </c>
      <c r="J9" s="68">
        <v>0</v>
      </c>
      <c r="K9" s="68">
        <v>0</v>
      </c>
      <c r="L9" s="68">
        <v>0</v>
      </c>
      <c r="M9" s="69">
        <f>SUM(H9:L9)</f>
        <v>0</v>
      </c>
      <c r="N9" s="57"/>
    </row>
    <row r="10" spans="1:14" s="1" customFormat="1" ht="24" customHeight="1" x14ac:dyDescent="0.2">
      <c r="A10" s="113"/>
      <c r="B10" s="65"/>
      <c r="C10" s="65"/>
      <c r="D10" s="65"/>
      <c r="E10" s="65"/>
      <c r="F10" s="65"/>
      <c r="G10" s="65"/>
      <c r="H10" s="68"/>
      <c r="I10" s="68"/>
      <c r="J10" s="68"/>
      <c r="K10" s="68"/>
      <c r="L10" s="68"/>
      <c r="M10" s="69"/>
      <c r="N10" s="57"/>
    </row>
    <row r="11" spans="1:14" s="1" customFormat="1" ht="24" customHeight="1" x14ac:dyDescent="0.2">
      <c r="A11" s="113" t="s">
        <v>139</v>
      </c>
      <c r="B11" s="65"/>
      <c r="C11" s="70" t="s">
        <v>0</v>
      </c>
      <c r="D11" s="70"/>
      <c r="E11" s="70" t="s">
        <v>0</v>
      </c>
      <c r="F11" s="70"/>
      <c r="G11" s="70" t="s">
        <v>0</v>
      </c>
      <c r="H11" s="68">
        <v>0</v>
      </c>
      <c r="I11" s="68">
        <v>0</v>
      </c>
      <c r="J11" s="68">
        <v>0</v>
      </c>
      <c r="K11" s="68">
        <v>0</v>
      </c>
      <c r="L11" s="68">
        <v>0</v>
      </c>
      <c r="M11" s="69">
        <f t="shared" ref="M11:M37" si="0">SUM(H11:L11)</f>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3" t="s">
        <v>140</v>
      </c>
      <c r="B13" s="65"/>
      <c r="C13" s="70" t="s">
        <v>0</v>
      </c>
      <c r="D13" s="70"/>
      <c r="E13" s="70" t="s">
        <v>0</v>
      </c>
      <c r="F13" s="70"/>
      <c r="G13" s="70" t="s">
        <v>0</v>
      </c>
      <c r="H13" s="68">
        <v>1</v>
      </c>
      <c r="I13" s="68">
        <v>0</v>
      </c>
      <c r="J13" s="68">
        <v>0</v>
      </c>
      <c r="K13" s="68">
        <v>0</v>
      </c>
      <c r="L13" s="68">
        <v>0</v>
      </c>
      <c r="M13" s="69">
        <f t="shared" si="0"/>
        <v>1</v>
      </c>
      <c r="N13" s="57"/>
    </row>
    <row r="14" spans="1:14" s="1" customFormat="1" ht="24" customHeight="1" x14ac:dyDescent="0.2">
      <c r="A14" s="113"/>
      <c r="B14" s="65"/>
      <c r="C14" s="65"/>
      <c r="D14" s="65"/>
      <c r="E14" s="65"/>
      <c r="F14" s="65"/>
      <c r="G14" s="65"/>
      <c r="H14" s="68"/>
      <c r="I14" s="68"/>
      <c r="J14" s="68"/>
      <c r="K14" s="68"/>
      <c r="L14" s="68"/>
      <c r="M14" s="69"/>
      <c r="N14" s="57"/>
    </row>
    <row r="15" spans="1:14" s="1" customFormat="1" ht="24" customHeight="1" x14ac:dyDescent="0.2">
      <c r="A15" s="113" t="s">
        <v>141</v>
      </c>
      <c r="B15" s="65"/>
      <c r="C15" s="70" t="s">
        <v>0</v>
      </c>
      <c r="D15" s="70"/>
      <c r="E15" s="70" t="s">
        <v>0</v>
      </c>
      <c r="F15" s="70"/>
      <c r="G15" s="70" t="s">
        <v>0</v>
      </c>
      <c r="H15" s="68">
        <v>2</v>
      </c>
      <c r="I15" s="68">
        <v>1</v>
      </c>
      <c r="J15" s="68">
        <v>0</v>
      </c>
      <c r="K15" s="68">
        <v>0</v>
      </c>
      <c r="L15" s="68">
        <v>0</v>
      </c>
      <c r="M15" s="69">
        <f t="shared" si="0"/>
        <v>3</v>
      </c>
      <c r="N15" s="57"/>
    </row>
    <row r="16" spans="1:14" s="1" customFormat="1" ht="24" customHeight="1" x14ac:dyDescent="0.2">
      <c r="A16" s="113"/>
      <c r="B16" s="65"/>
      <c r="C16" s="65"/>
      <c r="D16" s="65"/>
      <c r="E16" s="65"/>
      <c r="F16" s="65"/>
      <c r="G16" s="65"/>
      <c r="H16" s="68"/>
      <c r="I16" s="68"/>
      <c r="J16" s="68"/>
      <c r="K16" s="68"/>
      <c r="L16" s="68"/>
      <c r="M16" s="69"/>
      <c r="N16" s="57"/>
    </row>
    <row r="17" spans="1:14" s="1" customFormat="1" ht="24" customHeight="1" x14ac:dyDescent="0.2">
      <c r="A17" s="113" t="s">
        <v>142</v>
      </c>
      <c r="B17" s="65"/>
      <c r="C17" s="70" t="s">
        <v>0</v>
      </c>
      <c r="D17" s="70"/>
      <c r="E17" s="70" t="s">
        <v>0</v>
      </c>
      <c r="F17" s="70"/>
      <c r="G17" s="70" t="s">
        <v>0</v>
      </c>
      <c r="H17" s="68">
        <v>0</v>
      </c>
      <c r="I17" s="68">
        <v>1</v>
      </c>
      <c r="J17" s="68">
        <v>0</v>
      </c>
      <c r="K17" s="68">
        <v>1</v>
      </c>
      <c r="L17" s="68">
        <v>2</v>
      </c>
      <c r="M17" s="69">
        <f t="shared" si="0"/>
        <v>4</v>
      </c>
      <c r="N17" s="57"/>
    </row>
    <row r="18" spans="1:14" s="1" customFormat="1" ht="24" customHeight="1" x14ac:dyDescent="0.2">
      <c r="A18" s="113"/>
      <c r="B18" s="65"/>
      <c r="C18" s="65"/>
      <c r="D18" s="65"/>
      <c r="E18" s="65"/>
      <c r="F18" s="65"/>
      <c r="G18" s="65"/>
      <c r="H18" s="68"/>
      <c r="I18" s="68"/>
      <c r="J18" s="68"/>
      <c r="K18" s="68"/>
      <c r="L18" s="68"/>
      <c r="M18" s="69"/>
      <c r="N18" s="57"/>
    </row>
    <row r="19" spans="1:14" s="1" customFormat="1" ht="24" customHeight="1" x14ac:dyDescent="0.2">
      <c r="A19" s="113" t="s">
        <v>143</v>
      </c>
      <c r="B19" s="65"/>
      <c r="C19" s="70" t="s">
        <v>0</v>
      </c>
      <c r="D19" s="70"/>
      <c r="E19" s="70" t="s">
        <v>0</v>
      </c>
      <c r="F19" s="70"/>
      <c r="G19" s="70" t="s">
        <v>0</v>
      </c>
      <c r="H19" s="68">
        <v>0</v>
      </c>
      <c r="I19" s="68">
        <v>2</v>
      </c>
      <c r="J19" s="68">
        <v>0</v>
      </c>
      <c r="K19" s="68">
        <v>0</v>
      </c>
      <c r="L19" s="68">
        <v>0</v>
      </c>
      <c r="M19" s="69">
        <f t="shared" si="0"/>
        <v>2</v>
      </c>
      <c r="N19" s="57"/>
    </row>
    <row r="20" spans="1:14" s="1" customFormat="1" ht="24" customHeight="1" x14ac:dyDescent="0.2">
      <c r="A20" s="113"/>
      <c r="B20" s="65"/>
      <c r="C20" s="65"/>
      <c r="D20" s="65"/>
      <c r="E20" s="65"/>
      <c r="F20" s="65"/>
      <c r="G20" s="65"/>
      <c r="H20" s="68"/>
      <c r="I20" s="68"/>
      <c r="J20" s="68"/>
      <c r="K20" s="68"/>
      <c r="L20" s="68"/>
      <c r="M20" s="69"/>
      <c r="N20" s="57"/>
    </row>
    <row r="21" spans="1:14" s="1" customFormat="1" ht="24" customHeight="1" x14ac:dyDescent="0.2">
      <c r="A21" s="113" t="s">
        <v>144</v>
      </c>
      <c r="B21" s="65"/>
      <c r="C21" s="70" t="s">
        <v>0</v>
      </c>
      <c r="D21" s="70"/>
      <c r="E21" s="70" t="s">
        <v>0</v>
      </c>
      <c r="F21" s="70"/>
      <c r="G21" s="70" t="s">
        <v>0</v>
      </c>
      <c r="H21" s="68">
        <v>0</v>
      </c>
      <c r="I21" s="68">
        <v>1</v>
      </c>
      <c r="J21" s="68">
        <v>0</v>
      </c>
      <c r="K21" s="68">
        <v>0</v>
      </c>
      <c r="L21" s="68">
        <v>1</v>
      </c>
      <c r="M21" s="69">
        <f t="shared" si="0"/>
        <v>2</v>
      </c>
      <c r="N21" s="57"/>
    </row>
    <row r="22" spans="1:14" s="1" customFormat="1" ht="24" customHeight="1" x14ac:dyDescent="0.2">
      <c r="A22" s="113"/>
      <c r="B22" s="65"/>
      <c r="C22" s="65"/>
      <c r="D22" s="65"/>
      <c r="E22" s="65"/>
      <c r="F22" s="65"/>
      <c r="G22" s="65"/>
      <c r="H22" s="68"/>
      <c r="I22" s="68"/>
      <c r="J22" s="68"/>
      <c r="K22" s="68"/>
      <c r="L22" s="68"/>
      <c r="M22" s="69"/>
      <c r="N22" s="57"/>
    </row>
    <row r="23" spans="1:14" s="1" customFormat="1" ht="24" customHeight="1" x14ac:dyDescent="0.2">
      <c r="A23" s="113" t="s">
        <v>145</v>
      </c>
      <c r="B23" s="65"/>
      <c r="C23" s="70" t="s">
        <v>0</v>
      </c>
      <c r="D23" s="70"/>
      <c r="E23" s="70" t="s">
        <v>0</v>
      </c>
      <c r="F23" s="70"/>
      <c r="G23" s="70" t="s">
        <v>0</v>
      </c>
      <c r="H23" s="68">
        <v>1</v>
      </c>
      <c r="I23" s="68">
        <v>0</v>
      </c>
      <c r="J23" s="68">
        <v>0</v>
      </c>
      <c r="K23" s="68">
        <v>1</v>
      </c>
      <c r="L23" s="68">
        <v>0</v>
      </c>
      <c r="M23" s="69">
        <f t="shared" si="0"/>
        <v>2</v>
      </c>
      <c r="N23" s="57"/>
    </row>
    <row r="24" spans="1:14" s="1" customFormat="1" ht="24" customHeight="1" x14ac:dyDescent="0.2">
      <c r="A24" s="113"/>
      <c r="B24" s="65"/>
      <c r="C24" s="65"/>
      <c r="D24" s="65"/>
      <c r="E24" s="65"/>
      <c r="F24" s="65"/>
      <c r="G24" s="65"/>
      <c r="H24" s="68"/>
      <c r="I24" s="68"/>
      <c r="J24" s="68"/>
      <c r="K24" s="68"/>
      <c r="L24" s="68"/>
      <c r="M24" s="69"/>
      <c r="N24" s="57"/>
    </row>
    <row r="25" spans="1:14" s="1" customFormat="1" ht="24" customHeight="1" x14ac:dyDescent="0.2">
      <c r="A25" s="113" t="s">
        <v>146</v>
      </c>
      <c r="B25" s="65"/>
      <c r="C25" s="70" t="s">
        <v>0</v>
      </c>
      <c r="D25" s="70"/>
      <c r="E25" s="70" t="s">
        <v>0</v>
      </c>
      <c r="F25" s="70"/>
      <c r="G25" s="70" t="s">
        <v>0</v>
      </c>
      <c r="H25" s="68">
        <v>0</v>
      </c>
      <c r="I25" s="68">
        <v>0</v>
      </c>
      <c r="J25" s="68">
        <v>0</v>
      </c>
      <c r="K25" s="68">
        <v>0</v>
      </c>
      <c r="L25" s="68">
        <v>2</v>
      </c>
      <c r="M25" s="69">
        <f t="shared" si="0"/>
        <v>2</v>
      </c>
      <c r="N25" s="57"/>
    </row>
    <row r="26" spans="1:14" s="1" customFormat="1" ht="24" customHeight="1" x14ac:dyDescent="0.2">
      <c r="A26" s="113"/>
      <c r="B26" s="65"/>
      <c r="C26" s="65"/>
      <c r="D26" s="65"/>
      <c r="E26" s="65"/>
      <c r="F26" s="65"/>
      <c r="G26" s="65"/>
      <c r="H26" s="68"/>
      <c r="I26" s="68"/>
      <c r="J26" s="68"/>
      <c r="K26" s="68"/>
      <c r="L26" s="68"/>
      <c r="M26" s="69"/>
      <c r="N26" s="57"/>
    </row>
    <row r="27" spans="1:14" s="1" customFormat="1" ht="24" customHeight="1" x14ac:dyDescent="0.2">
      <c r="A27" s="113" t="s">
        <v>147</v>
      </c>
      <c r="B27" s="65"/>
      <c r="C27" s="70" t="s">
        <v>0</v>
      </c>
      <c r="D27" s="70"/>
      <c r="E27" s="70" t="s">
        <v>0</v>
      </c>
      <c r="F27" s="70"/>
      <c r="G27" s="70" t="s">
        <v>0</v>
      </c>
      <c r="H27" s="68">
        <v>1</v>
      </c>
      <c r="I27" s="68">
        <v>0</v>
      </c>
      <c r="J27" s="68">
        <v>0</v>
      </c>
      <c r="K27" s="68">
        <v>0</v>
      </c>
      <c r="L27" s="68">
        <v>0</v>
      </c>
      <c r="M27" s="69">
        <f t="shared" si="0"/>
        <v>1</v>
      </c>
      <c r="N27" s="57"/>
    </row>
    <row r="28" spans="1:14" s="1" customFormat="1" ht="24" customHeight="1" x14ac:dyDescent="0.2">
      <c r="A28" s="113"/>
      <c r="B28" s="65"/>
      <c r="C28" s="65"/>
      <c r="D28" s="65"/>
      <c r="E28" s="65"/>
      <c r="F28" s="65"/>
      <c r="G28" s="65"/>
      <c r="H28" s="68"/>
      <c r="I28" s="68"/>
      <c r="J28" s="68"/>
      <c r="K28" s="68"/>
      <c r="L28" s="68"/>
      <c r="M28" s="69"/>
      <c r="N28" s="57"/>
    </row>
    <row r="29" spans="1:14" s="1" customFormat="1" ht="24" customHeight="1" x14ac:dyDescent="0.2">
      <c r="A29" s="113" t="s">
        <v>148</v>
      </c>
      <c r="B29" s="65"/>
      <c r="C29" s="70" t="s">
        <v>0</v>
      </c>
      <c r="D29" s="70"/>
      <c r="E29" s="70" t="s">
        <v>0</v>
      </c>
      <c r="F29" s="70"/>
      <c r="G29" s="70" t="s">
        <v>0</v>
      </c>
      <c r="H29" s="68">
        <v>1</v>
      </c>
      <c r="I29" s="68">
        <v>0</v>
      </c>
      <c r="J29" s="68">
        <v>0</v>
      </c>
      <c r="K29" s="68">
        <v>0</v>
      </c>
      <c r="L29" s="68">
        <v>1</v>
      </c>
      <c r="M29" s="69">
        <f t="shared" si="0"/>
        <v>2</v>
      </c>
      <c r="N29" s="57"/>
    </row>
    <row r="30" spans="1:14" s="1" customFormat="1" ht="24" customHeight="1" x14ac:dyDescent="0.2">
      <c r="A30" s="113"/>
      <c r="B30" s="65"/>
      <c r="C30" s="70"/>
      <c r="D30" s="70"/>
      <c r="E30" s="70"/>
      <c r="F30" s="70"/>
      <c r="G30" s="70"/>
      <c r="H30" s="68"/>
      <c r="I30" s="68"/>
      <c r="J30" s="68"/>
      <c r="K30" s="68"/>
      <c r="L30" s="68"/>
      <c r="M30" s="69"/>
      <c r="N30" s="57"/>
    </row>
    <row r="31" spans="1:14" s="1" customFormat="1" ht="24" customHeight="1" x14ac:dyDescent="0.2">
      <c r="A31" s="113" t="s">
        <v>149</v>
      </c>
      <c r="B31" s="65"/>
      <c r="C31" s="70" t="s">
        <v>0</v>
      </c>
      <c r="D31" s="70"/>
      <c r="E31" s="70" t="s">
        <v>0</v>
      </c>
      <c r="F31" s="70"/>
      <c r="G31" s="70" t="s">
        <v>0</v>
      </c>
      <c r="H31" s="68">
        <v>3</v>
      </c>
      <c r="I31" s="68">
        <v>1</v>
      </c>
      <c r="J31" s="68">
        <v>0</v>
      </c>
      <c r="K31" s="68">
        <v>0</v>
      </c>
      <c r="L31" s="68">
        <v>1</v>
      </c>
      <c r="M31" s="69">
        <f t="shared" si="0"/>
        <v>5</v>
      </c>
      <c r="N31" s="57"/>
    </row>
    <row r="32" spans="1:14" s="1" customFormat="1" ht="24" customHeight="1" x14ac:dyDescent="0.2">
      <c r="A32" s="113"/>
      <c r="B32" s="65"/>
      <c r="C32" s="65"/>
      <c r="D32" s="65"/>
      <c r="E32" s="65"/>
      <c r="F32" s="65"/>
      <c r="G32" s="65"/>
      <c r="H32" s="68"/>
      <c r="I32" s="68"/>
      <c r="J32" s="68"/>
      <c r="K32" s="68"/>
      <c r="L32" s="68"/>
      <c r="M32" s="69"/>
      <c r="N32" s="57"/>
    </row>
    <row r="33" spans="1:14" s="1" customFormat="1" ht="24" customHeight="1" x14ac:dyDescent="0.2">
      <c r="A33" s="113" t="s">
        <v>150</v>
      </c>
      <c r="B33" s="65"/>
      <c r="C33" s="70" t="s">
        <v>0</v>
      </c>
      <c r="D33" s="70"/>
      <c r="E33" s="70" t="s">
        <v>0</v>
      </c>
      <c r="F33" s="70"/>
      <c r="G33" s="70" t="s">
        <v>0</v>
      </c>
      <c r="H33" s="68">
        <v>2</v>
      </c>
      <c r="I33" s="68">
        <v>0</v>
      </c>
      <c r="J33" s="68">
        <v>0</v>
      </c>
      <c r="K33" s="68">
        <v>0</v>
      </c>
      <c r="L33" s="68">
        <v>0</v>
      </c>
      <c r="M33" s="69">
        <f t="shared" si="0"/>
        <v>2</v>
      </c>
      <c r="N33" s="57"/>
    </row>
    <row r="34" spans="1:14" s="1" customFormat="1" ht="24" customHeight="1" x14ac:dyDescent="0.2">
      <c r="A34" s="113"/>
      <c r="B34" s="65"/>
      <c r="C34" s="65"/>
      <c r="D34" s="65"/>
      <c r="E34" s="65"/>
      <c r="F34" s="65"/>
      <c r="G34" s="65"/>
      <c r="H34" s="68"/>
      <c r="I34" s="68"/>
      <c r="J34" s="68"/>
      <c r="K34" s="68"/>
      <c r="L34" s="68"/>
      <c r="M34" s="69"/>
      <c r="N34" s="57"/>
    </row>
    <row r="35" spans="1:14" s="1" customFormat="1" ht="24" customHeight="1" x14ac:dyDescent="0.2">
      <c r="A35" s="113" t="s">
        <v>151</v>
      </c>
      <c r="B35" s="65"/>
      <c r="C35" s="70" t="s">
        <v>0</v>
      </c>
      <c r="D35" s="70"/>
      <c r="E35" s="70" t="s">
        <v>0</v>
      </c>
      <c r="F35" s="70"/>
      <c r="G35" s="70" t="s">
        <v>0</v>
      </c>
      <c r="H35" s="68">
        <v>5</v>
      </c>
      <c r="I35" s="68">
        <v>2</v>
      </c>
      <c r="J35" s="68">
        <v>0</v>
      </c>
      <c r="K35" s="68">
        <v>0</v>
      </c>
      <c r="L35" s="68">
        <v>0</v>
      </c>
      <c r="M35" s="69">
        <f t="shared" si="0"/>
        <v>7</v>
      </c>
      <c r="N35" s="57"/>
    </row>
    <row r="36" spans="1:14" s="1" customFormat="1" ht="24" customHeight="1" x14ac:dyDescent="0.2">
      <c r="A36" s="113"/>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1</v>
      </c>
      <c r="I37" s="68">
        <v>0</v>
      </c>
      <c r="J37" s="68">
        <v>0</v>
      </c>
      <c r="K37" s="68">
        <v>0</v>
      </c>
      <c r="L37" s="68">
        <v>0</v>
      </c>
      <c r="M37" s="69">
        <f t="shared" si="0"/>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4" t="s">
        <v>9</v>
      </c>
      <c r="B39" s="76"/>
      <c r="C39" s="75" t="s">
        <v>0</v>
      </c>
      <c r="D39" s="75"/>
      <c r="E39" s="75" t="s">
        <v>0</v>
      </c>
      <c r="F39" s="75"/>
      <c r="G39" s="75" t="s">
        <v>0</v>
      </c>
      <c r="H39" s="77">
        <f>SUM(H9:H37)</f>
        <v>17</v>
      </c>
      <c r="I39" s="77">
        <f t="shared" ref="I39:M39" si="1">SUM(I9:I37)</f>
        <v>8</v>
      </c>
      <c r="J39" s="77">
        <f t="shared" si="1"/>
        <v>0</v>
      </c>
      <c r="K39" s="77">
        <f t="shared" si="1"/>
        <v>2</v>
      </c>
      <c r="L39" s="77">
        <f t="shared" si="1"/>
        <v>7</v>
      </c>
      <c r="M39" s="77">
        <f t="shared" si="1"/>
        <v>34</v>
      </c>
      <c r="N39" s="57"/>
    </row>
    <row r="40" spans="1:14" s="1" customFormat="1" x14ac:dyDescent="0.2">
      <c r="G40" s="57"/>
      <c r="H40" s="57"/>
      <c r="I40" s="57"/>
      <c r="J40" s="57"/>
      <c r="K40" s="57"/>
      <c r="L40" s="57"/>
      <c r="M40" s="57"/>
      <c r="N40" s="57"/>
    </row>
    <row r="41" spans="1:14" s="1" customFormat="1" x14ac:dyDescent="0.2">
      <c r="G41" s="57"/>
      <c r="H41" s="57"/>
      <c r="I41" s="57"/>
      <c r="J41" s="556" t="s">
        <v>152</v>
      </c>
      <c r="K41" s="557"/>
      <c r="L41" s="557"/>
      <c r="M41" s="557"/>
      <c r="N41" s="57"/>
    </row>
    <row r="42" spans="1:14" s="1" customFormat="1" x14ac:dyDescent="0.2">
      <c r="G42" s="57"/>
      <c r="I42" s="57"/>
      <c r="J42" s="558" t="s">
        <v>234</v>
      </c>
      <c r="K42" s="557"/>
      <c r="L42" s="557"/>
      <c r="M42" s="557"/>
      <c r="N42" s="57"/>
    </row>
    <row r="43" spans="1:14" x14ac:dyDescent="0.2">
      <c r="G43" s="111"/>
      <c r="H43" s="111"/>
      <c r="I43" s="111"/>
      <c r="J43" s="111"/>
      <c r="K43" s="111"/>
      <c r="L43" s="111"/>
      <c r="M43" s="111"/>
      <c r="N43" s="111"/>
    </row>
    <row r="44" spans="1:14" x14ac:dyDescent="0.2">
      <c r="G44" s="111"/>
      <c r="H44" s="111"/>
      <c r="I44" s="111"/>
      <c r="J44" s="111"/>
      <c r="K44" s="111"/>
      <c r="L44" s="111"/>
      <c r="M44" s="111"/>
      <c r="N44" s="111"/>
    </row>
    <row r="45" spans="1:14" x14ac:dyDescent="0.2">
      <c r="G45" s="111"/>
      <c r="H45" s="111"/>
      <c r="I45" s="111"/>
      <c r="J45" s="111"/>
      <c r="K45" s="111"/>
      <c r="L45" s="111"/>
      <c r="M45" s="111"/>
      <c r="N45" s="111"/>
    </row>
    <row r="46" spans="1:14" x14ac:dyDescent="0.2">
      <c r="G46" s="111"/>
      <c r="H46" s="111"/>
      <c r="I46" s="111"/>
      <c r="J46" s="111"/>
      <c r="K46" s="111"/>
      <c r="L46" s="111"/>
      <c r="M46" s="111"/>
      <c r="N46" s="111"/>
    </row>
    <row r="47" spans="1:14" x14ac:dyDescent="0.2">
      <c r="G47" s="111"/>
      <c r="H47" s="111"/>
      <c r="I47" s="111"/>
      <c r="J47" s="111"/>
      <c r="K47" s="111"/>
      <c r="L47" s="111"/>
      <c r="M47" s="111"/>
      <c r="N47" s="111"/>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1">
        <v>8</v>
      </c>
      <c r="B1" s="551"/>
      <c r="C1" s="551"/>
      <c r="D1" s="551"/>
      <c r="E1" s="551"/>
      <c r="F1" s="551"/>
      <c r="G1" s="551"/>
      <c r="H1" s="551"/>
      <c r="I1" s="551"/>
      <c r="J1" s="551"/>
      <c r="K1" s="551"/>
      <c r="L1" s="551"/>
      <c r="M1" s="551"/>
      <c r="N1" s="111"/>
    </row>
    <row r="2" spans="1:14" ht="15" x14ac:dyDescent="0.25">
      <c r="A2" s="552" t="s">
        <v>136</v>
      </c>
      <c r="B2" s="552"/>
      <c r="C2" s="552"/>
      <c r="D2" s="552"/>
      <c r="E2" s="552"/>
      <c r="F2" s="552"/>
      <c r="G2" s="552"/>
      <c r="H2" s="552"/>
      <c r="I2" s="552"/>
      <c r="J2" s="552"/>
      <c r="K2" s="552"/>
      <c r="L2" s="552"/>
      <c r="M2" s="552"/>
      <c r="N2" s="111"/>
    </row>
    <row r="3" spans="1:14" ht="15" customHeight="1" x14ac:dyDescent="0.25">
      <c r="A3" s="552" t="s">
        <v>85</v>
      </c>
      <c r="B3" s="552"/>
      <c r="C3" s="552"/>
      <c r="D3" s="552"/>
      <c r="E3" s="552"/>
      <c r="F3" s="552"/>
      <c r="G3" s="552"/>
      <c r="H3" s="552"/>
      <c r="I3" s="552"/>
      <c r="J3" s="552"/>
      <c r="K3" s="552"/>
      <c r="L3" s="552"/>
      <c r="M3" s="552"/>
      <c r="N3" s="111"/>
    </row>
    <row r="4" spans="1:14" s="1" customFormat="1" ht="15" customHeight="1" x14ac:dyDescent="0.25">
      <c r="A4" s="553" t="s">
        <v>168</v>
      </c>
      <c r="B4" s="553"/>
      <c r="C4" s="553"/>
      <c r="D4" s="553"/>
      <c r="E4" s="553"/>
      <c r="F4" s="553"/>
      <c r="G4" s="553"/>
      <c r="H4" s="553"/>
      <c r="I4" s="553"/>
      <c r="J4" s="553"/>
      <c r="K4" s="553"/>
      <c r="L4" s="553"/>
      <c r="M4" s="553"/>
      <c r="N4" s="57"/>
    </row>
    <row r="5" spans="1:14" s="1" customFormat="1" ht="6.75" customHeight="1" x14ac:dyDescent="0.2">
      <c r="G5" s="57"/>
      <c r="H5" s="57"/>
      <c r="I5" s="112"/>
      <c r="J5" s="57"/>
      <c r="K5" s="57"/>
      <c r="L5" s="57"/>
      <c r="M5" s="57"/>
      <c r="N5" s="57"/>
    </row>
    <row r="6" spans="1:14" s="1" customFormat="1" x14ac:dyDescent="0.2">
      <c r="A6" s="586" t="s">
        <v>86</v>
      </c>
      <c r="B6" s="586"/>
      <c r="C6" s="586"/>
      <c r="D6" s="586"/>
      <c r="E6" s="586"/>
      <c r="F6" s="586"/>
      <c r="G6" s="595"/>
      <c r="H6" s="593" t="s">
        <v>87</v>
      </c>
      <c r="I6" s="593" t="s">
        <v>88</v>
      </c>
      <c r="J6" s="593" t="s">
        <v>89</v>
      </c>
      <c r="K6" s="593" t="s">
        <v>90</v>
      </c>
      <c r="L6" s="593" t="s">
        <v>91</v>
      </c>
      <c r="M6" s="601" t="s">
        <v>137</v>
      </c>
      <c r="N6" s="57"/>
    </row>
    <row r="7" spans="1:14" s="1" customFormat="1" ht="21" customHeight="1" x14ac:dyDescent="0.2">
      <c r="A7" s="587"/>
      <c r="B7" s="587"/>
      <c r="C7" s="587"/>
      <c r="D7" s="587"/>
      <c r="E7" s="587"/>
      <c r="F7" s="587"/>
      <c r="G7" s="596"/>
      <c r="H7" s="594"/>
      <c r="I7" s="594"/>
      <c r="J7" s="594"/>
      <c r="K7" s="594"/>
      <c r="L7" s="594"/>
      <c r="M7" s="602"/>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3" t="s">
        <v>138</v>
      </c>
      <c r="B9" s="70"/>
      <c r="C9" s="70" t="s">
        <v>0</v>
      </c>
      <c r="D9" s="70"/>
      <c r="E9" s="70" t="s">
        <v>0</v>
      </c>
      <c r="F9" s="70"/>
      <c r="G9" s="70" t="s">
        <v>0</v>
      </c>
      <c r="H9" s="68">
        <v>0</v>
      </c>
      <c r="I9" s="68">
        <v>0</v>
      </c>
      <c r="J9" s="68">
        <v>0</v>
      </c>
      <c r="K9" s="68">
        <v>0</v>
      </c>
      <c r="L9" s="68">
        <v>1</v>
      </c>
      <c r="M9" s="69">
        <v>1</v>
      </c>
      <c r="N9" s="57"/>
    </row>
    <row r="10" spans="1:14" s="1" customFormat="1" ht="24" customHeight="1" x14ac:dyDescent="0.2">
      <c r="A10" s="113"/>
      <c r="B10" s="65"/>
      <c r="C10" s="65"/>
      <c r="D10" s="65"/>
      <c r="E10" s="65"/>
      <c r="F10" s="65"/>
      <c r="G10" s="65"/>
      <c r="H10" s="68"/>
      <c r="I10" s="68"/>
      <c r="J10" s="68"/>
      <c r="K10" s="68"/>
      <c r="L10" s="68"/>
      <c r="M10" s="69"/>
      <c r="N10" s="57"/>
    </row>
    <row r="11" spans="1:14" s="1" customFormat="1" ht="24" customHeight="1" x14ac:dyDescent="0.2">
      <c r="A11" s="113"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3" t="s">
        <v>140</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3"/>
      <c r="B14" s="65"/>
      <c r="C14" s="65"/>
      <c r="D14" s="65"/>
      <c r="E14" s="65"/>
      <c r="F14" s="65"/>
      <c r="G14" s="65"/>
      <c r="H14" s="68"/>
      <c r="I14" s="68"/>
      <c r="J14" s="68"/>
      <c r="K14" s="68"/>
      <c r="L14" s="68"/>
      <c r="M14" s="69"/>
      <c r="N14" s="57"/>
    </row>
    <row r="15" spans="1:14" s="1" customFormat="1" ht="24" customHeight="1" x14ac:dyDescent="0.2">
      <c r="A15" s="113" t="s">
        <v>141</v>
      </c>
      <c r="B15" s="65"/>
      <c r="C15" s="70" t="s">
        <v>0</v>
      </c>
      <c r="D15" s="70"/>
      <c r="E15" s="70" t="s">
        <v>0</v>
      </c>
      <c r="F15" s="70"/>
      <c r="G15" s="70" t="s">
        <v>0</v>
      </c>
      <c r="H15" s="68">
        <v>0</v>
      </c>
      <c r="I15" s="68">
        <v>0</v>
      </c>
      <c r="J15" s="68">
        <v>0</v>
      </c>
      <c r="K15" s="68">
        <v>0</v>
      </c>
      <c r="L15" s="68">
        <v>3</v>
      </c>
      <c r="M15" s="69">
        <v>3</v>
      </c>
      <c r="N15" s="57"/>
    </row>
    <row r="16" spans="1:14" s="1" customFormat="1" ht="24" customHeight="1" x14ac:dyDescent="0.2">
      <c r="A16" s="113"/>
      <c r="B16" s="65"/>
      <c r="C16" s="65"/>
      <c r="D16" s="65"/>
      <c r="E16" s="65"/>
      <c r="F16" s="65"/>
      <c r="G16" s="65"/>
      <c r="H16" s="68"/>
      <c r="I16" s="68"/>
      <c r="J16" s="68"/>
      <c r="K16" s="68"/>
      <c r="L16" s="68"/>
      <c r="M16" s="69"/>
      <c r="N16" s="57"/>
    </row>
    <row r="17" spans="1:14" s="1" customFormat="1" ht="24" customHeight="1" x14ac:dyDescent="0.2">
      <c r="A17" s="113" t="s">
        <v>142</v>
      </c>
      <c r="B17" s="65"/>
      <c r="C17" s="70" t="s">
        <v>0</v>
      </c>
      <c r="D17" s="70"/>
      <c r="E17" s="70" t="s">
        <v>0</v>
      </c>
      <c r="F17" s="70"/>
      <c r="G17" s="70" t="s">
        <v>0</v>
      </c>
      <c r="H17" s="68">
        <v>0</v>
      </c>
      <c r="I17" s="68">
        <v>0</v>
      </c>
      <c r="J17" s="68">
        <v>0</v>
      </c>
      <c r="K17" s="68">
        <v>0</v>
      </c>
      <c r="L17" s="68">
        <v>4</v>
      </c>
      <c r="M17" s="69">
        <v>4</v>
      </c>
      <c r="N17" s="57"/>
    </row>
    <row r="18" spans="1:14" s="1" customFormat="1" ht="24" customHeight="1" x14ac:dyDescent="0.2">
      <c r="A18" s="113"/>
      <c r="B18" s="65"/>
      <c r="C18" s="65"/>
      <c r="D18" s="65"/>
      <c r="E18" s="65"/>
      <c r="F18" s="65"/>
      <c r="G18" s="65"/>
      <c r="H18" s="68"/>
      <c r="I18" s="68"/>
      <c r="J18" s="68"/>
      <c r="K18" s="68"/>
      <c r="L18" s="68"/>
      <c r="M18" s="69"/>
      <c r="N18" s="57"/>
    </row>
    <row r="19" spans="1:14" s="1" customFormat="1" ht="24" customHeight="1" x14ac:dyDescent="0.2">
      <c r="A19" s="113" t="s">
        <v>143</v>
      </c>
      <c r="B19" s="65"/>
      <c r="C19" s="70" t="s">
        <v>0</v>
      </c>
      <c r="D19" s="70"/>
      <c r="E19" s="70" t="s">
        <v>0</v>
      </c>
      <c r="F19" s="70"/>
      <c r="G19" s="70" t="s">
        <v>0</v>
      </c>
      <c r="H19" s="68">
        <v>1</v>
      </c>
      <c r="I19" s="68">
        <v>3</v>
      </c>
      <c r="J19" s="68">
        <v>0</v>
      </c>
      <c r="K19" s="68">
        <v>1</v>
      </c>
      <c r="L19" s="68">
        <v>1</v>
      </c>
      <c r="M19" s="69">
        <v>6</v>
      </c>
      <c r="N19" s="57"/>
    </row>
    <row r="20" spans="1:14" s="1" customFormat="1" ht="24" customHeight="1" x14ac:dyDescent="0.2">
      <c r="A20" s="113"/>
      <c r="B20" s="65"/>
      <c r="C20" s="65"/>
      <c r="D20" s="65"/>
      <c r="E20" s="65"/>
      <c r="F20" s="65"/>
      <c r="G20" s="65"/>
      <c r="H20" s="68"/>
      <c r="I20" s="68"/>
      <c r="J20" s="68"/>
      <c r="K20" s="68"/>
      <c r="L20" s="68"/>
      <c r="M20" s="69"/>
      <c r="N20" s="57"/>
    </row>
    <row r="21" spans="1:14" s="1" customFormat="1" ht="24" customHeight="1" x14ac:dyDescent="0.2">
      <c r="A21" s="113" t="s">
        <v>144</v>
      </c>
      <c r="B21" s="65"/>
      <c r="C21" s="70" t="s">
        <v>0</v>
      </c>
      <c r="D21" s="70"/>
      <c r="E21" s="70" t="s">
        <v>0</v>
      </c>
      <c r="F21" s="70"/>
      <c r="G21" s="70" t="s">
        <v>0</v>
      </c>
      <c r="H21" s="68">
        <v>2</v>
      </c>
      <c r="I21" s="68">
        <v>4</v>
      </c>
      <c r="J21" s="68">
        <v>0</v>
      </c>
      <c r="K21" s="68">
        <v>1</v>
      </c>
      <c r="L21" s="68">
        <v>0</v>
      </c>
      <c r="M21" s="69">
        <v>7</v>
      </c>
      <c r="N21" s="57"/>
    </row>
    <row r="22" spans="1:14" s="1" customFormat="1" ht="24" customHeight="1" x14ac:dyDescent="0.2">
      <c r="A22" s="113"/>
      <c r="B22" s="65"/>
      <c r="C22" s="65"/>
      <c r="D22" s="65"/>
      <c r="E22" s="65"/>
      <c r="F22" s="65"/>
      <c r="G22" s="65"/>
      <c r="H22" s="68"/>
      <c r="I22" s="68"/>
      <c r="J22" s="68"/>
      <c r="K22" s="68"/>
      <c r="L22" s="68"/>
      <c r="M22" s="69"/>
      <c r="N22" s="57"/>
    </row>
    <row r="23" spans="1:14" s="1" customFormat="1" ht="24" customHeight="1" x14ac:dyDescent="0.2">
      <c r="A23" s="113" t="s">
        <v>145</v>
      </c>
      <c r="B23" s="65"/>
      <c r="C23" s="70" t="s">
        <v>0</v>
      </c>
      <c r="D23" s="70"/>
      <c r="E23" s="70" t="s">
        <v>0</v>
      </c>
      <c r="F23" s="70"/>
      <c r="G23" s="70" t="s">
        <v>0</v>
      </c>
      <c r="H23" s="68">
        <v>2</v>
      </c>
      <c r="I23" s="68">
        <v>2</v>
      </c>
      <c r="J23" s="68">
        <v>0</v>
      </c>
      <c r="K23" s="68">
        <v>0</v>
      </c>
      <c r="L23" s="68">
        <v>0</v>
      </c>
      <c r="M23" s="69">
        <v>4</v>
      </c>
      <c r="N23" s="57"/>
    </row>
    <row r="24" spans="1:14" s="1" customFormat="1" ht="24" customHeight="1" x14ac:dyDescent="0.2">
      <c r="A24" s="113"/>
      <c r="B24" s="65"/>
      <c r="C24" s="65"/>
      <c r="D24" s="65"/>
      <c r="E24" s="65"/>
      <c r="F24" s="65"/>
      <c r="G24" s="65"/>
      <c r="H24" s="68"/>
      <c r="I24" s="68"/>
      <c r="J24" s="68"/>
      <c r="K24" s="68"/>
      <c r="L24" s="68"/>
      <c r="M24" s="69"/>
      <c r="N24" s="57"/>
    </row>
    <row r="25" spans="1:14" s="1" customFormat="1" ht="24" customHeight="1" x14ac:dyDescent="0.2">
      <c r="A25" s="113" t="s">
        <v>146</v>
      </c>
      <c r="B25" s="65"/>
      <c r="C25" s="70" t="s">
        <v>0</v>
      </c>
      <c r="D25" s="70"/>
      <c r="E25" s="70" t="s">
        <v>0</v>
      </c>
      <c r="F25" s="70"/>
      <c r="G25" s="70" t="s">
        <v>0</v>
      </c>
      <c r="H25" s="68">
        <v>0</v>
      </c>
      <c r="I25" s="68">
        <v>1</v>
      </c>
      <c r="J25" s="68">
        <v>0</v>
      </c>
      <c r="K25" s="68">
        <v>0</v>
      </c>
      <c r="L25" s="68">
        <v>1</v>
      </c>
      <c r="M25" s="69">
        <v>2</v>
      </c>
      <c r="N25" s="57"/>
    </row>
    <row r="26" spans="1:14" s="1" customFormat="1" ht="24" customHeight="1" x14ac:dyDescent="0.2">
      <c r="A26" s="113"/>
      <c r="B26" s="65"/>
      <c r="C26" s="65"/>
      <c r="D26" s="65"/>
      <c r="E26" s="65"/>
      <c r="F26" s="65"/>
      <c r="G26" s="65"/>
      <c r="H26" s="68"/>
      <c r="I26" s="68"/>
      <c r="J26" s="68"/>
      <c r="K26" s="68"/>
      <c r="L26" s="68"/>
      <c r="M26" s="69"/>
      <c r="N26" s="57"/>
    </row>
    <row r="27" spans="1:14" s="1" customFormat="1" ht="24" customHeight="1" x14ac:dyDescent="0.2">
      <c r="A27" s="113" t="s">
        <v>147</v>
      </c>
      <c r="B27" s="65"/>
      <c r="C27" s="70" t="s">
        <v>0</v>
      </c>
      <c r="D27" s="70"/>
      <c r="E27" s="70" t="s">
        <v>0</v>
      </c>
      <c r="F27" s="70"/>
      <c r="G27" s="70" t="s">
        <v>0</v>
      </c>
      <c r="H27" s="68">
        <v>1</v>
      </c>
      <c r="I27" s="68">
        <v>0</v>
      </c>
      <c r="J27" s="68">
        <v>0</v>
      </c>
      <c r="K27" s="68">
        <v>0</v>
      </c>
      <c r="L27" s="68">
        <v>0</v>
      </c>
      <c r="M27" s="69">
        <v>1</v>
      </c>
      <c r="N27" s="57"/>
    </row>
    <row r="28" spans="1:14" s="1" customFormat="1" ht="24" customHeight="1" x14ac:dyDescent="0.2">
      <c r="A28" s="113"/>
      <c r="B28" s="65"/>
      <c r="C28" s="65"/>
      <c r="D28" s="65"/>
      <c r="E28" s="65"/>
      <c r="F28" s="65"/>
      <c r="G28" s="65"/>
      <c r="H28" s="68"/>
      <c r="I28" s="68"/>
      <c r="J28" s="68"/>
      <c r="K28" s="68"/>
      <c r="L28" s="68"/>
      <c r="M28" s="69"/>
      <c r="N28" s="57"/>
    </row>
    <row r="29" spans="1:14" s="1" customFormat="1" ht="24" customHeight="1" x14ac:dyDescent="0.2">
      <c r="A29" s="113" t="s">
        <v>148</v>
      </c>
      <c r="B29" s="65"/>
      <c r="C29" s="70" t="s">
        <v>0</v>
      </c>
      <c r="D29" s="70"/>
      <c r="E29" s="70" t="s">
        <v>0</v>
      </c>
      <c r="F29" s="70"/>
      <c r="G29" s="70" t="s">
        <v>0</v>
      </c>
      <c r="H29" s="68">
        <v>1</v>
      </c>
      <c r="I29" s="68">
        <v>2</v>
      </c>
      <c r="J29" s="68">
        <v>0</v>
      </c>
      <c r="K29" s="68">
        <v>0</v>
      </c>
      <c r="L29" s="68">
        <v>1</v>
      </c>
      <c r="M29" s="69">
        <v>4</v>
      </c>
      <c r="N29" s="57"/>
    </row>
    <row r="30" spans="1:14" s="1" customFormat="1" ht="24" customHeight="1" x14ac:dyDescent="0.2">
      <c r="A30" s="113"/>
      <c r="B30" s="65"/>
      <c r="C30" s="70"/>
      <c r="D30" s="70"/>
      <c r="E30" s="70"/>
      <c r="F30" s="70"/>
      <c r="G30" s="70"/>
      <c r="H30" s="68"/>
      <c r="I30" s="68"/>
      <c r="J30" s="68"/>
      <c r="K30" s="68"/>
      <c r="L30" s="68"/>
      <c r="M30" s="69"/>
      <c r="N30" s="57"/>
    </row>
    <row r="31" spans="1:14" s="1" customFormat="1" ht="24" customHeight="1" x14ac:dyDescent="0.2">
      <c r="A31" s="113" t="s">
        <v>149</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3"/>
      <c r="B32" s="65"/>
      <c r="C32" s="65"/>
      <c r="D32" s="65"/>
      <c r="E32" s="65"/>
      <c r="F32" s="65"/>
      <c r="G32" s="65"/>
      <c r="H32" s="68"/>
      <c r="I32" s="68"/>
      <c r="J32" s="68"/>
      <c r="K32" s="68"/>
      <c r="L32" s="68"/>
      <c r="M32" s="69"/>
      <c r="N32" s="57"/>
    </row>
    <row r="33" spans="1:14" s="1" customFormat="1" ht="24" customHeight="1" x14ac:dyDescent="0.2">
      <c r="A33" s="113" t="s">
        <v>150</v>
      </c>
      <c r="B33" s="65"/>
      <c r="C33" s="70" t="s">
        <v>0</v>
      </c>
      <c r="D33" s="70"/>
      <c r="E33" s="70" t="s">
        <v>0</v>
      </c>
      <c r="F33" s="70"/>
      <c r="G33" s="70" t="s">
        <v>0</v>
      </c>
      <c r="H33" s="68">
        <v>2</v>
      </c>
      <c r="I33" s="68">
        <v>1</v>
      </c>
      <c r="J33" s="68">
        <v>0</v>
      </c>
      <c r="K33" s="68">
        <v>0</v>
      </c>
      <c r="L33" s="68">
        <v>0</v>
      </c>
      <c r="M33" s="69">
        <v>3</v>
      </c>
      <c r="N33" s="57"/>
    </row>
    <row r="34" spans="1:14" s="1" customFormat="1" ht="24" customHeight="1" x14ac:dyDescent="0.2">
      <c r="A34" s="113"/>
      <c r="B34" s="65"/>
      <c r="C34" s="65"/>
      <c r="D34" s="65"/>
      <c r="E34" s="65"/>
      <c r="F34" s="65"/>
      <c r="G34" s="65"/>
      <c r="H34" s="68"/>
      <c r="I34" s="68"/>
      <c r="J34" s="68"/>
      <c r="K34" s="68"/>
      <c r="L34" s="68"/>
      <c r="M34" s="69"/>
      <c r="N34" s="57"/>
    </row>
    <row r="35" spans="1:14" s="1" customFormat="1" ht="24" customHeight="1" x14ac:dyDescent="0.2">
      <c r="A35" s="113" t="s">
        <v>151</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3"/>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1</v>
      </c>
      <c r="I37" s="68">
        <v>0</v>
      </c>
      <c r="J37" s="68">
        <v>0</v>
      </c>
      <c r="K37" s="68">
        <v>0</v>
      </c>
      <c r="L37" s="68">
        <v>0</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4" t="s">
        <v>9</v>
      </c>
      <c r="B39" s="76"/>
      <c r="C39" s="75" t="s">
        <v>0</v>
      </c>
      <c r="D39" s="75"/>
      <c r="E39" s="75" t="s">
        <v>0</v>
      </c>
      <c r="F39" s="75"/>
      <c r="G39" s="75" t="s">
        <v>0</v>
      </c>
      <c r="H39" s="77">
        <v>14</v>
      </c>
      <c r="I39" s="77">
        <v>15</v>
      </c>
      <c r="J39" s="77">
        <v>0</v>
      </c>
      <c r="K39" s="77">
        <v>2</v>
      </c>
      <c r="L39" s="77">
        <v>11</v>
      </c>
      <c r="M39" s="78">
        <v>42</v>
      </c>
      <c r="N39" s="57"/>
    </row>
    <row r="40" spans="1:14" s="1" customFormat="1" x14ac:dyDescent="0.2">
      <c r="G40" s="57"/>
      <c r="H40" s="57"/>
      <c r="I40" s="57"/>
      <c r="J40" s="57"/>
      <c r="K40" s="57"/>
      <c r="L40" s="57"/>
      <c r="M40" s="57"/>
      <c r="N40" s="57"/>
    </row>
    <row r="41" spans="1:14" s="1" customFormat="1" x14ac:dyDescent="0.2">
      <c r="G41" s="57"/>
      <c r="H41" s="57"/>
      <c r="I41" s="57"/>
      <c r="J41" s="556" t="s">
        <v>152</v>
      </c>
      <c r="K41" s="557"/>
      <c r="L41" s="557"/>
      <c r="M41" s="557"/>
      <c r="N41" s="57"/>
    </row>
    <row r="42" spans="1:14" s="1" customFormat="1" x14ac:dyDescent="0.2">
      <c r="G42" s="57"/>
      <c r="I42" s="57"/>
      <c r="J42" s="557" t="s">
        <v>174</v>
      </c>
      <c r="K42" s="557"/>
      <c r="L42" s="557"/>
      <c r="M42" s="557"/>
      <c r="N42" s="57"/>
    </row>
    <row r="43" spans="1:14" x14ac:dyDescent="0.2">
      <c r="G43" s="111"/>
      <c r="H43" s="111"/>
      <c r="I43" s="111"/>
      <c r="J43" s="111"/>
      <c r="K43" s="111"/>
      <c r="L43" s="111"/>
      <c r="M43" s="111"/>
      <c r="N43" s="111"/>
    </row>
    <row r="44" spans="1:14" x14ac:dyDescent="0.2">
      <c r="G44" s="111"/>
      <c r="H44" s="111"/>
      <c r="I44" s="111"/>
      <c r="J44" s="111"/>
      <c r="K44" s="111"/>
      <c r="L44" s="111"/>
      <c r="M44" s="111"/>
      <c r="N44" s="111"/>
    </row>
    <row r="45" spans="1:14" x14ac:dyDescent="0.2">
      <c r="G45" s="111"/>
      <c r="H45" s="111"/>
      <c r="I45" s="111"/>
      <c r="J45" s="111"/>
      <c r="K45" s="111"/>
      <c r="L45" s="111"/>
      <c r="M45" s="111"/>
      <c r="N45" s="111"/>
    </row>
    <row r="46" spans="1:14" x14ac:dyDescent="0.2">
      <c r="G46" s="111"/>
      <c r="H46" s="111"/>
      <c r="I46" s="111"/>
      <c r="J46" s="111"/>
      <c r="K46" s="111"/>
      <c r="L46" s="111"/>
      <c r="M46" s="111"/>
      <c r="N46" s="111"/>
    </row>
    <row r="47" spans="1:14" x14ac:dyDescent="0.2">
      <c r="G47" s="111"/>
      <c r="H47" s="111"/>
      <c r="I47" s="111"/>
      <c r="J47" s="111"/>
      <c r="K47" s="111"/>
      <c r="L47" s="111"/>
      <c r="M47" s="111"/>
      <c r="N47" s="111"/>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zoomScale="90" zoomScaleNormal="90" workbookViewId="0">
      <selection activeCell="L11" sqref="L11"/>
    </sheetView>
  </sheetViews>
  <sheetFormatPr defaultRowHeight="12.75" x14ac:dyDescent="0.2"/>
  <cols>
    <col min="1" max="1" width="13.28515625" style="1" customWidth="1"/>
    <col min="2" max="2" width="10.42578125" style="1" customWidth="1"/>
    <col min="3" max="3" width="14.28515625" style="1" customWidth="1"/>
    <col min="4" max="4" width="13.28515625" style="1" customWidth="1"/>
    <col min="5" max="5" width="14.85546875" style="1" customWidth="1"/>
    <col min="6" max="6" width="18.7109375" style="1" customWidth="1"/>
    <col min="7" max="7" width="21.140625" style="1" customWidth="1"/>
    <col min="8" max="8" width="25.140625" style="1" customWidth="1"/>
    <col min="9" max="16384" width="9.140625" style="1"/>
  </cols>
  <sheetData>
    <row r="1" spans="1:21" ht="27.75" x14ac:dyDescent="0.4">
      <c r="A1" s="437" t="s">
        <v>192</v>
      </c>
      <c r="B1" s="437"/>
      <c r="C1" s="437"/>
      <c r="D1" s="437"/>
      <c r="E1" s="437"/>
      <c r="F1" s="437"/>
      <c r="G1" s="437"/>
      <c r="H1" s="437"/>
    </row>
    <row r="2" spans="1:21" ht="27.75" x14ac:dyDescent="0.2">
      <c r="A2" s="438" t="s">
        <v>239</v>
      </c>
      <c r="B2" s="438"/>
      <c r="C2" s="438"/>
      <c r="D2" s="438"/>
      <c r="E2" s="438"/>
      <c r="F2" s="438"/>
      <c r="G2" s="438"/>
      <c r="H2" s="438"/>
    </row>
    <row r="3" spans="1:21" ht="12.75" customHeight="1" x14ac:dyDescent="0.2">
      <c r="A3" s="439" t="s">
        <v>16</v>
      </c>
      <c r="B3" s="440"/>
      <c r="C3" s="440"/>
      <c r="D3" s="440"/>
      <c r="E3" s="441"/>
      <c r="F3" s="448" t="s">
        <v>110</v>
      </c>
      <c r="G3" s="448" t="s">
        <v>111</v>
      </c>
      <c r="H3" s="448" t="s">
        <v>193</v>
      </c>
    </row>
    <row r="4" spans="1:21" ht="12.75" customHeight="1" x14ac:dyDescent="0.2">
      <c r="A4" s="442"/>
      <c r="B4" s="443"/>
      <c r="C4" s="443"/>
      <c r="D4" s="443"/>
      <c r="E4" s="444"/>
      <c r="F4" s="449"/>
      <c r="G4" s="449"/>
      <c r="H4" s="449"/>
    </row>
    <row r="5" spans="1:21" ht="12.75" customHeight="1" x14ac:dyDescent="0.2">
      <c r="A5" s="442"/>
      <c r="B5" s="443"/>
      <c r="C5" s="443"/>
      <c r="D5" s="443"/>
      <c r="E5" s="444"/>
      <c r="F5" s="449"/>
      <c r="G5" s="449"/>
      <c r="H5" s="449"/>
    </row>
    <row r="6" spans="1:21" ht="12.75" customHeight="1" x14ac:dyDescent="0.2">
      <c r="A6" s="442"/>
      <c r="B6" s="443"/>
      <c r="C6" s="443"/>
      <c r="D6" s="443"/>
      <c r="E6" s="444"/>
      <c r="F6" s="449"/>
      <c r="G6" s="449"/>
      <c r="H6" s="449"/>
    </row>
    <row r="7" spans="1:21" ht="25.5" customHeight="1" x14ac:dyDescent="0.2">
      <c r="A7" s="445"/>
      <c r="B7" s="446"/>
      <c r="C7" s="446"/>
      <c r="D7" s="446"/>
      <c r="E7" s="447"/>
      <c r="F7" s="450"/>
      <c r="G7" s="450"/>
      <c r="H7" s="450"/>
    </row>
    <row r="8" spans="1:21" ht="25.5" x14ac:dyDescent="0.35">
      <c r="A8" s="237"/>
      <c r="B8" s="238"/>
      <c r="C8" s="238"/>
      <c r="D8" s="239"/>
      <c r="E8" s="240"/>
      <c r="F8" s="241" t="s">
        <v>8</v>
      </c>
      <c r="G8" s="241" t="s">
        <v>7</v>
      </c>
      <c r="H8" s="241" t="s">
        <v>6</v>
      </c>
    </row>
    <row r="9" spans="1:21" ht="33.950000000000003" customHeight="1" x14ac:dyDescent="0.4">
      <c r="A9" s="249">
        <v>2013</v>
      </c>
      <c r="B9" s="238" t="s">
        <v>0</v>
      </c>
      <c r="C9" s="238" t="s">
        <v>0</v>
      </c>
      <c r="D9" s="238" t="s">
        <v>0</v>
      </c>
      <c r="E9" s="242" t="s">
        <v>0</v>
      </c>
      <c r="F9" s="243">
        <v>129</v>
      </c>
      <c r="G9" s="243">
        <v>25</v>
      </c>
      <c r="H9" s="244">
        <v>154</v>
      </c>
      <c r="U9" s="364"/>
    </row>
    <row r="10" spans="1:21" ht="33.950000000000003" customHeight="1" x14ac:dyDescent="0.4">
      <c r="A10" s="249">
        <v>2014</v>
      </c>
      <c r="B10" s="238" t="s">
        <v>0</v>
      </c>
      <c r="C10" s="238" t="s">
        <v>0</v>
      </c>
      <c r="D10" s="238" t="s">
        <v>0</v>
      </c>
      <c r="E10" s="242" t="s">
        <v>0</v>
      </c>
      <c r="F10" s="243">
        <v>136</v>
      </c>
      <c r="G10" s="243">
        <v>29</v>
      </c>
      <c r="H10" s="244">
        <v>165</v>
      </c>
      <c r="L10" s="365"/>
      <c r="M10" s="365"/>
      <c r="U10" s="364"/>
    </row>
    <row r="11" spans="1:21" ht="33.950000000000003" customHeight="1" x14ac:dyDescent="0.4">
      <c r="A11" s="249">
        <v>2015</v>
      </c>
      <c r="B11" s="238" t="s">
        <v>0</v>
      </c>
      <c r="C11" s="238" t="s">
        <v>0</v>
      </c>
      <c r="D11" s="238" t="s">
        <v>0</v>
      </c>
      <c r="E11" s="242" t="s">
        <v>0</v>
      </c>
      <c r="F11" s="243">
        <v>118</v>
      </c>
      <c r="G11" s="243">
        <v>29</v>
      </c>
      <c r="H11" s="244">
        <v>147</v>
      </c>
      <c r="Q11" s="364"/>
      <c r="R11" s="364"/>
      <c r="S11" s="364"/>
      <c r="T11" s="364"/>
      <c r="U11" s="364"/>
    </row>
    <row r="12" spans="1:21" ht="33.950000000000003" customHeight="1" x14ac:dyDescent="0.4">
      <c r="A12" s="249">
        <v>2016</v>
      </c>
      <c r="B12" s="238" t="s">
        <v>0</v>
      </c>
      <c r="C12" s="238" t="s">
        <v>0</v>
      </c>
      <c r="D12" s="238" t="s">
        <v>0</v>
      </c>
      <c r="E12" s="242" t="s">
        <v>0</v>
      </c>
      <c r="F12" s="243">
        <v>101</v>
      </c>
      <c r="G12" s="243">
        <v>34</v>
      </c>
      <c r="H12" s="244">
        <v>135</v>
      </c>
    </row>
    <row r="13" spans="1:21" ht="33.950000000000003" customHeight="1" x14ac:dyDescent="0.4">
      <c r="A13" s="384">
        <v>2017</v>
      </c>
      <c r="B13" s="245" t="s">
        <v>0</v>
      </c>
      <c r="C13" s="245" t="s">
        <v>0</v>
      </c>
      <c r="D13" s="245" t="s">
        <v>0</v>
      </c>
      <c r="E13" s="246" t="s">
        <v>0</v>
      </c>
      <c r="F13" s="247">
        <v>92</v>
      </c>
      <c r="G13" s="247">
        <v>24</v>
      </c>
      <c r="H13" s="248">
        <v>116</v>
      </c>
    </row>
    <row r="14" spans="1:21" ht="9.9499999999999993" customHeight="1" x14ac:dyDescent="0.25">
      <c r="F14" s="435"/>
      <c r="G14" s="435"/>
      <c r="H14" s="435"/>
    </row>
    <row r="15" spans="1:21" ht="18" x14ac:dyDescent="0.25">
      <c r="F15" s="436" t="s">
        <v>184</v>
      </c>
      <c r="G15" s="436"/>
      <c r="H15" s="436"/>
    </row>
    <row r="16" spans="1:21" ht="18" x14ac:dyDescent="0.25">
      <c r="F16" s="436" t="s">
        <v>241</v>
      </c>
      <c r="G16" s="436"/>
      <c r="H16" s="436"/>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1">
        <v>8</v>
      </c>
      <c r="B1" s="551"/>
      <c r="C1" s="551"/>
      <c r="D1" s="551"/>
      <c r="E1" s="551"/>
      <c r="F1" s="551"/>
      <c r="G1" s="551"/>
      <c r="H1" s="551"/>
      <c r="I1" s="551"/>
      <c r="J1" s="551"/>
      <c r="K1" s="551"/>
      <c r="L1" s="551"/>
      <c r="M1" s="551"/>
      <c r="N1" s="111"/>
    </row>
    <row r="2" spans="1:14" ht="15" x14ac:dyDescent="0.25">
      <c r="A2" s="552" t="s">
        <v>136</v>
      </c>
      <c r="B2" s="552"/>
      <c r="C2" s="552"/>
      <c r="D2" s="552"/>
      <c r="E2" s="552"/>
      <c r="F2" s="552"/>
      <c r="G2" s="552"/>
      <c r="H2" s="552"/>
      <c r="I2" s="552"/>
      <c r="J2" s="552"/>
      <c r="K2" s="552"/>
      <c r="L2" s="552"/>
      <c r="M2" s="552"/>
      <c r="N2" s="111"/>
    </row>
    <row r="3" spans="1:14" ht="15" customHeight="1" x14ac:dyDescent="0.25">
      <c r="A3" s="552" t="s">
        <v>85</v>
      </c>
      <c r="B3" s="552"/>
      <c r="C3" s="552"/>
      <c r="D3" s="552"/>
      <c r="E3" s="552"/>
      <c r="F3" s="552"/>
      <c r="G3" s="552"/>
      <c r="H3" s="552"/>
      <c r="I3" s="552"/>
      <c r="J3" s="552"/>
      <c r="K3" s="552"/>
      <c r="L3" s="552"/>
      <c r="M3" s="552"/>
      <c r="N3" s="111"/>
    </row>
    <row r="4" spans="1:14" s="1" customFormat="1" ht="15" customHeight="1" x14ac:dyDescent="0.25">
      <c r="A4" s="553" t="s">
        <v>169</v>
      </c>
      <c r="B4" s="553"/>
      <c r="C4" s="553"/>
      <c r="D4" s="553"/>
      <c r="E4" s="553"/>
      <c r="F4" s="553"/>
      <c r="G4" s="553"/>
      <c r="H4" s="553"/>
      <c r="I4" s="553"/>
      <c r="J4" s="553"/>
      <c r="K4" s="553"/>
      <c r="L4" s="553"/>
      <c r="M4" s="553"/>
      <c r="N4" s="57"/>
    </row>
    <row r="5" spans="1:14" s="1" customFormat="1" ht="6.75" customHeight="1" x14ac:dyDescent="0.2">
      <c r="G5" s="57"/>
      <c r="H5" s="57"/>
      <c r="I5" s="112"/>
      <c r="J5" s="57"/>
      <c r="K5" s="57"/>
      <c r="L5" s="57"/>
      <c r="M5" s="57"/>
      <c r="N5" s="57"/>
    </row>
    <row r="6" spans="1:14" s="1" customFormat="1" x14ac:dyDescent="0.2">
      <c r="A6" s="586" t="s">
        <v>86</v>
      </c>
      <c r="B6" s="586"/>
      <c r="C6" s="586"/>
      <c r="D6" s="586"/>
      <c r="E6" s="586"/>
      <c r="F6" s="586"/>
      <c r="G6" s="595"/>
      <c r="H6" s="593" t="s">
        <v>87</v>
      </c>
      <c r="I6" s="593" t="s">
        <v>88</v>
      </c>
      <c r="J6" s="593" t="s">
        <v>89</v>
      </c>
      <c r="K6" s="593" t="s">
        <v>90</v>
      </c>
      <c r="L6" s="593" t="s">
        <v>91</v>
      </c>
      <c r="M6" s="601" t="s">
        <v>137</v>
      </c>
      <c r="N6" s="57"/>
    </row>
    <row r="7" spans="1:14" s="1" customFormat="1" ht="21" customHeight="1" x14ac:dyDescent="0.2">
      <c r="A7" s="587"/>
      <c r="B7" s="587"/>
      <c r="C7" s="587"/>
      <c r="D7" s="587"/>
      <c r="E7" s="587"/>
      <c r="F7" s="587"/>
      <c r="G7" s="596"/>
      <c r="H7" s="594"/>
      <c r="I7" s="594"/>
      <c r="J7" s="594"/>
      <c r="K7" s="594"/>
      <c r="L7" s="594"/>
      <c r="M7" s="602"/>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3" t="s">
        <v>138</v>
      </c>
      <c r="B9" s="70"/>
      <c r="C9" s="70" t="s">
        <v>0</v>
      </c>
      <c r="D9" s="70"/>
      <c r="E9" s="70" t="s">
        <v>0</v>
      </c>
      <c r="F9" s="70"/>
      <c r="G9" s="70" t="s">
        <v>0</v>
      </c>
      <c r="H9" s="68">
        <v>1</v>
      </c>
      <c r="I9" s="68">
        <v>0</v>
      </c>
      <c r="J9" s="68">
        <v>0</v>
      </c>
      <c r="K9" s="68">
        <v>0</v>
      </c>
      <c r="L9" s="68">
        <v>1</v>
      </c>
      <c r="M9" s="69">
        <v>2</v>
      </c>
      <c r="N9" s="57"/>
    </row>
    <row r="10" spans="1:14" s="1" customFormat="1" ht="24" customHeight="1" x14ac:dyDescent="0.2">
      <c r="A10" s="113"/>
      <c r="B10" s="65"/>
      <c r="C10" s="65"/>
      <c r="D10" s="65"/>
      <c r="E10" s="65"/>
      <c r="F10" s="65"/>
      <c r="G10" s="65"/>
      <c r="H10" s="68"/>
      <c r="I10" s="68"/>
      <c r="J10" s="68"/>
      <c r="K10" s="68"/>
      <c r="L10" s="68"/>
      <c r="M10" s="69"/>
      <c r="N10" s="57"/>
    </row>
    <row r="11" spans="1:14" s="1" customFormat="1" ht="24" customHeight="1" x14ac:dyDescent="0.2">
      <c r="A11" s="113"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3" t="s">
        <v>140</v>
      </c>
      <c r="B13" s="65"/>
      <c r="C13" s="70" t="s">
        <v>0</v>
      </c>
      <c r="D13" s="70"/>
      <c r="E13" s="70" t="s">
        <v>0</v>
      </c>
      <c r="F13" s="70"/>
      <c r="G13" s="70" t="s">
        <v>0</v>
      </c>
      <c r="H13" s="68">
        <v>1</v>
      </c>
      <c r="I13" s="68">
        <v>0</v>
      </c>
      <c r="J13" s="68">
        <v>0</v>
      </c>
      <c r="K13" s="68">
        <v>0</v>
      </c>
      <c r="L13" s="68">
        <v>0</v>
      </c>
      <c r="M13" s="69">
        <v>1</v>
      </c>
      <c r="N13" s="57"/>
    </row>
    <row r="14" spans="1:14" s="1" customFormat="1" ht="24" customHeight="1" x14ac:dyDescent="0.2">
      <c r="A14" s="113"/>
      <c r="B14" s="65"/>
      <c r="C14" s="65"/>
      <c r="D14" s="65"/>
      <c r="E14" s="65"/>
      <c r="F14" s="65"/>
      <c r="G14" s="65"/>
      <c r="H14" s="68"/>
      <c r="I14" s="68"/>
      <c r="J14" s="68"/>
      <c r="K14" s="68"/>
      <c r="L14" s="68"/>
      <c r="M14" s="69"/>
      <c r="N14" s="57"/>
    </row>
    <row r="15" spans="1:14" s="1" customFormat="1" ht="24" customHeight="1" x14ac:dyDescent="0.2">
      <c r="A15" s="113" t="s">
        <v>141</v>
      </c>
      <c r="B15" s="65"/>
      <c r="C15" s="70" t="s">
        <v>0</v>
      </c>
      <c r="D15" s="70"/>
      <c r="E15" s="70" t="s">
        <v>0</v>
      </c>
      <c r="F15" s="70"/>
      <c r="G15" s="70" t="s">
        <v>0</v>
      </c>
      <c r="H15" s="68">
        <v>1</v>
      </c>
      <c r="I15" s="68">
        <v>1</v>
      </c>
      <c r="J15" s="68">
        <v>0</v>
      </c>
      <c r="K15" s="68">
        <v>0</v>
      </c>
      <c r="L15" s="68">
        <v>1</v>
      </c>
      <c r="M15" s="69">
        <v>3</v>
      </c>
      <c r="N15" s="57"/>
    </row>
    <row r="16" spans="1:14" s="1" customFormat="1" ht="24" customHeight="1" x14ac:dyDescent="0.2">
      <c r="A16" s="113"/>
      <c r="B16" s="65"/>
      <c r="C16" s="65"/>
      <c r="D16" s="65"/>
      <c r="E16" s="65"/>
      <c r="F16" s="65"/>
      <c r="G16" s="65"/>
      <c r="H16" s="68"/>
      <c r="I16" s="68"/>
      <c r="J16" s="68"/>
      <c r="K16" s="68"/>
      <c r="L16" s="68"/>
      <c r="M16" s="69"/>
      <c r="N16" s="57"/>
    </row>
    <row r="17" spans="1:14" s="1" customFormat="1" ht="24" customHeight="1" x14ac:dyDescent="0.2">
      <c r="A17" s="113" t="s">
        <v>142</v>
      </c>
      <c r="B17" s="65"/>
      <c r="C17" s="70" t="s">
        <v>0</v>
      </c>
      <c r="D17" s="70"/>
      <c r="E17" s="70" t="s">
        <v>0</v>
      </c>
      <c r="F17" s="70"/>
      <c r="G17" s="70" t="s">
        <v>0</v>
      </c>
      <c r="H17" s="68">
        <v>0</v>
      </c>
      <c r="I17" s="68">
        <v>2</v>
      </c>
      <c r="J17" s="68">
        <v>0</v>
      </c>
      <c r="K17" s="68">
        <v>0</v>
      </c>
      <c r="L17" s="68">
        <v>1</v>
      </c>
      <c r="M17" s="69">
        <v>3</v>
      </c>
      <c r="N17" s="57"/>
    </row>
    <row r="18" spans="1:14" s="1" customFormat="1" ht="24" customHeight="1" x14ac:dyDescent="0.2">
      <c r="A18" s="113"/>
      <c r="B18" s="65"/>
      <c r="C18" s="65"/>
      <c r="D18" s="65"/>
      <c r="E18" s="65"/>
      <c r="F18" s="65"/>
      <c r="G18" s="65"/>
      <c r="H18" s="68"/>
      <c r="I18" s="68"/>
      <c r="J18" s="68"/>
      <c r="K18" s="68"/>
      <c r="L18" s="68"/>
      <c r="M18" s="69"/>
      <c r="N18" s="57"/>
    </row>
    <row r="19" spans="1:14" s="1" customFormat="1" ht="24" customHeight="1" x14ac:dyDescent="0.2">
      <c r="A19" s="113" t="s">
        <v>143</v>
      </c>
      <c r="B19" s="65"/>
      <c r="C19" s="70" t="s">
        <v>0</v>
      </c>
      <c r="D19" s="70"/>
      <c r="E19" s="70" t="s">
        <v>0</v>
      </c>
      <c r="F19" s="70"/>
      <c r="G19" s="70" t="s">
        <v>0</v>
      </c>
      <c r="H19" s="68">
        <v>0</v>
      </c>
      <c r="I19" s="68">
        <v>3</v>
      </c>
      <c r="J19" s="68">
        <v>0</v>
      </c>
      <c r="K19" s="68">
        <v>3</v>
      </c>
      <c r="L19" s="68">
        <v>2</v>
      </c>
      <c r="M19" s="69">
        <v>8</v>
      </c>
      <c r="N19" s="57"/>
    </row>
    <row r="20" spans="1:14" s="1" customFormat="1" ht="24" customHeight="1" x14ac:dyDescent="0.2">
      <c r="A20" s="113"/>
      <c r="B20" s="65"/>
      <c r="C20" s="65"/>
      <c r="D20" s="65"/>
      <c r="E20" s="65"/>
      <c r="F20" s="65"/>
      <c r="G20" s="65"/>
      <c r="H20" s="68"/>
      <c r="I20" s="68"/>
      <c r="J20" s="68"/>
      <c r="K20" s="68"/>
      <c r="L20" s="68"/>
      <c r="M20" s="69"/>
      <c r="N20" s="57"/>
    </row>
    <row r="21" spans="1:14" s="1" customFormat="1" ht="24" customHeight="1" x14ac:dyDescent="0.2">
      <c r="A21" s="113" t="s">
        <v>144</v>
      </c>
      <c r="B21" s="65"/>
      <c r="C21" s="70" t="s">
        <v>0</v>
      </c>
      <c r="D21" s="70"/>
      <c r="E21" s="70" t="s">
        <v>0</v>
      </c>
      <c r="F21" s="70"/>
      <c r="G21" s="70" t="s">
        <v>0</v>
      </c>
      <c r="H21" s="68">
        <v>1</v>
      </c>
      <c r="I21" s="68">
        <v>4</v>
      </c>
      <c r="J21" s="68">
        <v>0</v>
      </c>
      <c r="K21" s="68">
        <v>2</v>
      </c>
      <c r="L21" s="68">
        <v>1</v>
      </c>
      <c r="M21" s="69">
        <v>8</v>
      </c>
      <c r="N21" s="57"/>
    </row>
    <row r="22" spans="1:14" s="1" customFormat="1" ht="24" customHeight="1" x14ac:dyDescent="0.2">
      <c r="A22" s="113"/>
      <c r="B22" s="65"/>
      <c r="C22" s="65"/>
      <c r="D22" s="65"/>
      <c r="E22" s="65"/>
      <c r="F22" s="65"/>
      <c r="G22" s="65"/>
      <c r="H22" s="68"/>
      <c r="I22" s="68"/>
      <c r="J22" s="68"/>
      <c r="K22" s="68"/>
      <c r="L22" s="68"/>
      <c r="M22" s="69"/>
      <c r="N22" s="57"/>
    </row>
    <row r="23" spans="1:14" s="1" customFormat="1" ht="24" customHeight="1" x14ac:dyDescent="0.2">
      <c r="A23" s="113" t="s">
        <v>145</v>
      </c>
      <c r="B23" s="65"/>
      <c r="C23" s="70" t="s">
        <v>0</v>
      </c>
      <c r="D23" s="70"/>
      <c r="E23" s="70" t="s">
        <v>0</v>
      </c>
      <c r="F23" s="70"/>
      <c r="G23" s="70" t="s">
        <v>0</v>
      </c>
      <c r="H23" s="68">
        <v>0</v>
      </c>
      <c r="I23" s="68">
        <v>0</v>
      </c>
      <c r="J23" s="68">
        <v>0</v>
      </c>
      <c r="K23" s="68">
        <v>1</v>
      </c>
      <c r="L23" s="68">
        <v>1</v>
      </c>
      <c r="M23" s="69">
        <v>2</v>
      </c>
      <c r="N23" s="57"/>
    </row>
    <row r="24" spans="1:14" s="1" customFormat="1" ht="24" customHeight="1" x14ac:dyDescent="0.2">
      <c r="A24" s="113"/>
      <c r="B24" s="65"/>
      <c r="C24" s="65"/>
      <c r="D24" s="65"/>
      <c r="E24" s="65"/>
      <c r="F24" s="65"/>
      <c r="G24" s="65"/>
      <c r="H24" s="68"/>
      <c r="I24" s="68"/>
      <c r="J24" s="68"/>
      <c r="K24" s="68"/>
      <c r="L24" s="68"/>
      <c r="M24" s="69"/>
      <c r="N24" s="57"/>
    </row>
    <row r="25" spans="1:14" s="1" customFormat="1" ht="24" customHeight="1" x14ac:dyDescent="0.2">
      <c r="A25" s="113" t="s">
        <v>146</v>
      </c>
      <c r="B25" s="65"/>
      <c r="C25" s="70" t="s">
        <v>0</v>
      </c>
      <c r="D25" s="70"/>
      <c r="E25" s="70" t="s">
        <v>0</v>
      </c>
      <c r="F25" s="70"/>
      <c r="G25" s="70" t="s">
        <v>0</v>
      </c>
      <c r="H25" s="68">
        <v>0</v>
      </c>
      <c r="I25" s="68">
        <v>1</v>
      </c>
      <c r="J25" s="68">
        <v>0</v>
      </c>
      <c r="K25" s="68">
        <v>0</v>
      </c>
      <c r="L25" s="68">
        <v>0</v>
      </c>
      <c r="M25" s="69">
        <v>1</v>
      </c>
      <c r="N25" s="57"/>
    </row>
    <row r="26" spans="1:14" s="1" customFormat="1" ht="24" customHeight="1" x14ac:dyDescent="0.2">
      <c r="A26" s="113"/>
      <c r="B26" s="65"/>
      <c r="C26" s="65"/>
      <c r="D26" s="65"/>
      <c r="E26" s="65"/>
      <c r="F26" s="65"/>
      <c r="G26" s="65"/>
      <c r="H26" s="68"/>
      <c r="I26" s="68"/>
      <c r="J26" s="68"/>
      <c r="K26" s="68"/>
      <c r="L26" s="68"/>
      <c r="M26" s="69"/>
      <c r="N26" s="57"/>
    </row>
    <row r="27" spans="1:14" s="1" customFormat="1" ht="24" customHeight="1" x14ac:dyDescent="0.2">
      <c r="A27" s="113" t="s">
        <v>147</v>
      </c>
      <c r="B27" s="65"/>
      <c r="C27" s="70" t="s">
        <v>0</v>
      </c>
      <c r="D27" s="70"/>
      <c r="E27" s="70" t="s">
        <v>0</v>
      </c>
      <c r="F27" s="70"/>
      <c r="G27" s="70" t="s">
        <v>0</v>
      </c>
      <c r="H27" s="68">
        <v>0</v>
      </c>
      <c r="I27" s="68">
        <v>0</v>
      </c>
      <c r="J27" s="68">
        <v>0</v>
      </c>
      <c r="K27" s="68">
        <v>1</v>
      </c>
      <c r="L27" s="68">
        <v>0</v>
      </c>
      <c r="M27" s="69">
        <v>1</v>
      </c>
      <c r="N27" s="57"/>
    </row>
    <row r="28" spans="1:14" s="1" customFormat="1" ht="24" customHeight="1" x14ac:dyDescent="0.2">
      <c r="A28" s="113"/>
      <c r="B28" s="65"/>
      <c r="C28" s="65"/>
      <c r="D28" s="65"/>
      <c r="E28" s="65"/>
      <c r="F28" s="65"/>
      <c r="G28" s="65"/>
      <c r="H28" s="68"/>
      <c r="I28" s="68"/>
      <c r="J28" s="68"/>
      <c r="K28" s="68"/>
      <c r="L28" s="68"/>
      <c r="M28" s="69"/>
      <c r="N28" s="57"/>
    </row>
    <row r="29" spans="1:14" s="1" customFormat="1" ht="24" customHeight="1" x14ac:dyDescent="0.2">
      <c r="A29" s="113" t="s">
        <v>148</v>
      </c>
      <c r="B29" s="65"/>
      <c r="C29" s="70" t="s">
        <v>0</v>
      </c>
      <c r="D29" s="70"/>
      <c r="E29" s="70" t="s">
        <v>0</v>
      </c>
      <c r="F29" s="70"/>
      <c r="G29" s="70" t="s">
        <v>0</v>
      </c>
      <c r="H29" s="68">
        <v>1</v>
      </c>
      <c r="I29" s="68">
        <v>0</v>
      </c>
      <c r="J29" s="68">
        <v>0</v>
      </c>
      <c r="K29" s="68">
        <v>0</v>
      </c>
      <c r="L29" s="68">
        <v>0</v>
      </c>
      <c r="M29" s="69">
        <v>1</v>
      </c>
      <c r="N29" s="57"/>
    </row>
    <row r="30" spans="1:14" s="1" customFormat="1" ht="24" customHeight="1" x14ac:dyDescent="0.2">
      <c r="A30" s="113"/>
      <c r="B30" s="65"/>
      <c r="C30" s="70"/>
      <c r="D30" s="70"/>
      <c r="E30" s="70"/>
      <c r="F30" s="70"/>
      <c r="G30" s="70"/>
      <c r="H30" s="68"/>
      <c r="I30" s="68"/>
      <c r="J30" s="68"/>
      <c r="K30" s="68"/>
      <c r="L30" s="68"/>
      <c r="M30" s="69"/>
      <c r="N30" s="57"/>
    </row>
    <row r="31" spans="1:14" s="1" customFormat="1" ht="24" customHeight="1" x14ac:dyDescent="0.2">
      <c r="A31" s="113" t="s">
        <v>149</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3"/>
      <c r="B32" s="65"/>
      <c r="C32" s="65"/>
      <c r="D32" s="65"/>
      <c r="E32" s="65"/>
      <c r="F32" s="65"/>
      <c r="G32" s="65"/>
      <c r="H32" s="68"/>
      <c r="I32" s="68"/>
      <c r="J32" s="68"/>
      <c r="K32" s="68"/>
      <c r="L32" s="68"/>
      <c r="M32" s="69"/>
      <c r="N32" s="57"/>
    </row>
    <row r="33" spans="1:14" s="1" customFormat="1" ht="24" customHeight="1" x14ac:dyDescent="0.2">
      <c r="A33" s="113" t="s">
        <v>150</v>
      </c>
      <c r="B33" s="65"/>
      <c r="C33" s="70" t="s">
        <v>0</v>
      </c>
      <c r="D33" s="70"/>
      <c r="E33" s="70" t="s">
        <v>0</v>
      </c>
      <c r="F33" s="70"/>
      <c r="G33" s="70" t="s">
        <v>0</v>
      </c>
      <c r="H33" s="68">
        <v>0</v>
      </c>
      <c r="I33" s="68">
        <v>0</v>
      </c>
      <c r="J33" s="68">
        <v>0</v>
      </c>
      <c r="K33" s="68">
        <v>0</v>
      </c>
      <c r="L33" s="68">
        <v>0</v>
      </c>
      <c r="M33" s="69">
        <v>0</v>
      </c>
      <c r="N33" s="57"/>
    </row>
    <row r="34" spans="1:14" s="1" customFormat="1" ht="24" customHeight="1" x14ac:dyDescent="0.2">
      <c r="A34" s="113"/>
      <c r="B34" s="65"/>
      <c r="C34" s="65"/>
      <c r="D34" s="65"/>
      <c r="E34" s="65"/>
      <c r="F34" s="65"/>
      <c r="G34" s="65"/>
      <c r="H34" s="68"/>
      <c r="I34" s="68"/>
      <c r="J34" s="68"/>
      <c r="K34" s="68"/>
      <c r="L34" s="68"/>
      <c r="M34" s="69"/>
      <c r="N34" s="57"/>
    </row>
    <row r="35" spans="1:14" s="1" customFormat="1" ht="24" customHeight="1" x14ac:dyDescent="0.2">
      <c r="A35" s="113" t="s">
        <v>151</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3"/>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0</v>
      </c>
      <c r="I37" s="68">
        <v>0</v>
      </c>
      <c r="J37" s="68">
        <v>0</v>
      </c>
      <c r="K37" s="68">
        <v>0</v>
      </c>
      <c r="L37" s="68">
        <v>1</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4" t="s">
        <v>9</v>
      </c>
      <c r="B39" s="76"/>
      <c r="C39" s="75" t="s">
        <v>0</v>
      </c>
      <c r="D39" s="75"/>
      <c r="E39" s="75" t="s">
        <v>0</v>
      </c>
      <c r="F39" s="75"/>
      <c r="G39" s="75" t="s">
        <v>0</v>
      </c>
      <c r="H39" s="77">
        <v>9</v>
      </c>
      <c r="I39" s="77">
        <v>13</v>
      </c>
      <c r="J39" s="77">
        <v>0</v>
      </c>
      <c r="K39" s="77">
        <v>7</v>
      </c>
      <c r="L39" s="77">
        <v>8</v>
      </c>
      <c r="M39" s="78">
        <v>37</v>
      </c>
      <c r="N39" s="57"/>
    </row>
    <row r="40" spans="1:14" s="1" customFormat="1" x14ac:dyDescent="0.2">
      <c r="G40" s="57"/>
      <c r="H40" s="57"/>
      <c r="I40" s="57"/>
      <c r="J40" s="57"/>
      <c r="K40" s="57"/>
      <c r="L40" s="57"/>
      <c r="M40" s="57"/>
      <c r="N40" s="57"/>
    </row>
    <row r="41" spans="1:14" s="1" customFormat="1" x14ac:dyDescent="0.2">
      <c r="G41" s="57"/>
      <c r="H41" s="57"/>
      <c r="I41" s="57"/>
      <c r="J41" s="556" t="s">
        <v>152</v>
      </c>
      <c r="K41" s="557"/>
      <c r="L41" s="557"/>
      <c r="M41" s="557"/>
      <c r="N41" s="57"/>
    </row>
    <row r="42" spans="1:14" s="1" customFormat="1" x14ac:dyDescent="0.2">
      <c r="G42" s="57"/>
      <c r="I42" s="57"/>
      <c r="J42" s="557" t="s">
        <v>170</v>
      </c>
      <c r="K42" s="557"/>
      <c r="L42" s="557"/>
      <c r="M42" s="557"/>
      <c r="N42" s="57"/>
    </row>
    <row r="43" spans="1:14" x14ac:dyDescent="0.2">
      <c r="G43" s="111"/>
      <c r="H43" s="111"/>
      <c r="I43" s="111"/>
      <c r="J43" s="111"/>
      <c r="K43" s="111"/>
      <c r="L43" s="111"/>
      <c r="M43" s="111"/>
      <c r="N43" s="111"/>
    </row>
    <row r="44" spans="1:14" x14ac:dyDescent="0.2">
      <c r="G44" s="111"/>
      <c r="H44" s="111"/>
      <c r="I44" s="111"/>
      <c r="J44" s="111"/>
      <c r="K44" s="111"/>
      <c r="L44" s="111"/>
      <c r="M44" s="111"/>
      <c r="N44" s="111"/>
    </row>
    <row r="45" spans="1:14" x14ac:dyDescent="0.2">
      <c r="G45" s="111"/>
      <c r="H45" s="111"/>
      <c r="I45" s="111"/>
      <c r="J45" s="111"/>
      <c r="K45" s="111"/>
      <c r="L45" s="111"/>
      <c r="M45" s="111"/>
      <c r="N45" s="111"/>
    </row>
    <row r="46" spans="1:14" x14ac:dyDescent="0.2">
      <c r="G46" s="111"/>
      <c r="H46" s="111"/>
      <c r="I46" s="111"/>
      <c r="J46" s="111"/>
      <c r="K46" s="111"/>
      <c r="L46" s="111"/>
      <c r="M46" s="111"/>
      <c r="N46" s="111"/>
    </row>
    <row r="47" spans="1:14" x14ac:dyDescent="0.2">
      <c r="G47" s="111"/>
      <c r="H47" s="111"/>
      <c r="I47" s="111"/>
      <c r="J47" s="111"/>
      <c r="K47" s="111"/>
      <c r="L47" s="111"/>
      <c r="M47" s="111"/>
      <c r="N47" s="111"/>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1">
        <v>8</v>
      </c>
      <c r="B1" s="551"/>
      <c r="C1" s="551"/>
      <c r="D1" s="551"/>
      <c r="E1" s="551"/>
      <c r="F1" s="551"/>
      <c r="G1" s="551"/>
      <c r="H1" s="551"/>
      <c r="I1" s="551"/>
      <c r="J1" s="551"/>
      <c r="K1" s="551"/>
      <c r="L1" s="551"/>
      <c r="M1" s="551"/>
      <c r="N1" s="111"/>
    </row>
    <row r="2" spans="1:14" ht="15" x14ac:dyDescent="0.25">
      <c r="A2" s="552" t="s">
        <v>136</v>
      </c>
      <c r="B2" s="552"/>
      <c r="C2" s="552"/>
      <c r="D2" s="552"/>
      <c r="E2" s="552"/>
      <c r="F2" s="552"/>
      <c r="G2" s="552"/>
      <c r="H2" s="552"/>
      <c r="I2" s="552"/>
      <c r="J2" s="552"/>
      <c r="K2" s="552"/>
      <c r="L2" s="552"/>
      <c r="M2" s="552"/>
      <c r="N2" s="111"/>
    </row>
    <row r="3" spans="1:14" ht="15" customHeight="1" x14ac:dyDescent="0.25">
      <c r="A3" s="552" t="s">
        <v>85</v>
      </c>
      <c r="B3" s="552"/>
      <c r="C3" s="552"/>
      <c r="D3" s="552"/>
      <c r="E3" s="552"/>
      <c r="F3" s="552"/>
      <c r="G3" s="552"/>
      <c r="H3" s="552"/>
      <c r="I3" s="552"/>
      <c r="J3" s="552"/>
      <c r="K3" s="552"/>
      <c r="L3" s="552"/>
      <c r="M3" s="552"/>
      <c r="N3" s="111"/>
    </row>
    <row r="4" spans="1:14" s="1" customFormat="1" ht="15" customHeight="1" x14ac:dyDescent="0.25">
      <c r="A4" s="553" t="s">
        <v>171</v>
      </c>
      <c r="B4" s="553"/>
      <c r="C4" s="553"/>
      <c r="D4" s="553"/>
      <c r="E4" s="553"/>
      <c r="F4" s="553"/>
      <c r="G4" s="553"/>
      <c r="H4" s="553"/>
      <c r="I4" s="553"/>
      <c r="J4" s="553"/>
      <c r="K4" s="553"/>
      <c r="L4" s="553"/>
      <c r="M4" s="553"/>
      <c r="N4" s="57"/>
    </row>
    <row r="5" spans="1:14" s="1" customFormat="1" ht="6.75" customHeight="1" x14ac:dyDescent="0.2">
      <c r="G5" s="57"/>
      <c r="H5" s="57"/>
      <c r="I5" s="112"/>
      <c r="J5" s="57"/>
      <c r="K5" s="57"/>
      <c r="L5" s="57"/>
      <c r="M5" s="57"/>
      <c r="N5" s="57"/>
    </row>
    <row r="6" spans="1:14" s="1" customFormat="1" x14ac:dyDescent="0.2">
      <c r="A6" s="586" t="s">
        <v>86</v>
      </c>
      <c r="B6" s="586"/>
      <c r="C6" s="586"/>
      <c r="D6" s="586"/>
      <c r="E6" s="586"/>
      <c r="F6" s="586"/>
      <c r="G6" s="595"/>
      <c r="H6" s="593" t="s">
        <v>87</v>
      </c>
      <c r="I6" s="593" t="s">
        <v>88</v>
      </c>
      <c r="J6" s="593" t="s">
        <v>89</v>
      </c>
      <c r="K6" s="593" t="s">
        <v>90</v>
      </c>
      <c r="L6" s="593" t="s">
        <v>91</v>
      </c>
      <c r="M6" s="601" t="s">
        <v>137</v>
      </c>
      <c r="N6" s="57"/>
    </row>
    <row r="7" spans="1:14" s="1" customFormat="1" ht="21" customHeight="1" x14ac:dyDescent="0.2">
      <c r="A7" s="587"/>
      <c r="B7" s="587"/>
      <c r="C7" s="587"/>
      <c r="D7" s="587"/>
      <c r="E7" s="587"/>
      <c r="F7" s="587"/>
      <c r="G7" s="596"/>
      <c r="H7" s="594"/>
      <c r="I7" s="594"/>
      <c r="J7" s="594"/>
      <c r="K7" s="594"/>
      <c r="L7" s="594"/>
      <c r="M7" s="602"/>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3" t="s">
        <v>138</v>
      </c>
      <c r="B9" s="70"/>
      <c r="C9" s="70" t="s">
        <v>0</v>
      </c>
      <c r="D9" s="70"/>
      <c r="E9" s="70" t="s">
        <v>0</v>
      </c>
      <c r="F9" s="70"/>
      <c r="G9" s="70" t="s">
        <v>0</v>
      </c>
      <c r="H9" s="68">
        <v>0</v>
      </c>
      <c r="I9" s="68">
        <v>0</v>
      </c>
      <c r="J9" s="68">
        <v>0</v>
      </c>
      <c r="K9" s="68">
        <v>0</v>
      </c>
      <c r="L9" s="68">
        <v>0</v>
      </c>
      <c r="M9" s="69">
        <v>0</v>
      </c>
      <c r="N9" s="57"/>
    </row>
    <row r="10" spans="1:14" s="1" customFormat="1" ht="24" customHeight="1" x14ac:dyDescent="0.2">
      <c r="A10" s="113"/>
      <c r="B10" s="65"/>
      <c r="C10" s="65"/>
      <c r="D10" s="65"/>
      <c r="E10" s="65"/>
      <c r="F10" s="65"/>
      <c r="G10" s="65"/>
      <c r="H10" s="68"/>
      <c r="I10" s="68"/>
      <c r="J10" s="68"/>
      <c r="K10" s="68"/>
      <c r="L10" s="68"/>
      <c r="M10" s="69"/>
      <c r="N10" s="57"/>
    </row>
    <row r="11" spans="1:14" s="1" customFormat="1" ht="24" customHeight="1" x14ac:dyDescent="0.2">
      <c r="A11" s="113"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3" t="s">
        <v>140</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3"/>
      <c r="B14" s="65"/>
      <c r="C14" s="65"/>
      <c r="D14" s="65"/>
      <c r="E14" s="65"/>
      <c r="F14" s="65"/>
      <c r="G14" s="65"/>
      <c r="H14" s="68"/>
      <c r="I14" s="68"/>
      <c r="J14" s="68"/>
      <c r="K14" s="68"/>
      <c r="L14" s="68"/>
      <c r="M14" s="69"/>
      <c r="N14" s="57"/>
    </row>
    <row r="15" spans="1:14" s="1" customFormat="1" ht="24" customHeight="1" x14ac:dyDescent="0.2">
      <c r="A15" s="113" t="s">
        <v>141</v>
      </c>
      <c r="B15" s="65"/>
      <c r="C15" s="70" t="s">
        <v>0</v>
      </c>
      <c r="D15" s="70"/>
      <c r="E15" s="70" t="s">
        <v>0</v>
      </c>
      <c r="F15" s="70"/>
      <c r="G15" s="70" t="s">
        <v>0</v>
      </c>
      <c r="H15" s="68">
        <v>0</v>
      </c>
      <c r="I15" s="68">
        <v>0</v>
      </c>
      <c r="J15" s="68">
        <v>0</v>
      </c>
      <c r="K15" s="68">
        <v>0</v>
      </c>
      <c r="L15" s="68">
        <v>2</v>
      </c>
      <c r="M15" s="69">
        <v>2</v>
      </c>
      <c r="N15" s="57"/>
    </row>
    <row r="16" spans="1:14" s="1" customFormat="1" ht="24" customHeight="1" x14ac:dyDescent="0.2">
      <c r="A16" s="113"/>
      <c r="B16" s="65"/>
      <c r="C16" s="65"/>
      <c r="D16" s="65"/>
      <c r="E16" s="65"/>
      <c r="F16" s="65"/>
      <c r="G16" s="65"/>
      <c r="H16" s="68"/>
      <c r="I16" s="68"/>
      <c r="J16" s="68"/>
      <c r="K16" s="68"/>
      <c r="L16" s="68"/>
      <c r="M16" s="69"/>
      <c r="N16" s="57"/>
    </row>
    <row r="17" spans="1:14" s="1" customFormat="1" ht="24" customHeight="1" x14ac:dyDescent="0.2">
      <c r="A17" s="113" t="s">
        <v>142</v>
      </c>
      <c r="B17" s="65"/>
      <c r="C17" s="70" t="s">
        <v>0</v>
      </c>
      <c r="D17" s="70"/>
      <c r="E17" s="70" t="s">
        <v>0</v>
      </c>
      <c r="F17" s="70"/>
      <c r="G17" s="70" t="s">
        <v>0</v>
      </c>
      <c r="H17" s="68">
        <v>0</v>
      </c>
      <c r="I17" s="68">
        <v>1</v>
      </c>
      <c r="J17" s="68">
        <v>1</v>
      </c>
      <c r="K17" s="68">
        <v>0</v>
      </c>
      <c r="L17" s="68">
        <v>1</v>
      </c>
      <c r="M17" s="69">
        <v>3</v>
      </c>
      <c r="N17" s="57"/>
    </row>
    <row r="18" spans="1:14" s="1" customFormat="1" ht="24" customHeight="1" x14ac:dyDescent="0.2">
      <c r="A18" s="113"/>
      <c r="B18" s="65"/>
      <c r="C18" s="65"/>
      <c r="D18" s="65"/>
      <c r="E18" s="65"/>
      <c r="F18" s="65"/>
      <c r="G18" s="65"/>
      <c r="H18" s="68"/>
      <c r="I18" s="68"/>
      <c r="J18" s="68"/>
      <c r="K18" s="68"/>
      <c r="L18" s="68"/>
      <c r="M18" s="69"/>
      <c r="N18" s="57"/>
    </row>
    <row r="19" spans="1:14" s="1" customFormat="1" ht="24" customHeight="1" x14ac:dyDescent="0.2">
      <c r="A19" s="113" t="s">
        <v>143</v>
      </c>
      <c r="B19" s="65"/>
      <c r="C19" s="70" t="s">
        <v>0</v>
      </c>
      <c r="D19" s="70"/>
      <c r="E19" s="70" t="s">
        <v>0</v>
      </c>
      <c r="F19" s="70"/>
      <c r="G19" s="70" t="s">
        <v>0</v>
      </c>
      <c r="H19" s="68">
        <v>1</v>
      </c>
      <c r="I19" s="68">
        <v>4</v>
      </c>
      <c r="J19" s="68">
        <v>0</v>
      </c>
      <c r="K19" s="68">
        <v>0</v>
      </c>
      <c r="L19" s="68">
        <v>1</v>
      </c>
      <c r="M19" s="69">
        <v>6</v>
      </c>
      <c r="N19" s="57"/>
    </row>
    <row r="20" spans="1:14" s="1" customFormat="1" ht="24" customHeight="1" x14ac:dyDescent="0.2">
      <c r="A20" s="113"/>
      <c r="B20" s="65"/>
      <c r="C20" s="65"/>
      <c r="D20" s="65"/>
      <c r="E20" s="65"/>
      <c r="F20" s="65"/>
      <c r="G20" s="65"/>
      <c r="H20" s="68"/>
      <c r="I20" s="68"/>
      <c r="J20" s="68"/>
      <c r="K20" s="68"/>
      <c r="L20" s="68"/>
      <c r="M20" s="69"/>
      <c r="N20" s="57"/>
    </row>
    <row r="21" spans="1:14" s="1" customFormat="1" ht="24" customHeight="1" x14ac:dyDescent="0.2">
      <c r="A21" s="113" t="s">
        <v>144</v>
      </c>
      <c r="B21" s="65"/>
      <c r="C21" s="70" t="s">
        <v>0</v>
      </c>
      <c r="D21" s="70"/>
      <c r="E21" s="70" t="s">
        <v>0</v>
      </c>
      <c r="F21" s="70"/>
      <c r="G21" s="70" t="s">
        <v>0</v>
      </c>
      <c r="H21" s="68">
        <v>0</v>
      </c>
      <c r="I21" s="68">
        <v>1</v>
      </c>
      <c r="J21" s="68">
        <v>0</v>
      </c>
      <c r="K21" s="68">
        <v>0</v>
      </c>
      <c r="L21" s="68">
        <v>3</v>
      </c>
      <c r="M21" s="69">
        <v>4</v>
      </c>
      <c r="N21" s="57"/>
    </row>
    <row r="22" spans="1:14" s="1" customFormat="1" ht="24" customHeight="1" x14ac:dyDescent="0.2">
      <c r="A22" s="113"/>
      <c r="B22" s="65"/>
      <c r="C22" s="65"/>
      <c r="D22" s="65"/>
      <c r="E22" s="65"/>
      <c r="F22" s="65"/>
      <c r="G22" s="65"/>
      <c r="H22" s="68"/>
      <c r="I22" s="68"/>
      <c r="J22" s="68"/>
      <c r="K22" s="68"/>
      <c r="L22" s="68"/>
      <c r="M22" s="69"/>
      <c r="N22" s="57"/>
    </row>
    <row r="23" spans="1:14" s="1" customFormat="1" ht="24" customHeight="1" x14ac:dyDescent="0.2">
      <c r="A23" s="113" t="s">
        <v>145</v>
      </c>
      <c r="B23" s="65"/>
      <c r="C23" s="70" t="s">
        <v>0</v>
      </c>
      <c r="D23" s="70"/>
      <c r="E23" s="70" t="s">
        <v>0</v>
      </c>
      <c r="F23" s="70"/>
      <c r="G23" s="70" t="s">
        <v>0</v>
      </c>
      <c r="H23" s="68">
        <v>1</v>
      </c>
      <c r="I23" s="68">
        <v>1</v>
      </c>
      <c r="J23" s="68">
        <v>0</v>
      </c>
      <c r="K23" s="68">
        <v>0</v>
      </c>
      <c r="L23" s="68">
        <v>0</v>
      </c>
      <c r="M23" s="69">
        <v>2</v>
      </c>
      <c r="N23" s="57"/>
    </row>
    <row r="24" spans="1:14" s="1" customFormat="1" ht="24" customHeight="1" x14ac:dyDescent="0.2">
      <c r="A24" s="113"/>
      <c r="B24" s="65"/>
      <c r="C24" s="65"/>
      <c r="D24" s="65"/>
      <c r="E24" s="65"/>
      <c r="F24" s="65"/>
      <c r="G24" s="65"/>
      <c r="H24" s="68"/>
      <c r="I24" s="68"/>
      <c r="J24" s="68"/>
      <c r="K24" s="68"/>
      <c r="L24" s="68"/>
      <c r="M24" s="69"/>
      <c r="N24" s="57"/>
    </row>
    <row r="25" spans="1:14" s="1" customFormat="1" ht="24" customHeight="1" x14ac:dyDescent="0.2">
      <c r="A25" s="113" t="s">
        <v>146</v>
      </c>
      <c r="B25" s="65"/>
      <c r="C25" s="70" t="s">
        <v>0</v>
      </c>
      <c r="D25" s="70"/>
      <c r="E25" s="70" t="s">
        <v>0</v>
      </c>
      <c r="F25" s="70"/>
      <c r="G25" s="70" t="s">
        <v>0</v>
      </c>
      <c r="H25" s="68">
        <v>0</v>
      </c>
      <c r="I25" s="68">
        <v>0</v>
      </c>
      <c r="J25" s="68">
        <v>0</v>
      </c>
      <c r="K25" s="68">
        <v>0</v>
      </c>
      <c r="L25" s="68">
        <v>2</v>
      </c>
      <c r="M25" s="69">
        <v>2</v>
      </c>
      <c r="N25" s="57"/>
    </row>
    <row r="26" spans="1:14" s="1" customFormat="1" ht="24" customHeight="1" x14ac:dyDescent="0.2">
      <c r="A26" s="113"/>
      <c r="B26" s="65"/>
      <c r="C26" s="65"/>
      <c r="D26" s="65"/>
      <c r="E26" s="65"/>
      <c r="F26" s="65"/>
      <c r="G26" s="65"/>
      <c r="H26" s="68"/>
      <c r="I26" s="68"/>
      <c r="J26" s="68"/>
      <c r="K26" s="68"/>
      <c r="L26" s="68"/>
      <c r="M26" s="69"/>
      <c r="N26" s="57"/>
    </row>
    <row r="27" spans="1:14" s="1" customFormat="1" ht="24" customHeight="1" x14ac:dyDescent="0.2">
      <c r="A27" s="113" t="s">
        <v>147</v>
      </c>
      <c r="B27" s="65"/>
      <c r="C27" s="70" t="s">
        <v>0</v>
      </c>
      <c r="D27" s="70"/>
      <c r="E27" s="70" t="s">
        <v>0</v>
      </c>
      <c r="F27" s="70"/>
      <c r="G27" s="70" t="s">
        <v>0</v>
      </c>
      <c r="H27" s="68">
        <v>0</v>
      </c>
      <c r="I27" s="68">
        <v>0</v>
      </c>
      <c r="J27" s="68">
        <v>1</v>
      </c>
      <c r="K27" s="68">
        <v>0</v>
      </c>
      <c r="L27" s="68">
        <v>0</v>
      </c>
      <c r="M27" s="69">
        <v>1</v>
      </c>
      <c r="N27" s="57"/>
    </row>
    <row r="28" spans="1:14" s="1" customFormat="1" ht="24" customHeight="1" x14ac:dyDescent="0.2">
      <c r="A28" s="113"/>
      <c r="B28" s="65"/>
      <c r="C28" s="65"/>
      <c r="D28" s="65"/>
      <c r="E28" s="65"/>
      <c r="F28" s="65"/>
      <c r="G28" s="65"/>
      <c r="H28" s="68"/>
      <c r="I28" s="68"/>
      <c r="J28" s="68"/>
      <c r="K28" s="68"/>
      <c r="L28" s="68"/>
      <c r="M28" s="69"/>
      <c r="N28" s="57"/>
    </row>
    <row r="29" spans="1:14" s="1" customFormat="1" ht="24" customHeight="1" x14ac:dyDescent="0.2">
      <c r="A29" s="113" t="s">
        <v>148</v>
      </c>
      <c r="B29" s="65"/>
      <c r="C29" s="70" t="s">
        <v>0</v>
      </c>
      <c r="D29" s="70"/>
      <c r="E29" s="70" t="s">
        <v>0</v>
      </c>
      <c r="F29" s="70"/>
      <c r="G29" s="70" t="s">
        <v>0</v>
      </c>
      <c r="H29" s="68">
        <v>0</v>
      </c>
      <c r="I29" s="68">
        <v>1</v>
      </c>
      <c r="J29" s="68">
        <v>0</v>
      </c>
      <c r="K29" s="68">
        <v>0</v>
      </c>
      <c r="L29" s="68">
        <v>1</v>
      </c>
      <c r="M29" s="69">
        <v>2</v>
      </c>
      <c r="N29" s="57"/>
    </row>
    <row r="30" spans="1:14" s="1" customFormat="1" ht="24" customHeight="1" x14ac:dyDescent="0.2">
      <c r="A30" s="113"/>
      <c r="B30" s="65"/>
      <c r="C30" s="70"/>
      <c r="D30" s="70"/>
      <c r="E30" s="70"/>
      <c r="F30" s="70"/>
      <c r="G30" s="70"/>
      <c r="H30" s="68"/>
      <c r="I30" s="68"/>
      <c r="J30" s="68"/>
      <c r="K30" s="68"/>
      <c r="L30" s="68"/>
      <c r="M30" s="69"/>
      <c r="N30" s="57"/>
    </row>
    <row r="31" spans="1:14" s="1" customFormat="1" ht="24" customHeight="1" x14ac:dyDescent="0.2">
      <c r="A31" s="113" t="s">
        <v>149</v>
      </c>
      <c r="B31" s="65"/>
      <c r="C31" s="70" t="s">
        <v>0</v>
      </c>
      <c r="D31" s="70"/>
      <c r="E31" s="70" t="s">
        <v>0</v>
      </c>
      <c r="F31" s="70"/>
      <c r="G31" s="70" t="s">
        <v>0</v>
      </c>
      <c r="H31" s="68">
        <v>0</v>
      </c>
      <c r="I31" s="68">
        <v>1</v>
      </c>
      <c r="J31" s="68">
        <v>0</v>
      </c>
      <c r="K31" s="68">
        <v>0</v>
      </c>
      <c r="L31" s="68">
        <v>0</v>
      </c>
      <c r="M31" s="69">
        <v>1</v>
      </c>
      <c r="N31" s="57"/>
    </row>
    <row r="32" spans="1:14" s="1" customFormat="1" ht="24" customHeight="1" x14ac:dyDescent="0.2">
      <c r="A32" s="113"/>
      <c r="B32" s="65"/>
      <c r="C32" s="65"/>
      <c r="D32" s="65"/>
      <c r="E32" s="65"/>
      <c r="F32" s="65"/>
      <c r="G32" s="65"/>
      <c r="H32" s="68"/>
      <c r="I32" s="68"/>
      <c r="J32" s="68"/>
      <c r="K32" s="68"/>
      <c r="L32" s="68"/>
      <c r="M32" s="69"/>
      <c r="N32" s="57"/>
    </row>
    <row r="33" spans="1:14" s="1" customFormat="1" ht="24" customHeight="1" x14ac:dyDescent="0.2">
      <c r="A33" s="113" t="s">
        <v>150</v>
      </c>
      <c r="B33" s="65"/>
      <c r="C33" s="70" t="s">
        <v>0</v>
      </c>
      <c r="D33" s="70"/>
      <c r="E33" s="70" t="s">
        <v>0</v>
      </c>
      <c r="F33" s="70"/>
      <c r="G33" s="70" t="s">
        <v>0</v>
      </c>
      <c r="H33" s="68">
        <v>2</v>
      </c>
      <c r="I33" s="68">
        <v>0</v>
      </c>
      <c r="J33" s="68">
        <v>0</v>
      </c>
      <c r="K33" s="68">
        <v>0</v>
      </c>
      <c r="L33" s="68">
        <v>0</v>
      </c>
      <c r="M33" s="69">
        <v>2</v>
      </c>
      <c r="N33" s="57"/>
    </row>
    <row r="34" spans="1:14" s="1" customFormat="1" ht="24" customHeight="1" x14ac:dyDescent="0.2">
      <c r="A34" s="113"/>
      <c r="B34" s="65"/>
      <c r="C34" s="65"/>
      <c r="D34" s="65"/>
      <c r="E34" s="65"/>
      <c r="F34" s="65"/>
      <c r="G34" s="65"/>
      <c r="H34" s="68"/>
      <c r="I34" s="68"/>
      <c r="J34" s="68"/>
      <c r="K34" s="68"/>
      <c r="L34" s="68"/>
      <c r="M34" s="69"/>
      <c r="N34" s="57"/>
    </row>
    <row r="35" spans="1:14" s="1" customFormat="1" ht="24" customHeight="1" x14ac:dyDescent="0.2">
      <c r="A35" s="113" t="s">
        <v>151</v>
      </c>
      <c r="B35" s="65"/>
      <c r="C35" s="70" t="s">
        <v>0</v>
      </c>
      <c r="D35" s="70"/>
      <c r="E35" s="70" t="s">
        <v>0</v>
      </c>
      <c r="F35" s="70"/>
      <c r="G35" s="70" t="s">
        <v>0</v>
      </c>
      <c r="H35" s="68">
        <v>3</v>
      </c>
      <c r="I35" s="68">
        <v>0</v>
      </c>
      <c r="J35" s="68">
        <v>0</v>
      </c>
      <c r="K35" s="68">
        <v>0</v>
      </c>
      <c r="L35" s="68">
        <v>2</v>
      </c>
      <c r="M35" s="69">
        <v>5</v>
      </c>
      <c r="N35" s="57"/>
    </row>
    <row r="36" spans="1:14" s="1" customFormat="1" ht="24" customHeight="1" x14ac:dyDescent="0.2">
      <c r="A36" s="113"/>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2</v>
      </c>
      <c r="I37" s="68">
        <v>1</v>
      </c>
      <c r="J37" s="68">
        <v>0</v>
      </c>
      <c r="K37" s="68">
        <v>0</v>
      </c>
      <c r="L37" s="68">
        <v>1</v>
      </c>
      <c r="M37" s="69">
        <v>4</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4" t="s">
        <v>9</v>
      </c>
      <c r="B39" s="76"/>
      <c r="C39" s="75" t="s">
        <v>0</v>
      </c>
      <c r="D39" s="75"/>
      <c r="E39" s="75" t="s">
        <v>0</v>
      </c>
      <c r="F39" s="75"/>
      <c r="G39" s="75" t="s">
        <v>0</v>
      </c>
      <c r="H39" s="77">
        <v>9</v>
      </c>
      <c r="I39" s="77">
        <v>10</v>
      </c>
      <c r="J39" s="77">
        <v>2</v>
      </c>
      <c r="K39" s="77">
        <v>0</v>
      </c>
      <c r="L39" s="77">
        <v>13</v>
      </c>
      <c r="M39" s="78">
        <v>34</v>
      </c>
      <c r="N39" s="57"/>
    </row>
    <row r="40" spans="1:14" s="1" customFormat="1" x14ac:dyDescent="0.2">
      <c r="G40" s="57"/>
      <c r="H40" s="57"/>
      <c r="I40" s="57"/>
      <c r="J40" s="57"/>
      <c r="K40" s="57"/>
      <c r="L40" s="57"/>
      <c r="M40" s="57"/>
      <c r="N40" s="57"/>
    </row>
    <row r="41" spans="1:14" s="1" customFormat="1" x14ac:dyDescent="0.2">
      <c r="G41" s="57"/>
      <c r="H41" s="57"/>
      <c r="I41" s="57"/>
      <c r="J41" s="556" t="s">
        <v>152</v>
      </c>
      <c r="K41" s="557"/>
      <c r="L41" s="557"/>
      <c r="M41" s="557"/>
      <c r="N41" s="57"/>
    </row>
    <row r="42" spans="1:14" s="1" customFormat="1" x14ac:dyDescent="0.2">
      <c r="G42" s="57"/>
      <c r="I42" s="57"/>
      <c r="J42" s="557" t="s">
        <v>172</v>
      </c>
      <c r="K42" s="557"/>
      <c r="L42" s="557"/>
      <c r="M42" s="557"/>
      <c r="N42" s="57"/>
    </row>
    <row r="43" spans="1:14" x14ac:dyDescent="0.2">
      <c r="G43" s="111"/>
      <c r="H43" s="111"/>
      <c r="I43" s="111"/>
      <c r="J43" s="111"/>
      <c r="K43" s="111"/>
      <c r="L43" s="111"/>
      <c r="M43" s="111"/>
      <c r="N43" s="111"/>
    </row>
    <row r="44" spans="1:14" x14ac:dyDescent="0.2">
      <c r="G44" s="111"/>
      <c r="H44" s="111"/>
      <c r="I44" s="111"/>
      <c r="J44" s="111"/>
      <c r="K44" s="111"/>
      <c r="L44" s="111"/>
      <c r="M44" s="111"/>
      <c r="N44" s="111"/>
    </row>
    <row r="45" spans="1:14" x14ac:dyDescent="0.2">
      <c r="G45" s="111"/>
      <c r="H45" s="111"/>
      <c r="I45" s="111"/>
      <c r="J45" s="111"/>
      <c r="K45" s="111"/>
      <c r="L45" s="111"/>
      <c r="M45" s="111"/>
      <c r="N45" s="111"/>
    </row>
    <row r="46" spans="1:14" x14ac:dyDescent="0.2">
      <c r="G46" s="111"/>
      <c r="H46" s="111"/>
      <c r="I46" s="111"/>
      <c r="J46" s="111"/>
      <c r="K46" s="111"/>
      <c r="L46" s="111"/>
      <c r="M46" s="111"/>
      <c r="N46" s="111"/>
    </row>
    <row r="47" spans="1:14" x14ac:dyDescent="0.2">
      <c r="G47" s="111"/>
      <c r="H47" s="111"/>
      <c r="I47" s="111"/>
      <c r="J47" s="111"/>
      <c r="K47" s="111"/>
      <c r="L47" s="111"/>
      <c r="M47" s="111"/>
      <c r="N47" s="111"/>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543">
        <v>10</v>
      </c>
      <c r="B1" s="543"/>
      <c r="C1" s="543"/>
      <c r="D1" s="543"/>
      <c r="E1" s="543"/>
      <c r="F1" s="543"/>
      <c r="G1" s="543"/>
      <c r="H1" s="543"/>
      <c r="I1" s="543"/>
      <c r="J1" s="543"/>
      <c r="K1" s="543"/>
      <c r="L1" s="543"/>
      <c r="M1" s="543"/>
      <c r="N1" s="543"/>
      <c r="O1" s="543"/>
      <c r="P1" s="543"/>
      <c r="Q1" s="543"/>
    </row>
    <row r="2" spans="1:17" ht="17.25" customHeight="1" x14ac:dyDescent="0.2">
      <c r="A2" s="563" t="s">
        <v>108</v>
      </c>
      <c r="B2" s="563"/>
      <c r="C2" s="563"/>
      <c r="D2" s="563"/>
      <c r="E2" s="563"/>
      <c r="F2" s="563"/>
      <c r="G2" s="563"/>
      <c r="H2" s="563"/>
      <c r="I2" s="563"/>
      <c r="J2" s="563"/>
      <c r="K2" s="563"/>
      <c r="L2" s="563"/>
      <c r="M2" s="563"/>
      <c r="N2" s="563"/>
      <c r="O2" s="563"/>
      <c r="P2" s="563"/>
      <c r="Q2" s="563"/>
    </row>
    <row r="3" spans="1:17" ht="16.5" customHeight="1" x14ac:dyDescent="0.2">
      <c r="A3" s="603">
        <v>2015</v>
      </c>
      <c r="B3" s="603"/>
      <c r="C3" s="603"/>
      <c r="D3" s="603"/>
      <c r="E3" s="603"/>
      <c r="F3" s="603"/>
      <c r="G3" s="603"/>
      <c r="H3" s="603"/>
      <c r="I3" s="603"/>
      <c r="J3" s="603"/>
      <c r="K3" s="603"/>
      <c r="L3" s="603"/>
      <c r="M3" s="603"/>
      <c r="N3" s="603"/>
      <c r="O3" s="603"/>
      <c r="P3" s="603"/>
      <c r="Q3" s="603"/>
    </row>
    <row r="4" spans="1:17" x14ac:dyDescent="0.2">
      <c r="A4" s="545" t="s">
        <v>109</v>
      </c>
      <c r="B4" s="545"/>
      <c r="C4" s="545"/>
      <c r="D4" s="545"/>
      <c r="E4" s="545"/>
      <c r="F4" s="545"/>
      <c r="G4" s="545"/>
      <c r="H4" s="545"/>
      <c r="I4" s="545"/>
      <c r="J4" s="545"/>
      <c r="K4" s="545"/>
      <c r="L4" s="545"/>
      <c r="M4" s="545"/>
      <c r="N4" s="604"/>
      <c r="O4" s="572" t="s">
        <v>110</v>
      </c>
      <c r="P4" s="572" t="s">
        <v>111</v>
      </c>
      <c r="Q4" s="606" t="s">
        <v>112</v>
      </c>
    </row>
    <row r="5" spans="1:17" ht="22.5" customHeight="1" x14ac:dyDescent="0.2">
      <c r="A5" s="546"/>
      <c r="B5" s="546"/>
      <c r="C5" s="546"/>
      <c r="D5" s="546"/>
      <c r="E5" s="546"/>
      <c r="F5" s="546"/>
      <c r="G5" s="546"/>
      <c r="H5" s="546"/>
      <c r="I5" s="546"/>
      <c r="J5" s="546"/>
      <c r="K5" s="546"/>
      <c r="L5" s="546"/>
      <c r="M5" s="546"/>
      <c r="N5" s="605"/>
      <c r="O5" s="574"/>
      <c r="P5" s="574"/>
      <c r="Q5" s="607"/>
    </row>
    <row r="6" spans="1:17" ht="14.25" customHeight="1" x14ac:dyDescent="0.2">
      <c r="A6" s="49"/>
      <c r="B6" s="49"/>
      <c r="C6" s="49"/>
      <c r="D6" s="49"/>
      <c r="E6" s="49"/>
      <c r="F6" s="49"/>
      <c r="G6" s="49"/>
      <c r="H6" s="49"/>
      <c r="I6" s="49"/>
      <c r="J6" s="49"/>
      <c r="K6" s="49"/>
      <c r="L6" s="49"/>
      <c r="M6" s="49"/>
      <c r="N6" s="50"/>
      <c r="O6" s="11" t="s">
        <v>8</v>
      </c>
      <c r="P6" s="11" t="s">
        <v>7</v>
      </c>
      <c r="Q6" s="12" t="s">
        <v>6</v>
      </c>
    </row>
    <row r="7" spans="1:17" ht="24.95" customHeight="1" x14ac:dyDescent="0.2">
      <c r="A7" s="43" t="s">
        <v>93</v>
      </c>
      <c r="B7" s="14" t="s">
        <v>53</v>
      </c>
      <c r="C7" s="44">
        <v>4</v>
      </c>
      <c r="D7" s="16" t="s">
        <v>0</v>
      </c>
      <c r="E7" s="14"/>
      <c r="F7" s="4" t="s">
        <v>0</v>
      </c>
      <c r="G7" s="16"/>
      <c r="H7" s="16" t="s">
        <v>0</v>
      </c>
      <c r="I7" s="16"/>
      <c r="J7" s="16" t="s">
        <v>0</v>
      </c>
      <c r="K7" s="16"/>
      <c r="L7" s="16" t="s">
        <v>0</v>
      </c>
      <c r="M7" s="36"/>
      <c r="N7" s="51" t="s">
        <v>0</v>
      </c>
      <c r="O7" s="17">
        <f>'Table 6 1qtr'!I8+'Table 6 2qtr'!I8+'Table 6 3qtr'!I8+'Table 6 4qtr'!I8</f>
        <v>1</v>
      </c>
      <c r="P7" s="17">
        <f>'Table 6 1qtr'!J8+'Table 6 2qtr'!J8+'Table 6 3qtr'!J8+'Table 6 4qtr'!J8</f>
        <v>2</v>
      </c>
      <c r="Q7" s="18">
        <f>SUM(O7:P7)</f>
        <v>3</v>
      </c>
    </row>
    <row r="8" spans="1:17" ht="24.95" customHeight="1" x14ac:dyDescent="0.2">
      <c r="A8" s="43"/>
      <c r="B8" s="14"/>
      <c r="C8" s="44"/>
      <c r="D8" s="14"/>
      <c r="E8" s="14"/>
      <c r="F8" s="14"/>
      <c r="G8" s="14"/>
      <c r="H8" s="14"/>
      <c r="I8" s="14"/>
      <c r="J8" s="14"/>
      <c r="K8" s="16"/>
      <c r="L8" s="14"/>
      <c r="M8" s="36"/>
      <c r="N8" s="52"/>
      <c r="O8" s="17"/>
      <c r="P8" s="17"/>
      <c r="Q8" s="18"/>
    </row>
    <row r="9" spans="1:17" ht="24.95" customHeight="1" x14ac:dyDescent="0.2">
      <c r="A9" s="43" t="s">
        <v>113</v>
      </c>
      <c r="B9" s="14" t="s">
        <v>53</v>
      </c>
      <c r="C9" s="44">
        <v>9</v>
      </c>
      <c r="D9" s="16" t="s">
        <v>0</v>
      </c>
      <c r="E9" s="14"/>
      <c r="F9" s="4" t="s">
        <v>0</v>
      </c>
      <c r="G9" s="16"/>
      <c r="H9" s="16" t="s">
        <v>0</v>
      </c>
      <c r="I9" s="16"/>
      <c r="J9" s="16" t="s">
        <v>59</v>
      </c>
      <c r="K9" s="16"/>
      <c r="L9" s="16" t="s">
        <v>0</v>
      </c>
      <c r="M9" s="36"/>
      <c r="N9" s="51" t="s">
        <v>0</v>
      </c>
      <c r="O9" s="17">
        <f>'Table 6 1qtr'!I10+'Table 6 2qtr'!I10+'Table 6 3qtr'!I10+'Table 6 4qtr'!I10</f>
        <v>0</v>
      </c>
      <c r="P9" s="17">
        <f>'Table 6 1qtr'!J10+'Table 6 2qtr'!J10+'Table 6 3qtr'!J10+'Table 6 4qtr'!J10</f>
        <v>0</v>
      </c>
      <c r="Q9" s="18">
        <f>SUM(O9:P9)</f>
        <v>0</v>
      </c>
    </row>
    <row r="10" spans="1:17" ht="24.95" customHeight="1" x14ac:dyDescent="0.2">
      <c r="A10" s="8"/>
      <c r="B10" s="16"/>
      <c r="C10" s="8"/>
      <c r="D10" s="16"/>
      <c r="E10" s="16"/>
      <c r="F10" s="16"/>
      <c r="G10" s="16"/>
      <c r="H10" s="16"/>
      <c r="I10" s="16"/>
      <c r="J10" s="16"/>
      <c r="K10" s="16"/>
      <c r="L10" s="16"/>
      <c r="M10" s="36"/>
      <c r="N10" s="51"/>
      <c r="O10" s="17"/>
      <c r="P10" s="17"/>
      <c r="Q10" s="18"/>
    </row>
    <row r="11" spans="1:17" ht="24.95" customHeight="1" x14ac:dyDescent="0.2">
      <c r="A11" s="43">
        <v>10</v>
      </c>
      <c r="B11" s="14" t="s">
        <v>53</v>
      </c>
      <c r="C11" s="44">
        <v>14</v>
      </c>
      <c r="D11" s="16" t="s">
        <v>0</v>
      </c>
      <c r="E11" s="14"/>
      <c r="F11" s="16" t="s">
        <v>0</v>
      </c>
      <c r="G11" s="16"/>
      <c r="H11" s="16" t="s">
        <v>0</v>
      </c>
      <c r="I11" s="16"/>
      <c r="J11" s="16" t="s">
        <v>0</v>
      </c>
      <c r="K11" s="16"/>
      <c r="L11" s="16" t="s">
        <v>0</v>
      </c>
      <c r="M11" s="36"/>
      <c r="N11" s="51" t="s">
        <v>0</v>
      </c>
      <c r="O11" s="17">
        <f>'Table 6 1qtr'!I12+'Table 6 2qtr'!I12+'Table 6 3qtr'!I12+'Table 6 4qtr'!I12</f>
        <v>2</v>
      </c>
      <c r="P11" s="17">
        <f>'Table 6 1qtr'!J12+'Table 6 2qtr'!J12+'Table 6 3qtr'!J12+'Table 6 4qtr'!J12</f>
        <v>0</v>
      </c>
      <c r="Q11" s="18">
        <f>SUM(O11:P11)</f>
        <v>2</v>
      </c>
    </row>
    <row r="12" spans="1:17" ht="24.95" customHeight="1" x14ac:dyDescent="0.2">
      <c r="A12" s="8"/>
      <c r="B12" s="8"/>
      <c r="C12" s="8"/>
      <c r="D12" s="16"/>
      <c r="E12" s="16"/>
      <c r="F12" s="16"/>
      <c r="G12" s="16"/>
      <c r="H12" s="16"/>
      <c r="I12" s="16"/>
      <c r="J12" s="16"/>
      <c r="K12" s="16"/>
      <c r="L12" s="16"/>
      <c r="M12" s="36"/>
      <c r="N12" s="51"/>
      <c r="O12" s="17"/>
      <c r="P12" s="17"/>
      <c r="Q12" s="18"/>
    </row>
    <row r="13" spans="1:17" ht="24.95" customHeight="1" x14ac:dyDescent="0.2">
      <c r="A13" s="43" t="s">
        <v>95</v>
      </c>
      <c r="B13" s="14" t="s">
        <v>53</v>
      </c>
      <c r="C13" s="44">
        <v>19</v>
      </c>
      <c r="D13" s="16" t="s">
        <v>0</v>
      </c>
      <c r="E13" s="14"/>
      <c r="F13" s="16" t="s">
        <v>0</v>
      </c>
      <c r="G13" s="16"/>
      <c r="H13" s="16" t="s">
        <v>0</v>
      </c>
      <c r="I13" s="16"/>
      <c r="J13" s="16" t="s">
        <v>0</v>
      </c>
      <c r="K13" s="16"/>
      <c r="L13" s="16" t="s">
        <v>0</v>
      </c>
      <c r="M13" s="36"/>
      <c r="N13" s="51" t="s">
        <v>0</v>
      </c>
      <c r="O13" s="17">
        <f>'Table 6 1qtr'!I14+'Table 6 2qtr'!I14+'Table 6 3qtr'!I14+'Table 6 4qtr'!I14</f>
        <v>7</v>
      </c>
      <c r="P13" s="17">
        <f>'Table 6 1qtr'!J14+'Table 6 2qtr'!J14+'Table 6 3qtr'!J14+'Table 6 4qtr'!J14</f>
        <v>4</v>
      </c>
      <c r="Q13" s="18">
        <f>SUM(O13:P13)</f>
        <v>11</v>
      </c>
    </row>
    <row r="14" spans="1:17" ht="24.95" customHeight="1" x14ac:dyDescent="0.2">
      <c r="A14" s="19"/>
      <c r="B14" s="14"/>
      <c r="C14" s="8"/>
      <c r="D14" s="16"/>
      <c r="E14" s="16"/>
      <c r="F14" s="16"/>
      <c r="G14" s="16"/>
      <c r="H14" s="16"/>
      <c r="I14" s="16"/>
      <c r="J14" s="16"/>
      <c r="K14" s="16"/>
      <c r="L14" s="16"/>
      <c r="M14" s="36"/>
      <c r="N14" s="51"/>
      <c r="O14" s="17"/>
      <c r="P14" s="17"/>
      <c r="Q14" s="18"/>
    </row>
    <row r="15" spans="1:17" ht="24.95" customHeight="1" x14ac:dyDescent="0.2">
      <c r="A15" s="43" t="s">
        <v>96</v>
      </c>
      <c r="B15" s="14" t="s">
        <v>53</v>
      </c>
      <c r="C15" s="44">
        <v>24</v>
      </c>
      <c r="D15" s="16" t="s">
        <v>0</v>
      </c>
      <c r="E15" s="14"/>
      <c r="F15" s="16" t="s">
        <v>0</v>
      </c>
      <c r="G15" s="16"/>
      <c r="H15" s="16" t="s">
        <v>0</v>
      </c>
      <c r="I15" s="16"/>
      <c r="J15" s="16" t="s">
        <v>0</v>
      </c>
      <c r="K15" s="16"/>
      <c r="L15" s="16" t="s">
        <v>0</v>
      </c>
      <c r="M15" s="36"/>
      <c r="N15" s="51" t="s">
        <v>0</v>
      </c>
      <c r="O15" s="17">
        <f>'Table 6 1qtr'!I16+'Table 6 2qtr'!I16+'Table 6 3qtr'!I16+'Table 6 4qtr'!I16</f>
        <v>11</v>
      </c>
      <c r="P15" s="17">
        <f>'Table 6 1qtr'!J16+'Table 6 2qtr'!J16+'Table 6 3qtr'!J16+'Table 6 4qtr'!J16</f>
        <v>3</v>
      </c>
      <c r="Q15" s="18">
        <f>SUM(O15:P15)</f>
        <v>14</v>
      </c>
    </row>
    <row r="16" spans="1:17" ht="24.95" customHeight="1" x14ac:dyDescent="0.2">
      <c r="A16" s="19"/>
      <c r="B16" s="16"/>
      <c r="C16" s="8"/>
      <c r="D16" s="16"/>
      <c r="E16" s="16"/>
      <c r="F16" s="16"/>
      <c r="G16" s="16"/>
      <c r="H16" s="16"/>
      <c r="I16" s="16"/>
      <c r="J16" s="16"/>
      <c r="K16" s="16"/>
      <c r="L16" s="16"/>
      <c r="M16" s="36"/>
      <c r="N16" s="51"/>
      <c r="O16" s="17"/>
      <c r="P16" s="17"/>
      <c r="Q16" s="18"/>
    </row>
    <row r="17" spans="1:17" ht="24.95" customHeight="1" x14ac:dyDescent="0.2">
      <c r="A17" s="43" t="s">
        <v>97</v>
      </c>
      <c r="B17" s="14" t="s">
        <v>53</v>
      </c>
      <c r="C17" s="44">
        <v>29</v>
      </c>
      <c r="D17" s="16" t="s">
        <v>0</v>
      </c>
      <c r="E17" s="14"/>
      <c r="F17" s="16" t="s">
        <v>0</v>
      </c>
      <c r="G17" s="16"/>
      <c r="H17" s="16" t="s">
        <v>0</v>
      </c>
      <c r="I17" s="16"/>
      <c r="J17" s="16" t="s">
        <v>0</v>
      </c>
      <c r="K17" s="16"/>
      <c r="L17" s="16" t="s">
        <v>0</v>
      </c>
      <c r="M17" s="36"/>
      <c r="N17" s="51" t="s">
        <v>0</v>
      </c>
      <c r="O17" s="17">
        <f>'Table 6 1qtr'!I18+'Table 6 2qtr'!I18+'Table 6 3qtr'!I18+'Table 6 4qtr'!I18</f>
        <v>20</v>
      </c>
      <c r="P17" s="17">
        <f>'Table 6 1qtr'!J18+'Table 6 2qtr'!J18+'Table 6 3qtr'!J18+'Table 6 4qtr'!J18</f>
        <v>2</v>
      </c>
      <c r="Q17" s="18">
        <f>SUM(O17:P17)</f>
        <v>22</v>
      </c>
    </row>
    <row r="18" spans="1:17" ht="24.95" customHeight="1" x14ac:dyDescent="0.2">
      <c r="A18" s="19"/>
      <c r="B18" s="8"/>
      <c r="C18" s="8"/>
      <c r="D18" s="16"/>
      <c r="E18" s="16"/>
      <c r="F18" s="16"/>
      <c r="G18" s="16"/>
      <c r="H18" s="16"/>
      <c r="I18" s="16"/>
      <c r="J18" s="16"/>
      <c r="K18" s="16"/>
      <c r="L18" s="16"/>
      <c r="M18" s="36"/>
      <c r="N18" s="51"/>
      <c r="O18" s="17"/>
      <c r="P18" s="17"/>
      <c r="Q18" s="18"/>
    </row>
    <row r="19" spans="1:17" ht="24.95" customHeight="1" x14ac:dyDescent="0.2">
      <c r="A19" s="43" t="s">
        <v>98</v>
      </c>
      <c r="B19" s="14" t="s">
        <v>53</v>
      </c>
      <c r="C19" s="44">
        <v>34</v>
      </c>
      <c r="D19" s="16" t="s">
        <v>0</v>
      </c>
      <c r="E19" s="14"/>
      <c r="F19" s="16" t="s">
        <v>0</v>
      </c>
      <c r="G19" s="16"/>
      <c r="H19" s="16" t="s">
        <v>0</v>
      </c>
      <c r="I19" s="16"/>
      <c r="J19" s="16" t="s">
        <v>0</v>
      </c>
      <c r="K19" s="16"/>
      <c r="L19" s="16" t="s">
        <v>0</v>
      </c>
      <c r="M19" s="36"/>
      <c r="N19" s="51" t="s">
        <v>0</v>
      </c>
      <c r="O19" s="17">
        <f>'Table 6 1qtr'!I20+'Table 6 2qtr'!I20+'Table 6 3qtr'!I20+'Table 6 4qtr'!I20</f>
        <v>19</v>
      </c>
      <c r="P19" s="17">
        <f>'Table 6 1qtr'!J20+'Table 6 2qtr'!J20+'Table 6 3qtr'!J20+'Table 6 4qtr'!J20</f>
        <v>2</v>
      </c>
      <c r="Q19" s="18">
        <f>SUM(O19:P19)</f>
        <v>21</v>
      </c>
    </row>
    <row r="20" spans="1:17" ht="24.95" customHeight="1" x14ac:dyDescent="0.2">
      <c r="A20" s="19"/>
      <c r="B20" s="14"/>
      <c r="C20" s="8"/>
      <c r="D20" s="16"/>
      <c r="E20" s="16"/>
      <c r="F20" s="16"/>
      <c r="G20" s="16"/>
      <c r="H20" s="16"/>
      <c r="I20" s="16"/>
      <c r="J20" s="16"/>
      <c r="K20" s="16"/>
      <c r="L20" s="16"/>
      <c r="M20" s="36"/>
      <c r="N20" s="51"/>
      <c r="O20" s="17"/>
      <c r="P20" s="17"/>
      <c r="Q20" s="18"/>
    </row>
    <row r="21" spans="1:17" ht="24.95" customHeight="1" x14ac:dyDescent="0.2">
      <c r="A21" s="43" t="s">
        <v>99</v>
      </c>
      <c r="B21" s="14" t="s">
        <v>53</v>
      </c>
      <c r="C21" s="44">
        <v>39</v>
      </c>
      <c r="D21" s="16" t="s">
        <v>0</v>
      </c>
      <c r="E21" s="14"/>
      <c r="F21" s="16" t="s">
        <v>0</v>
      </c>
      <c r="G21" s="16"/>
      <c r="H21" s="16" t="s">
        <v>0</v>
      </c>
      <c r="I21" s="16"/>
      <c r="J21" s="16" t="s">
        <v>0</v>
      </c>
      <c r="K21" s="16"/>
      <c r="L21" s="16" t="s">
        <v>0</v>
      </c>
      <c r="M21" s="36"/>
      <c r="N21" s="51" t="s">
        <v>0</v>
      </c>
      <c r="O21" s="17">
        <f>'Table 6 1qtr'!I22+'Table 6 2qtr'!I22+'Table 6 3qtr'!I22+'Table 6 4qtr'!I22</f>
        <v>9</v>
      </c>
      <c r="P21" s="17">
        <f>'Table 6 1qtr'!J22+'Table 6 2qtr'!J22+'Table 6 3qtr'!J22+'Table 6 4qtr'!J22</f>
        <v>1</v>
      </c>
      <c r="Q21" s="18">
        <f>SUM(O21:P21)</f>
        <v>10</v>
      </c>
    </row>
    <row r="22" spans="1:17" ht="24.95" customHeight="1" x14ac:dyDescent="0.2">
      <c r="A22" s="19"/>
      <c r="B22" s="16"/>
      <c r="C22" s="8"/>
      <c r="D22" s="16"/>
      <c r="E22" s="16"/>
      <c r="F22" s="16"/>
      <c r="G22" s="16"/>
      <c r="H22" s="16"/>
      <c r="I22" s="16"/>
      <c r="J22" s="16"/>
      <c r="K22" s="16"/>
      <c r="L22" s="16"/>
      <c r="M22" s="36"/>
      <c r="N22" s="51"/>
      <c r="O22" s="17"/>
      <c r="P22" s="17"/>
      <c r="Q22" s="18"/>
    </row>
    <row r="23" spans="1:17" ht="24.95" customHeight="1" x14ac:dyDescent="0.2">
      <c r="A23" s="43" t="s">
        <v>100</v>
      </c>
      <c r="B23" s="14" t="s">
        <v>53</v>
      </c>
      <c r="C23" s="44">
        <v>44</v>
      </c>
      <c r="D23" s="16" t="s">
        <v>0</v>
      </c>
      <c r="E23" s="14"/>
      <c r="F23" s="16" t="s">
        <v>0</v>
      </c>
      <c r="G23" s="16"/>
      <c r="H23" s="16" t="s">
        <v>0</v>
      </c>
      <c r="I23" s="16"/>
      <c r="J23" s="16" t="s">
        <v>0</v>
      </c>
      <c r="K23" s="16"/>
      <c r="L23" s="16" t="s">
        <v>0</v>
      </c>
      <c r="M23" s="36"/>
      <c r="N23" s="51" t="s">
        <v>0</v>
      </c>
      <c r="O23" s="17">
        <f>'Table 6 1qtr'!I24+'Table 6 2qtr'!I24+'Table 6 3qtr'!I24+'Table 6 4qtr'!I24</f>
        <v>4</v>
      </c>
      <c r="P23" s="17">
        <f>'Table 6 1qtr'!J24+'Table 6 2qtr'!J24+'Table 6 3qtr'!J24+'Table 6 4qtr'!J24</f>
        <v>3</v>
      </c>
      <c r="Q23" s="18">
        <f>SUM(O23:P23)</f>
        <v>7</v>
      </c>
    </row>
    <row r="24" spans="1:17" ht="24.95" customHeight="1" x14ac:dyDescent="0.2">
      <c r="A24" s="19"/>
      <c r="B24" s="8"/>
      <c r="C24" s="8"/>
      <c r="D24" s="16"/>
      <c r="E24" s="16"/>
      <c r="F24" s="16"/>
      <c r="G24" s="16"/>
      <c r="H24" s="16"/>
      <c r="I24" s="16"/>
      <c r="J24" s="16"/>
      <c r="K24" s="16"/>
      <c r="L24" s="16"/>
      <c r="M24" s="36"/>
      <c r="N24" s="51"/>
      <c r="O24" s="17"/>
      <c r="P24" s="17"/>
      <c r="Q24" s="18"/>
    </row>
    <row r="25" spans="1:17" ht="24.95" customHeight="1" x14ac:dyDescent="0.2">
      <c r="A25" s="43" t="s">
        <v>101</v>
      </c>
      <c r="B25" s="14" t="s">
        <v>53</v>
      </c>
      <c r="C25" s="44">
        <v>49</v>
      </c>
      <c r="D25" s="16" t="s">
        <v>0</v>
      </c>
      <c r="E25" s="14"/>
      <c r="F25" s="16" t="s">
        <v>0</v>
      </c>
      <c r="G25" s="16"/>
      <c r="H25" s="16" t="s">
        <v>0</v>
      </c>
      <c r="I25" s="16"/>
      <c r="J25" s="16" t="s">
        <v>0</v>
      </c>
      <c r="K25" s="16"/>
      <c r="L25" s="16" t="s">
        <v>0</v>
      </c>
      <c r="M25" s="36"/>
      <c r="N25" s="51" t="s">
        <v>0</v>
      </c>
      <c r="O25" s="17">
        <f>'Table 6 1qtr'!I26+'Table 6 2qtr'!I26+'Table 6 3qtr'!I26+'Table 6 4qtr'!I26</f>
        <v>3</v>
      </c>
      <c r="P25" s="17">
        <f>'Table 6 1qtr'!J26+'Table 6 2qtr'!J26+'Table 6 3qtr'!J26+'Table 6 4qtr'!J26</f>
        <v>1</v>
      </c>
      <c r="Q25" s="18">
        <f>SUM(O25:P25)</f>
        <v>4</v>
      </c>
    </row>
    <row r="26" spans="1:17" ht="24.95" customHeight="1" x14ac:dyDescent="0.2">
      <c r="A26" s="19"/>
      <c r="B26" s="14"/>
      <c r="C26" s="8"/>
      <c r="D26" s="16"/>
      <c r="E26" s="16"/>
      <c r="F26" s="16"/>
      <c r="G26" s="16"/>
      <c r="H26" s="16"/>
      <c r="I26" s="16"/>
      <c r="J26" s="16"/>
      <c r="K26" s="16"/>
      <c r="L26" s="16"/>
      <c r="M26" s="36"/>
      <c r="N26" s="51"/>
      <c r="O26" s="17"/>
      <c r="P26" s="17"/>
      <c r="Q26" s="18"/>
    </row>
    <row r="27" spans="1:17" ht="24.95" customHeight="1" x14ac:dyDescent="0.2">
      <c r="A27" s="43" t="s">
        <v>102</v>
      </c>
      <c r="B27" s="14" t="s">
        <v>53</v>
      </c>
      <c r="C27" s="44">
        <v>54</v>
      </c>
      <c r="D27" s="16" t="s">
        <v>0</v>
      </c>
      <c r="E27" s="14"/>
      <c r="F27" s="16" t="s">
        <v>0</v>
      </c>
      <c r="G27" s="16"/>
      <c r="H27" s="16" t="s">
        <v>0</v>
      </c>
      <c r="I27" s="16"/>
      <c r="J27" s="16" t="s">
        <v>0</v>
      </c>
      <c r="K27" s="16"/>
      <c r="L27" s="16" t="s">
        <v>0</v>
      </c>
      <c r="M27" s="36"/>
      <c r="N27" s="51" t="s">
        <v>0</v>
      </c>
      <c r="O27" s="17">
        <f>'Table 6 1qtr'!I28+'Table 6 2qtr'!I28+'Table 6 3qtr'!I28+'Table 6 4qtr'!I28</f>
        <v>5</v>
      </c>
      <c r="P27" s="17">
        <f>'Table 6 1qtr'!J28+'Table 6 2qtr'!J28+'Table 6 3qtr'!J28+'Table 6 4qtr'!J28</f>
        <v>4</v>
      </c>
      <c r="Q27" s="18">
        <f>SUM(O27:P27)</f>
        <v>9</v>
      </c>
    </row>
    <row r="28" spans="1:17" ht="24.95" customHeight="1" x14ac:dyDescent="0.2">
      <c r="A28" s="19"/>
      <c r="B28" s="16"/>
      <c r="C28" s="8"/>
      <c r="D28" s="16"/>
      <c r="E28" s="16"/>
      <c r="F28" s="16"/>
      <c r="G28" s="16"/>
      <c r="H28" s="16"/>
      <c r="I28" s="16"/>
      <c r="J28" s="16"/>
      <c r="K28" s="16"/>
      <c r="L28" s="16"/>
      <c r="M28" s="36"/>
      <c r="N28" s="51"/>
      <c r="O28" s="17"/>
      <c r="P28" s="17"/>
      <c r="Q28" s="18"/>
    </row>
    <row r="29" spans="1:17" ht="24.95" customHeight="1" x14ac:dyDescent="0.2">
      <c r="A29" s="43" t="s">
        <v>103</v>
      </c>
      <c r="B29" s="14" t="s">
        <v>53</v>
      </c>
      <c r="C29" s="44">
        <v>59</v>
      </c>
      <c r="D29" s="16" t="s">
        <v>0</v>
      </c>
      <c r="E29" s="14"/>
      <c r="F29" s="16" t="s">
        <v>0</v>
      </c>
      <c r="G29" s="16"/>
      <c r="H29" s="16" t="s">
        <v>0</v>
      </c>
      <c r="I29" s="16"/>
      <c r="J29" s="16" t="s">
        <v>0</v>
      </c>
      <c r="K29" s="16"/>
      <c r="L29" s="16" t="s">
        <v>0</v>
      </c>
      <c r="M29" s="36"/>
      <c r="N29" s="51" t="s">
        <v>0</v>
      </c>
      <c r="O29" s="17">
        <f>'Table 6 1qtr'!I30+'Table 6 2qtr'!I30+'Table 6 3qtr'!I30+'Table 6 4qtr'!I30</f>
        <v>10</v>
      </c>
      <c r="P29" s="17">
        <f>'Table 6 1qtr'!J30+'Table 6 2qtr'!J30+'Table 6 3qtr'!J30+'Table 6 4qtr'!J30</f>
        <v>0</v>
      </c>
      <c r="Q29" s="18">
        <f>SUM(O29:P29)</f>
        <v>10</v>
      </c>
    </row>
    <row r="30" spans="1:17" ht="24.95" customHeight="1" x14ac:dyDescent="0.2">
      <c r="A30" s="19"/>
      <c r="B30" s="8"/>
      <c r="C30" s="8"/>
      <c r="D30" s="16"/>
      <c r="E30" s="16"/>
      <c r="F30" s="16"/>
      <c r="G30" s="16"/>
      <c r="H30" s="16"/>
      <c r="I30" s="16"/>
      <c r="J30" s="16"/>
      <c r="K30" s="16"/>
      <c r="L30" s="16"/>
      <c r="M30" s="36"/>
      <c r="N30" s="51"/>
      <c r="O30" s="17"/>
      <c r="P30" s="17"/>
      <c r="Q30" s="18"/>
    </row>
    <row r="31" spans="1:17" ht="24.95" customHeight="1" x14ac:dyDescent="0.2">
      <c r="A31" s="43" t="s">
        <v>104</v>
      </c>
      <c r="B31" s="14" t="s">
        <v>53</v>
      </c>
      <c r="C31" s="44">
        <v>64</v>
      </c>
      <c r="D31" s="16" t="s">
        <v>0</v>
      </c>
      <c r="E31" s="14"/>
      <c r="F31" s="16" t="s">
        <v>0</v>
      </c>
      <c r="G31" s="16"/>
      <c r="H31" s="16" t="s">
        <v>0</v>
      </c>
      <c r="I31" s="16"/>
      <c r="J31" s="16" t="s">
        <v>0</v>
      </c>
      <c r="K31" s="16"/>
      <c r="L31" s="16" t="s">
        <v>0</v>
      </c>
      <c r="M31" s="36"/>
      <c r="N31" s="51" t="s">
        <v>0</v>
      </c>
      <c r="O31" s="17">
        <f>'Table 6 1qtr'!I32+'Table 6 2qtr'!I32+'Table 6 3qtr'!I32+'Table 6 4qtr'!I32</f>
        <v>7</v>
      </c>
      <c r="P31" s="17">
        <f>'Table 6 1qtr'!J32+'Table 6 2qtr'!J32+'Table 6 3qtr'!J32+'Table 6 4qtr'!J32</f>
        <v>0</v>
      </c>
      <c r="Q31" s="18">
        <f>SUM(O31:P31)</f>
        <v>7</v>
      </c>
    </row>
    <row r="32" spans="1:17" ht="24.95" customHeight="1" x14ac:dyDescent="0.2">
      <c r="A32" s="8"/>
      <c r="B32" s="8"/>
      <c r="C32" s="8"/>
      <c r="D32" s="16"/>
      <c r="E32" s="16"/>
      <c r="F32" s="16"/>
      <c r="G32" s="16"/>
      <c r="H32" s="16"/>
      <c r="I32" s="16"/>
      <c r="J32" s="16"/>
      <c r="K32" s="16"/>
      <c r="L32" s="16"/>
      <c r="M32" s="36"/>
      <c r="N32" s="51"/>
      <c r="O32" s="17"/>
      <c r="P32" s="17"/>
      <c r="Q32" s="18"/>
    </row>
    <row r="33" spans="1:18" ht="24.95" customHeight="1" x14ac:dyDescent="0.2">
      <c r="A33" s="19" t="s">
        <v>114</v>
      </c>
      <c r="B33" s="8"/>
      <c r="C33" s="8"/>
      <c r="D33" s="16" t="s">
        <v>0</v>
      </c>
      <c r="E33" s="16"/>
      <c r="F33" s="16" t="s">
        <v>0</v>
      </c>
      <c r="G33" s="16"/>
      <c r="H33" s="16" t="s">
        <v>0</v>
      </c>
      <c r="I33" s="16"/>
      <c r="J33" s="16" t="s">
        <v>0</v>
      </c>
      <c r="K33" s="16"/>
      <c r="L33" s="16" t="s">
        <v>0</v>
      </c>
      <c r="M33" s="36"/>
      <c r="N33" s="51" t="s">
        <v>0</v>
      </c>
      <c r="O33" s="17">
        <f>'Table 6 1qtr'!I34+'Table 6 2qtr'!I34+'Table 6 3qtr'!I34+'Table 6 4qtr'!I34</f>
        <v>13</v>
      </c>
      <c r="P33" s="17">
        <f>'Table 6 1qtr'!J34+'Table 6 2qtr'!J34+'Table 6 3qtr'!J34+'Table 6 4qtr'!J34</f>
        <v>7</v>
      </c>
      <c r="Q33" s="18">
        <f>SUM(O33:P33)</f>
        <v>20</v>
      </c>
    </row>
    <row r="34" spans="1:18" ht="24.95" customHeight="1" x14ac:dyDescent="0.2">
      <c r="A34" s="8"/>
      <c r="B34" s="8"/>
      <c r="C34" s="8"/>
      <c r="D34" s="16"/>
      <c r="E34" s="16"/>
      <c r="F34" s="16"/>
      <c r="G34" s="16"/>
      <c r="H34" s="16"/>
      <c r="I34" s="16"/>
      <c r="J34" s="16"/>
      <c r="K34" s="16"/>
      <c r="L34" s="16"/>
      <c r="M34" s="36"/>
      <c r="N34" s="51"/>
      <c r="O34" s="17"/>
      <c r="P34" s="17"/>
      <c r="Q34" s="18"/>
    </row>
    <row r="35" spans="1:18" ht="24.95" customHeight="1" x14ac:dyDescent="0.2">
      <c r="A35" s="8" t="s">
        <v>115</v>
      </c>
      <c r="B35" s="8"/>
      <c r="C35" s="8"/>
      <c r="D35" s="16" t="s">
        <v>0</v>
      </c>
      <c r="E35" s="16"/>
      <c r="F35" s="16" t="s">
        <v>0</v>
      </c>
      <c r="G35" s="16"/>
      <c r="H35" s="16" t="s">
        <v>0</v>
      </c>
      <c r="I35" s="16"/>
      <c r="J35" s="16" t="s">
        <v>0</v>
      </c>
      <c r="K35" s="16"/>
      <c r="L35" s="16" t="s">
        <v>0</v>
      </c>
      <c r="M35" s="36"/>
      <c r="N35" s="51" t="s">
        <v>0</v>
      </c>
      <c r="O35" s="17">
        <f>'Table 6 1qtr'!I36+'Table 6 2qtr'!I36+'Table 6 3qtr'!I36+'Table 6 4qtr'!I36</f>
        <v>7</v>
      </c>
      <c r="P35" s="17">
        <f>'Table 6 1qtr'!J36+'Table 6 2qtr'!J36+'Table 6 3qtr'!J36+'Table 6 4qtr'!J36</f>
        <v>0</v>
      </c>
      <c r="Q35" s="18">
        <f>SUM(O35:P35)</f>
        <v>7</v>
      </c>
    </row>
    <row r="36" spans="1:18" ht="24.95" customHeight="1" x14ac:dyDescent="0.2">
      <c r="A36" s="8"/>
      <c r="B36" s="8"/>
      <c r="C36" s="8"/>
      <c r="D36" s="16"/>
      <c r="E36" s="16"/>
      <c r="F36" s="16"/>
      <c r="G36" s="16"/>
      <c r="H36" s="16"/>
      <c r="I36" s="16"/>
      <c r="J36" s="16"/>
      <c r="K36" s="16"/>
      <c r="L36" s="16"/>
      <c r="M36" s="53"/>
      <c r="N36" s="51"/>
      <c r="O36" s="17"/>
      <c r="P36" s="17"/>
      <c r="Q36" s="21"/>
    </row>
    <row r="37" spans="1:18" ht="24.95" customHeight="1" x14ac:dyDescent="0.2">
      <c r="A37" s="54" t="s">
        <v>9</v>
      </c>
      <c r="B37" s="55"/>
      <c r="C37" s="55"/>
      <c r="D37" s="25" t="s">
        <v>0</v>
      </c>
      <c r="E37" s="25"/>
      <c r="F37" s="25" t="s">
        <v>0</v>
      </c>
      <c r="G37" s="56"/>
      <c r="H37" s="25" t="s">
        <v>0</v>
      </c>
      <c r="I37" s="25"/>
      <c r="J37" s="25" t="s">
        <v>0</v>
      </c>
      <c r="K37" s="25"/>
      <c r="L37" s="25" t="s">
        <v>0</v>
      </c>
      <c r="M37" s="25"/>
      <c r="N37" s="25" t="s">
        <v>0</v>
      </c>
      <c r="O37" s="27">
        <f>SUM(O7+O9+O11+O13+O15+O17+O19+O21+O23+O25+O27+O29+O31+O33+O35)</f>
        <v>118</v>
      </c>
      <c r="P37" s="27">
        <f>SUM(P7+P9+P11+P13+P15+P17+P19+P21+P23+P25+P27+P29+P31+P33+P35)</f>
        <v>29</v>
      </c>
      <c r="Q37" s="28">
        <f>SUM(O37:P37)</f>
        <v>147</v>
      </c>
      <c r="R37" s="5"/>
    </row>
    <row r="38" spans="1:18" x14ac:dyDescent="0.2">
      <c r="A38" s="57"/>
      <c r="B38" s="57"/>
      <c r="C38" s="57"/>
      <c r="D38" s="57"/>
      <c r="E38" s="57"/>
      <c r="F38" s="57"/>
      <c r="G38" s="57"/>
      <c r="H38" s="57"/>
      <c r="I38" s="57"/>
      <c r="J38" s="57"/>
      <c r="K38" s="57"/>
      <c r="L38" s="57"/>
      <c r="M38" s="57"/>
      <c r="N38" s="57"/>
      <c r="O38" s="57"/>
      <c r="P38" s="57"/>
      <c r="Q38" s="8"/>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1">
        <v>10</v>
      </c>
      <c r="B1" s="551"/>
      <c r="C1" s="551"/>
      <c r="D1" s="551"/>
      <c r="E1" s="551"/>
      <c r="F1" s="551"/>
      <c r="G1" s="551"/>
      <c r="H1" s="551"/>
      <c r="I1" s="551"/>
      <c r="J1" s="551"/>
      <c r="K1" s="551"/>
      <c r="L1" s="80"/>
    </row>
    <row r="2" spans="1:12" ht="21.75" customHeight="1" x14ac:dyDescent="0.25">
      <c r="A2" s="552" t="s">
        <v>108</v>
      </c>
      <c r="B2" s="552"/>
      <c r="C2" s="552"/>
      <c r="D2" s="552"/>
      <c r="E2" s="552"/>
      <c r="F2" s="552"/>
      <c r="G2" s="552"/>
      <c r="H2" s="552"/>
      <c r="I2" s="552"/>
      <c r="J2" s="552"/>
      <c r="K2" s="552"/>
    </row>
    <row r="3" spans="1:12" s="1" customFormat="1" ht="15.75" customHeight="1" x14ac:dyDescent="0.25">
      <c r="A3" s="553" t="s">
        <v>167</v>
      </c>
      <c r="B3" s="553"/>
      <c r="C3" s="553"/>
      <c r="D3" s="553"/>
      <c r="E3" s="553"/>
      <c r="F3" s="553"/>
      <c r="G3" s="553"/>
      <c r="H3" s="553"/>
      <c r="I3" s="553"/>
      <c r="J3" s="553"/>
      <c r="K3" s="553"/>
    </row>
    <row r="4" spans="1:12" s="1" customFormat="1" ht="6.75" customHeight="1" x14ac:dyDescent="0.2">
      <c r="A4" s="57"/>
      <c r="B4" s="57"/>
      <c r="C4" s="57"/>
      <c r="D4" s="57"/>
      <c r="E4" s="57"/>
      <c r="F4" s="57"/>
      <c r="G4" s="57"/>
      <c r="H4" s="57"/>
      <c r="I4" s="53"/>
      <c r="J4" s="57"/>
      <c r="K4" s="57"/>
    </row>
    <row r="5" spans="1:12" s="1" customFormat="1" x14ac:dyDescent="0.2">
      <c r="A5" s="608" t="s">
        <v>109</v>
      </c>
      <c r="B5" s="608"/>
      <c r="C5" s="608"/>
      <c r="D5" s="608"/>
      <c r="E5" s="608"/>
      <c r="F5" s="608"/>
      <c r="G5" s="608"/>
      <c r="H5" s="609"/>
      <c r="I5" s="593" t="s">
        <v>110</v>
      </c>
      <c r="J5" s="593" t="s">
        <v>111</v>
      </c>
      <c r="K5" s="601" t="s">
        <v>112</v>
      </c>
    </row>
    <row r="6" spans="1:12" s="1" customFormat="1" x14ac:dyDescent="0.2">
      <c r="A6" s="610"/>
      <c r="B6" s="610"/>
      <c r="C6" s="610"/>
      <c r="D6" s="610"/>
      <c r="E6" s="610"/>
      <c r="F6" s="610"/>
      <c r="G6" s="610"/>
      <c r="H6" s="611"/>
      <c r="I6" s="594"/>
      <c r="J6" s="594"/>
      <c r="K6" s="602"/>
    </row>
    <row r="7" spans="1:12" s="1" customFormat="1" ht="14.25" x14ac:dyDescent="0.2">
      <c r="A7" s="104"/>
      <c r="B7" s="104"/>
      <c r="C7" s="104"/>
      <c r="D7" s="104"/>
      <c r="E7" s="104"/>
      <c r="F7" s="104"/>
      <c r="G7" s="104"/>
      <c r="H7" s="115"/>
      <c r="I7" s="66" t="s">
        <v>8</v>
      </c>
      <c r="J7" s="66" t="s">
        <v>7</v>
      </c>
      <c r="K7" s="67" t="s">
        <v>6</v>
      </c>
    </row>
    <row r="8" spans="1:12" s="1" customFormat="1" ht="24.95" customHeight="1" x14ac:dyDescent="0.2">
      <c r="A8" s="113" t="s">
        <v>153</v>
      </c>
      <c r="B8" s="103" t="s">
        <v>0</v>
      </c>
      <c r="C8" s="113"/>
      <c r="D8" s="103" t="s">
        <v>0</v>
      </c>
      <c r="E8" s="113"/>
      <c r="F8" s="103" t="s">
        <v>0</v>
      </c>
      <c r="G8" s="113"/>
      <c r="H8" s="103" t="s">
        <v>0</v>
      </c>
      <c r="I8" s="68">
        <v>0</v>
      </c>
      <c r="J8" s="68">
        <v>0</v>
      </c>
      <c r="K8" s="69">
        <v>0</v>
      </c>
    </row>
    <row r="9" spans="1:12" s="1" customFormat="1" ht="24.95" customHeight="1" x14ac:dyDescent="0.2">
      <c r="A9" s="113"/>
      <c r="B9" s="113"/>
      <c r="C9" s="113"/>
      <c r="D9" s="113"/>
      <c r="E9" s="113"/>
      <c r="F9" s="113"/>
      <c r="G9" s="113"/>
      <c r="H9" s="116"/>
      <c r="I9" s="68"/>
      <c r="J9" s="68"/>
      <c r="K9" s="69"/>
    </row>
    <row r="10" spans="1:12" s="1" customFormat="1" ht="24.95" customHeight="1" x14ac:dyDescent="0.2">
      <c r="A10" s="113" t="s">
        <v>154</v>
      </c>
      <c r="B10" s="103" t="s">
        <v>0</v>
      </c>
      <c r="C10" s="113"/>
      <c r="D10" s="103" t="s">
        <v>0</v>
      </c>
      <c r="E10" s="113"/>
      <c r="F10" s="103" t="s">
        <v>0</v>
      </c>
      <c r="G10" s="113"/>
      <c r="H10" s="103" t="s">
        <v>0</v>
      </c>
      <c r="I10" s="68">
        <v>0</v>
      </c>
      <c r="J10" s="68">
        <v>0</v>
      </c>
      <c r="K10" s="69">
        <v>0</v>
      </c>
    </row>
    <row r="11" spans="1:12" s="1" customFormat="1" ht="24.95" customHeight="1" x14ac:dyDescent="0.2">
      <c r="A11" s="64"/>
      <c r="B11" s="64"/>
      <c r="C11" s="64"/>
      <c r="D11" s="64"/>
      <c r="E11" s="64"/>
      <c r="F11" s="64"/>
      <c r="G11" s="64"/>
      <c r="H11" s="117"/>
      <c r="I11" s="68"/>
      <c r="J11" s="68"/>
      <c r="K11" s="69"/>
    </row>
    <row r="12" spans="1:12" s="1" customFormat="1" ht="24.95" customHeight="1" x14ac:dyDescent="0.2">
      <c r="A12" s="113" t="s">
        <v>155</v>
      </c>
      <c r="B12" s="103" t="s">
        <v>0</v>
      </c>
      <c r="C12" s="113"/>
      <c r="D12" s="103" t="s">
        <v>0</v>
      </c>
      <c r="E12" s="113"/>
      <c r="F12" s="103" t="s">
        <v>0</v>
      </c>
      <c r="G12" s="113"/>
      <c r="H12" s="103" t="s">
        <v>0</v>
      </c>
      <c r="I12" s="68">
        <v>1</v>
      </c>
      <c r="J12" s="68">
        <v>0</v>
      </c>
      <c r="K12" s="69">
        <v>1</v>
      </c>
    </row>
    <row r="13" spans="1:12" s="1" customFormat="1" ht="24.95" customHeight="1" x14ac:dyDescent="0.2">
      <c r="A13" s="64"/>
      <c r="B13" s="64"/>
      <c r="C13" s="64"/>
      <c r="D13" s="64"/>
      <c r="E13" s="64"/>
      <c r="F13" s="64"/>
      <c r="G13" s="64"/>
      <c r="H13" s="117"/>
      <c r="I13" s="68"/>
      <c r="J13" s="68"/>
      <c r="K13" s="69"/>
    </row>
    <row r="14" spans="1:12" s="1" customFormat="1" ht="24.95" customHeight="1" x14ac:dyDescent="0.2">
      <c r="A14" s="113" t="s">
        <v>156</v>
      </c>
      <c r="B14" s="103" t="s">
        <v>0</v>
      </c>
      <c r="C14" s="113"/>
      <c r="D14" s="103" t="s">
        <v>0</v>
      </c>
      <c r="E14" s="113"/>
      <c r="F14" s="103" t="s">
        <v>0</v>
      </c>
      <c r="G14" s="113"/>
      <c r="H14" s="103" t="s">
        <v>0</v>
      </c>
      <c r="I14" s="68">
        <v>3</v>
      </c>
      <c r="J14" s="68">
        <v>0</v>
      </c>
      <c r="K14" s="69">
        <v>3</v>
      </c>
    </row>
    <row r="15" spans="1:12" s="1" customFormat="1" ht="24.95" customHeight="1" x14ac:dyDescent="0.2">
      <c r="A15" s="64"/>
      <c r="B15" s="64"/>
      <c r="C15" s="64"/>
      <c r="D15" s="64"/>
      <c r="E15" s="64"/>
      <c r="F15" s="64"/>
      <c r="G15" s="64"/>
      <c r="H15" s="117"/>
      <c r="I15" s="68"/>
      <c r="J15" s="68"/>
      <c r="K15" s="69"/>
    </row>
    <row r="16" spans="1:12" s="1" customFormat="1" ht="24.95" customHeight="1" x14ac:dyDescent="0.2">
      <c r="A16" s="113" t="s">
        <v>157</v>
      </c>
      <c r="B16" s="103" t="s">
        <v>0</v>
      </c>
      <c r="C16" s="113"/>
      <c r="D16" s="103" t="s">
        <v>0</v>
      </c>
      <c r="E16" s="113"/>
      <c r="F16" s="103" t="s">
        <v>0</v>
      </c>
      <c r="G16" s="113"/>
      <c r="H16" s="103" t="s">
        <v>0</v>
      </c>
      <c r="I16" s="68">
        <v>4</v>
      </c>
      <c r="J16" s="68">
        <v>0</v>
      </c>
      <c r="K16" s="69">
        <v>4</v>
      </c>
    </row>
    <row r="17" spans="1:11" s="1" customFormat="1" ht="24.95" customHeight="1" x14ac:dyDescent="0.2">
      <c r="A17" s="64"/>
      <c r="B17" s="64"/>
      <c r="C17" s="64"/>
      <c r="D17" s="64"/>
      <c r="E17" s="64"/>
      <c r="F17" s="64"/>
      <c r="G17" s="64"/>
      <c r="H17" s="117"/>
      <c r="I17" s="68"/>
      <c r="J17" s="68"/>
      <c r="K17" s="69"/>
    </row>
    <row r="18" spans="1:11" s="1" customFormat="1" ht="24.95" customHeight="1" x14ac:dyDescent="0.2">
      <c r="A18" s="113" t="s">
        <v>158</v>
      </c>
      <c r="B18" s="103" t="s">
        <v>0</v>
      </c>
      <c r="C18" s="113"/>
      <c r="D18" s="103" t="s">
        <v>0</v>
      </c>
      <c r="E18" s="113"/>
      <c r="F18" s="103" t="s">
        <v>0</v>
      </c>
      <c r="G18" s="113"/>
      <c r="H18" s="103" t="s">
        <v>0</v>
      </c>
      <c r="I18" s="68">
        <v>2</v>
      </c>
      <c r="J18" s="68">
        <v>0</v>
      </c>
      <c r="K18" s="69">
        <v>2</v>
      </c>
    </row>
    <row r="19" spans="1:11" s="1" customFormat="1" ht="24.95" customHeight="1" x14ac:dyDescent="0.2">
      <c r="A19" s="64"/>
      <c r="B19" s="64"/>
      <c r="C19" s="64"/>
      <c r="D19" s="64"/>
      <c r="E19" s="64"/>
      <c r="F19" s="64"/>
      <c r="G19" s="64"/>
      <c r="H19" s="117"/>
      <c r="I19" s="68"/>
      <c r="J19" s="68"/>
      <c r="K19" s="69"/>
    </row>
    <row r="20" spans="1:11" s="1" customFormat="1" ht="24.95" customHeight="1" x14ac:dyDescent="0.2">
      <c r="A20" s="113" t="s">
        <v>159</v>
      </c>
      <c r="B20" s="103" t="s">
        <v>0</v>
      </c>
      <c r="C20" s="113"/>
      <c r="D20" s="103" t="s">
        <v>0</v>
      </c>
      <c r="E20" s="113"/>
      <c r="F20" s="103" t="s">
        <v>0</v>
      </c>
      <c r="G20" s="113"/>
      <c r="H20" s="103" t="s">
        <v>0</v>
      </c>
      <c r="I20" s="68">
        <v>2</v>
      </c>
      <c r="J20" s="68">
        <v>0</v>
      </c>
      <c r="K20" s="69">
        <v>2</v>
      </c>
    </row>
    <row r="21" spans="1:11" s="1" customFormat="1" ht="24.95" customHeight="1" x14ac:dyDescent="0.2">
      <c r="A21" s="64"/>
      <c r="B21" s="64"/>
      <c r="C21" s="64"/>
      <c r="D21" s="64"/>
      <c r="E21" s="64"/>
      <c r="F21" s="64"/>
      <c r="G21" s="64"/>
      <c r="H21" s="117"/>
      <c r="I21" s="68"/>
      <c r="J21" s="68"/>
      <c r="K21" s="69"/>
    </row>
    <row r="22" spans="1:11" s="1" customFormat="1" ht="24.95" customHeight="1" x14ac:dyDescent="0.2">
      <c r="A22" s="113" t="s">
        <v>160</v>
      </c>
      <c r="B22" s="103" t="s">
        <v>0</v>
      </c>
      <c r="C22" s="113"/>
      <c r="D22" s="103" t="s">
        <v>0</v>
      </c>
      <c r="E22" s="113"/>
      <c r="F22" s="103" t="s">
        <v>0</v>
      </c>
      <c r="G22" s="113"/>
      <c r="H22" s="103" t="s">
        <v>0</v>
      </c>
      <c r="I22" s="68">
        <v>2</v>
      </c>
      <c r="J22" s="68">
        <v>0</v>
      </c>
      <c r="K22" s="69">
        <v>2</v>
      </c>
    </row>
    <row r="23" spans="1:11" s="1" customFormat="1" ht="24.95" customHeight="1" x14ac:dyDescent="0.2">
      <c r="A23" s="64"/>
      <c r="B23" s="64"/>
      <c r="C23" s="64"/>
      <c r="D23" s="64"/>
      <c r="E23" s="64"/>
      <c r="F23" s="64"/>
      <c r="G23" s="64"/>
      <c r="H23" s="117"/>
      <c r="I23" s="68"/>
      <c r="J23" s="68"/>
      <c r="K23" s="69"/>
    </row>
    <row r="24" spans="1:11" s="1" customFormat="1" ht="24.95" customHeight="1" x14ac:dyDescent="0.2">
      <c r="A24" s="113" t="s">
        <v>161</v>
      </c>
      <c r="B24" s="103" t="s">
        <v>0</v>
      </c>
      <c r="C24" s="113"/>
      <c r="D24" s="103" t="s">
        <v>0</v>
      </c>
      <c r="E24" s="113"/>
      <c r="F24" s="103" t="s">
        <v>0</v>
      </c>
      <c r="G24" s="113"/>
      <c r="H24" s="103" t="s">
        <v>0</v>
      </c>
      <c r="I24" s="68">
        <v>0</v>
      </c>
      <c r="J24" s="68">
        <v>2</v>
      </c>
      <c r="K24" s="69">
        <v>2</v>
      </c>
    </row>
    <row r="25" spans="1:11" s="1" customFormat="1" ht="24.95" customHeight="1" x14ac:dyDescent="0.2">
      <c r="A25" s="64"/>
      <c r="B25" s="64"/>
      <c r="C25" s="64"/>
      <c r="D25" s="64"/>
      <c r="E25" s="64"/>
      <c r="F25" s="64"/>
      <c r="G25" s="64"/>
      <c r="H25" s="117"/>
      <c r="I25" s="68"/>
      <c r="J25" s="68"/>
      <c r="K25" s="69"/>
    </row>
    <row r="26" spans="1:11" s="1" customFormat="1" ht="24.95" customHeight="1" x14ac:dyDescent="0.2">
      <c r="A26" s="113" t="s">
        <v>162</v>
      </c>
      <c r="B26" s="103" t="s">
        <v>0</v>
      </c>
      <c r="C26" s="113"/>
      <c r="D26" s="103" t="s">
        <v>0</v>
      </c>
      <c r="E26" s="113"/>
      <c r="F26" s="103" t="s">
        <v>0</v>
      </c>
      <c r="G26" s="113"/>
      <c r="H26" s="103" t="s">
        <v>0</v>
      </c>
      <c r="I26" s="68">
        <v>0</v>
      </c>
      <c r="J26" s="68">
        <v>1</v>
      </c>
      <c r="K26" s="69">
        <v>1</v>
      </c>
    </row>
    <row r="27" spans="1:11" s="1" customFormat="1" ht="24.95" customHeight="1" x14ac:dyDescent="0.2">
      <c r="A27" s="64"/>
      <c r="B27" s="64"/>
      <c r="C27" s="64"/>
      <c r="D27" s="64"/>
      <c r="E27" s="64"/>
      <c r="F27" s="64"/>
      <c r="G27" s="64"/>
      <c r="H27" s="117"/>
      <c r="I27" s="68"/>
      <c r="J27" s="68"/>
      <c r="K27" s="69"/>
    </row>
    <row r="28" spans="1:11" s="1" customFormat="1" ht="24.95" customHeight="1" x14ac:dyDescent="0.2">
      <c r="A28" s="113" t="s">
        <v>163</v>
      </c>
      <c r="B28" s="103" t="s">
        <v>0</v>
      </c>
      <c r="C28" s="113"/>
      <c r="D28" s="103" t="s">
        <v>0</v>
      </c>
      <c r="E28" s="113"/>
      <c r="F28" s="103" t="s">
        <v>0</v>
      </c>
      <c r="G28" s="113"/>
      <c r="H28" s="103" t="s">
        <v>0</v>
      </c>
      <c r="I28" s="68">
        <v>1</v>
      </c>
      <c r="J28" s="68">
        <v>1</v>
      </c>
      <c r="K28" s="69">
        <v>2</v>
      </c>
    </row>
    <row r="29" spans="1:11" s="1" customFormat="1" ht="24.95" customHeight="1" x14ac:dyDescent="0.2">
      <c r="A29" s="64"/>
      <c r="B29" s="64"/>
      <c r="C29" s="64"/>
      <c r="D29" s="64"/>
      <c r="E29" s="64"/>
      <c r="F29" s="64"/>
      <c r="G29" s="64"/>
      <c r="H29" s="117"/>
      <c r="I29" s="68"/>
      <c r="J29" s="68"/>
      <c r="K29" s="69"/>
    </row>
    <row r="30" spans="1:11" s="1" customFormat="1" ht="24.95" customHeight="1" x14ac:dyDescent="0.2">
      <c r="A30" s="113" t="s">
        <v>164</v>
      </c>
      <c r="B30" s="103" t="s">
        <v>0</v>
      </c>
      <c r="C30" s="113"/>
      <c r="D30" s="103" t="s">
        <v>0</v>
      </c>
      <c r="E30" s="113"/>
      <c r="F30" s="103" t="s">
        <v>0</v>
      </c>
      <c r="G30" s="113"/>
      <c r="H30" s="103" t="s">
        <v>0</v>
      </c>
      <c r="I30" s="68">
        <v>5</v>
      </c>
      <c r="J30" s="68">
        <v>0</v>
      </c>
      <c r="K30" s="69">
        <v>5</v>
      </c>
    </row>
    <row r="31" spans="1:11" s="1" customFormat="1" ht="24.95" customHeight="1" x14ac:dyDescent="0.2">
      <c r="A31" s="64"/>
      <c r="B31" s="64"/>
      <c r="C31" s="64"/>
      <c r="D31" s="64"/>
      <c r="E31" s="64"/>
      <c r="F31" s="64"/>
      <c r="G31" s="64"/>
      <c r="H31" s="117"/>
      <c r="I31" s="68"/>
      <c r="J31" s="68"/>
      <c r="K31" s="69"/>
    </row>
    <row r="32" spans="1:11" s="1" customFormat="1" ht="24.95" customHeight="1" x14ac:dyDescent="0.2">
      <c r="A32" s="113" t="s">
        <v>165</v>
      </c>
      <c r="B32" s="103" t="s">
        <v>0</v>
      </c>
      <c r="C32" s="113"/>
      <c r="D32" s="103" t="s">
        <v>0</v>
      </c>
      <c r="E32" s="113"/>
      <c r="F32" s="103" t="s">
        <v>0</v>
      </c>
      <c r="G32" s="113"/>
      <c r="H32" s="103" t="s">
        <v>0</v>
      </c>
      <c r="I32" s="68">
        <v>2</v>
      </c>
      <c r="J32" s="68">
        <v>0</v>
      </c>
      <c r="K32" s="69">
        <v>2</v>
      </c>
    </row>
    <row r="33" spans="1:12" s="1" customFormat="1" ht="24.95" customHeight="1" x14ac:dyDescent="0.2">
      <c r="A33" s="64"/>
      <c r="B33" s="64"/>
      <c r="C33" s="64"/>
      <c r="D33" s="64"/>
      <c r="E33" s="64"/>
      <c r="F33" s="64"/>
      <c r="G33" s="64"/>
      <c r="H33" s="117"/>
      <c r="I33" s="68"/>
      <c r="J33" s="68"/>
      <c r="K33" s="69"/>
    </row>
    <row r="34" spans="1:12" s="1" customFormat="1" ht="24.95" customHeight="1" x14ac:dyDescent="0.2">
      <c r="A34" s="64" t="s">
        <v>114</v>
      </c>
      <c r="B34" s="103" t="s">
        <v>0</v>
      </c>
      <c r="C34" s="113"/>
      <c r="D34" s="103" t="s">
        <v>0</v>
      </c>
      <c r="E34" s="113"/>
      <c r="F34" s="103" t="s">
        <v>0</v>
      </c>
      <c r="G34" s="113"/>
      <c r="H34" s="103" t="s">
        <v>0</v>
      </c>
      <c r="I34" s="68">
        <v>4</v>
      </c>
      <c r="J34" s="68">
        <v>3</v>
      </c>
      <c r="K34" s="69">
        <v>7</v>
      </c>
    </row>
    <row r="35" spans="1:12" s="1" customFormat="1" ht="24.95" customHeight="1" x14ac:dyDescent="0.2">
      <c r="A35" s="64"/>
      <c r="B35" s="64"/>
      <c r="C35" s="64"/>
      <c r="D35" s="64"/>
      <c r="E35" s="64"/>
      <c r="F35" s="64"/>
      <c r="G35" s="64"/>
      <c r="H35" s="117"/>
      <c r="I35" s="68"/>
      <c r="J35" s="68"/>
      <c r="K35" s="69"/>
    </row>
    <row r="36" spans="1:12" s="1" customFormat="1" ht="24.95" customHeight="1" x14ac:dyDescent="0.2">
      <c r="A36" s="64" t="s">
        <v>115</v>
      </c>
      <c r="B36" s="103" t="s">
        <v>0</v>
      </c>
      <c r="C36" s="113"/>
      <c r="D36" s="103" t="s">
        <v>0</v>
      </c>
      <c r="E36" s="113"/>
      <c r="F36" s="103" t="s">
        <v>0</v>
      </c>
      <c r="G36" s="113"/>
      <c r="H36" s="103" t="s">
        <v>0</v>
      </c>
      <c r="I36" s="68">
        <v>1</v>
      </c>
      <c r="J36" s="68">
        <v>0</v>
      </c>
      <c r="K36" s="69">
        <v>1</v>
      </c>
    </row>
    <row r="37" spans="1:12" s="1" customFormat="1" ht="24.95" customHeight="1" x14ac:dyDescent="0.2">
      <c r="A37" s="64"/>
      <c r="B37" s="64"/>
      <c r="C37" s="64"/>
      <c r="D37" s="64"/>
      <c r="E37" s="64"/>
      <c r="F37" s="64"/>
      <c r="G37" s="64"/>
      <c r="H37" s="117"/>
      <c r="I37" s="68"/>
      <c r="J37" s="68"/>
      <c r="K37" s="69"/>
    </row>
    <row r="38" spans="1:12" s="1" customFormat="1" ht="24.95" customHeight="1" x14ac:dyDescent="0.25">
      <c r="A38" s="114" t="s">
        <v>9</v>
      </c>
      <c r="B38" s="75" t="s">
        <v>0</v>
      </c>
      <c r="C38" s="118"/>
      <c r="D38" s="75" t="s">
        <v>0</v>
      </c>
      <c r="E38" s="118"/>
      <c r="F38" s="75" t="s">
        <v>0</v>
      </c>
      <c r="G38" s="118"/>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56" t="s">
        <v>166</v>
      </c>
      <c r="J40" s="557"/>
      <c r="K40" s="557"/>
    </row>
    <row r="41" spans="1:12" s="1" customFormat="1" x14ac:dyDescent="0.2">
      <c r="A41" s="57"/>
      <c r="B41" s="57"/>
      <c r="C41" s="57"/>
      <c r="D41" s="57"/>
      <c r="E41" s="57"/>
      <c r="F41" s="57"/>
      <c r="G41" s="57"/>
      <c r="H41" s="57"/>
      <c r="I41" s="557" t="s">
        <v>173</v>
      </c>
      <c r="J41" s="557"/>
      <c r="K41" s="557"/>
    </row>
    <row r="42" spans="1:12" x14ac:dyDescent="0.2">
      <c r="A42" s="111"/>
      <c r="B42" s="111"/>
      <c r="C42" s="111"/>
      <c r="D42" s="111"/>
      <c r="E42" s="111"/>
      <c r="F42" s="111"/>
      <c r="G42" s="111"/>
      <c r="H42" s="111"/>
      <c r="I42" s="111"/>
      <c r="J42" s="111"/>
      <c r="K42" s="111"/>
    </row>
    <row r="43" spans="1:12" x14ac:dyDescent="0.2">
      <c r="A43" s="111"/>
      <c r="B43" s="111"/>
      <c r="C43" s="111"/>
      <c r="D43" s="111"/>
      <c r="E43" s="111"/>
      <c r="F43" s="111"/>
      <c r="G43" s="111"/>
      <c r="H43" s="111"/>
      <c r="I43" s="111"/>
      <c r="J43" s="111"/>
      <c r="K43" s="111"/>
    </row>
    <row r="44" spans="1:12" x14ac:dyDescent="0.2">
      <c r="A44" s="111"/>
      <c r="B44" s="111"/>
      <c r="C44" s="111"/>
      <c r="D44" s="111"/>
      <c r="E44" s="111"/>
      <c r="F44" s="111"/>
      <c r="G44" s="111"/>
      <c r="H44" s="111"/>
      <c r="I44" s="111"/>
      <c r="J44" s="111"/>
      <c r="K44" s="111"/>
    </row>
    <row r="45" spans="1:12" x14ac:dyDescent="0.2">
      <c r="A45" s="111"/>
      <c r="B45" s="111"/>
      <c r="C45" s="111"/>
      <c r="D45" s="111"/>
      <c r="E45" s="111"/>
      <c r="F45" s="111"/>
      <c r="G45" s="111"/>
      <c r="H45" s="111"/>
      <c r="I45" s="111"/>
      <c r="J45" s="111"/>
      <c r="K45" s="111"/>
    </row>
    <row r="46" spans="1:12" x14ac:dyDescent="0.2">
      <c r="A46" s="111"/>
      <c r="B46" s="111"/>
      <c r="C46" s="111"/>
      <c r="D46" s="111"/>
      <c r="E46" s="111"/>
      <c r="F46" s="111"/>
      <c r="G46" s="111"/>
      <c r="H46" s="111"/>
      <c r="I46" s="111"/>
      <c r="J46" s="111"/>
      <c r="K46" s="111"/>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1">
        <v>10</v>
      </c>
      <c r="B1" s="551"/>
      <c r="C1" s="551"/>
      <c r="D1" s="551"/>
      <c r="E1" s="551"/>
      <c r="F1" s="551"/>
      <c r="G1" s="551"/>
      <c r="H1" s="551"/>
      <c r="I1" s="551"/>
      <c r="J1" s="551"/>
      <c r="K1" s="551"/>
      <c r="L1" s="80"/>
    </row>
    <row r="2" spans="1:12" ht="21.75" customHeight="1" x14ac:dyDescent="0.25">
      <c r="A2" s="552" t="s">
        <v>108</v>
      </c>
      <c r="B2" s="552"/>
      <c r="C2" s="552"/>
      <c r="D2" s="552"/>
      <c r="E2" s="552"/>
      <c r="F2" s="552"/>
      <c r="G2" s="552"/>
      <c r="H2" s="552"/>
      <c r="I2" s="552"/>
      <c r="J2" s="552"/>
      <c r="K2" s="552"/>
    </row>
    <row r="3" spans="1:12" s="1" customFormat="1" ht="15.75" customHeight="1" x14ac:dyDescent="0.25">
      <c r="A3" s="553" t="s">
        <v>168</v>
      </c>
      <c r="B3" s="553"/>
      <c r="C3" s="553"/>
      <c r="D3" s="553"/>
      <c r="E3" s="553"/>
      <c r="F3" s="553"/>
      <c r="G3" s="553"/>
      <c r="H3" s="553"/>
      <c r="I3" s="553"/>
      <c r="J3" s="553"/>
      <c r="K3" s="553"/>
    </row>
    <row r="4" spans="1:12" s="1" customFormat="1" ht="6.75" customHeight="1" x14ac:dyDescent="0.2">
      <c r="A4" s="57"/>
      <c r="B4" s="57"/>
      <c r="C4" s="57"/>
      <c r="D4" s="57"/>
      <c r="E4" s="57"/>
      <c r="F4" s="57"/>
      <c r="G4" s="57"/>
      <c r="H4" s="57"/>
      <c r="I4" s="53"/>
      <c r="J4" s="57"/>
      <c r="K4" s="57"/>
    </row>
    <row r="5" spans="1:12" s="1" customFormat="1" x14ac:dyDescent="0.2">
      <c r="A5" s="608" t="s">
        <v>109</v>
      </c>
      <c r="B5" s="608"/>
      <c r="C5" s="608"/>
      <c r="D5" s="608"/>
      <c r="E5" s="608"/>
      <c r="F5" s="608"/>
      <c r="G5" s="608"/>
      <c r="H5" s="609"/>
      <c r="I5" s="593" t="s">
        <v>110</v>
      </c>
      <c r="J5" s="593" t="s">
        <v>111</v>
      </c>
      <c r="K5" s="601" t="s">
        <v>112</v>
      </c>
    </row>
    <row r="6" spans="1:12" s="1" customFormat="1" x14ac:dyDescent="0.2">
      <c r="A6" s="610"/>
      <c r="B6" s="610"/>
      <c r="C6" s="610"/>
      <c r="D6" s="610"/>
      <c r="E6" s="610"/>
      <c r="F6" s="610"/>
      <c r="G6" s="610"/>
      <c r="H6" s="611"/>
      <c r="I6" s="594"/>
      <c r="J6" s="594"/>
      <c r="K6" s="602"/>
    </row>
    <row r="7" spans="1:12" s="1" customFormat="1" ht="14.25" x14ac:dyDescent="0.2">
      <c r="A7" s="104"/>
      <c r="B7" s="104"/>
      <c r="C7" s="104"/>
      <c r="D7" s="104"/>
      <c r="E7" s="104"/>
      <c r="F7" s="104"/>
      <c r="G7" s="104"/>
      <c r="H7" s="115"/>
      <c r="I7" s="66" t="s">
        <v>8</v>
      </c>
      <c r="J7" s="66" t="s">
        <v>7</v>
      </c>
      <c r="K7" s="67" t="s">
        <v>6</v>
      </c>
    </row>
    <row r="8" spans="1:12" s="1" customFormat="1" ht="24.95" customHeight="1" x14ac:dyDescent="0.2">
      <c r="A8" s="113" t="s">
        <v>153</v>
      </c>
      <c r="B8" s="103" t="s">
        <v>0</v>
      </c>
      <c r="C8" s="113"/>
      <c r="D8" s="103" t="s">
        <v>0</v>
      </c>
      <c r="E8" s="113"/>
      <c r="F8" s="103" t="s">
        <v>0</v>
      </c>
      <c r="G8" s="113"/>
      <c r="H8" s="103" t="s">
        <v>0</v>
      </c>
      <c r="I8" s="68">
        <v>1</v>
      </c>
      <c r="J8" s="68">
        <v>0</v>
      </c>
      <c r="K8" s="69">
        <v>1</v>
      </c>
    </row>
    <row r="9" spans="1:12" s="1" customFormat="1" ht="24.95" customHeight="1" x14ac:dyDescent="0.2">
      <c r="A9" s="113"/>
      <c r="B9" s="113"/>
      <c r="C9" s="113"/>
      <c r="D9" s="113"/>
      <c r="E9" s="113"/>
      <c r="F9" s="113"/>
      <c r="G9" s="113"/>
      <c r="H9" s="116"/>
      <c r="I9" s="68"/>
      <c r="J9" s="68"/>
      <c r="K9" s="69"/>
    </row>
    <row r="10" spans="1:12" s="1" customFormat="1" ht="24.95" customHeight="1" x14ac:dyDescent="0.2">
      <c r="A10" s="113" t="s">
        <v>154</v>
      </c>
      <c r="B10" s="103" t="s">
        <v>0</v>
      </c>
      <c r="C10" s="113"/>
      <c r="D10" s="103" t="s">
        <v>0</v>
      </c>
      <c r="E10" s="113"/>
      <c r="F10" s="103" t="s">
        <v>0</v>
      </c>
      <c r="G10" s="113"/>
      <c r="H10" s="103" t="s">
        <v>0</v>
      </c>
      <c r="I10" s="68">
        <v>0</v>
      </c>
      <c r="J10" s="68">
        <v>0</v>
      </c>
      <c r="K10" s="69">
        <v>0</v>
      </c>
    </row>
    <row r="11" spans="1:12" s="1" customFormat="1" ht="24.95" customHeight="1" x14ac:dyDescent="0.2">
      <c r="A11" s="64"/>
      <c r="B11" s="64"/>
      <c r="C11" s="64"/>
      <c r="D11" s="64"/>
      <c r="E11" s="64"/>
      <c r="F11" s="64"/>
      <c r="G11" s="64"/>
      <c r="H11" s="117"/>
      <c r="I11" s="68"/>
      <c r="J11" s="68"/>
      <c r="K11" s="69"/>
    </row>
    <row r="12" spans="1:12" s="1" customFormat="1" ht="24.95" customHeight="1" x14ac:dyDescent="0.2">
      <c r="A12" s="113" t="s">
        <v>155</v>
      </c>
      <c r="B12" s="103" t="s">
        <v>0</v>
      </c>
      <c r="C12" s="113"/>
      <c r="D12" s="103" t="s">
        <v>0</v>
      </c>
      <c r="E12" s="113"/>
      <c r="F12" s="103" t="s">
        <v>0</v>
      </c>
      <c r="G12" s="113"/>
      <c r="H12" s="103" t="s">
        <v>0</v>
      </c>
      <c r="I12" s="68">
        <v>0</v>
      </c>
      <c r="J12" s="68">
        <v>0</v>
      </c>
      <c r="K12" s="69">
        <v>0</v>
      </c>
    </row>
    <row r="13" spans="1:12" s="1" customFormat="1" ht="24.95" customHeight="1" x14ac:dyDescent="0.2">
      <c r="A13" s="64"/>
      <c r="B13" s="64"/>
      <c r="C13" s="64"/>
      <c r="D13" s="64"/>
      <c r="E13" s="64"/>
      <c r="F13" s="64"/>
      <c r="G13" s="64"/>
      <c r="H13" s="117"/>
      <c r="I13" s="68"/>
      <c r="J13" s="68"/>
      <c r="K13" s="69"/>
    </row>
    <row r="14" spans="1:12" s="1" customFormat="1" ht="24.95" customHeight="1" x14ac:dyDescent="0.2">
      <c r="A14" s="113" t="s">
        <v>156</v>
      </c>
      <c r="B14" s="103" t="s">
        <v>0</v>
      </c>
      <c r="C14" s="113"/>
      <c r="D14" s="103" t="s">
        <v>0</v>
      </c>
      <c r="E14" s="113"/>
      <c r="F14" s="103" t="s">
        <v>0</v>
      </c>
      <c r="G14" s="113"/>
      <c r="H14" s="103" t="s">
        <v>0</v>
      </c>
      <c r="I14" s="68">
        <v>2</v>
      </c>
      <c r="J14" s="68">
        <v>1</v>
      </c>
      <c r="K14" s="69">
        <v>3</v>
      </c>
    </row>
    <row r="15" spans="1:12" s="1" customFormat="1" ht="24.95" customHeight="1" x14ac:dyDescent="0.2">
      <c r="A15" s="64"/>
      <c r="B15" s="64"/>
      <c r="C15" s="64"/>
      <c r="D15" s="64"/>
      <c r="E15" s="64"/>
      <c r="F15" s="64"/>
      <c r="G15" s="64"/>
      <c r="H15" s="117"/>
      <c r="I15" s="68"/>
      <c r="J15" s="68"/>
      <c r="K15" s="69"/>
    </row>
    <row r="16" spans="1:12" s="1" customFormat="1" ht="24.95" customHeight="1" x14ac:dyDescent="0.2">
      <c r="A16" s="113" t="s">
        <v>157</v>
      </c>
      <c r="B16" s="103" t="s">
        <v>0</v>
      </c>
      <c r="C16" s="113"/>
      <c r="D16" s="103" t="s">
        <v>0</v>
      </c>
      <c r="E16" s="113"/>
      <c r="F16" s="103" t="s">
        <v>0</v>
      </c>
      <c r="G16" s="113"/>
      <c r="H16" s="103" t="s">
        <v>0</v>
      </c>
      <c r="I16" s="68">
        <v>2</v>
      </c>
      <c r="J16" s="68">
        <v>2</v>
      </c>
      <c r="K16" s="69">
        <v>4</v>
      </c>
    </row>
    <row r="17" spans="1:11" s="1" customFormat="1" ht="24.95" customHeight="1" x14ac:dyDescent="0.2">
      <c r="A17" s="64"/>
      <c r="B17" s="64"/>
      <c r="C17" s="64"/>
      <c r="D17" s="64"/>
      <c r="E17" s="64"/>
      <c r="F17" s="64"/>
      <c r="G17" s="64"/>
      <c r="H17" s="117"/>
      <c r="I17" s="68"/>
      <c r="J17" s="68"/>
      <c r="K17" s="69"/>
    </row>
    <row r="18" spans="1:11" s="1" customFormat="1" ht="24.95" customHeight="1" x14ac:dyDescent="0.2">
      <c r="A18" s="113" t="s">
        <v>158</v>
      </c>
      <c r="B18" s="103" t="s">
        <v>0</v>
      </c>
      <c r="C18" s="113"/>
      <c r="D18" s="103" t="s">
        <v>0</v>
      </c>
      <c r="E18" s="113"/>
      <c r="F18" s="103" t="s">
        <v>0</v>
      </c>
      <c r="G18" s="113"/>
      <c r="H18" s="103" t="s">
        <v>0</v>
      </c>
      <c r="I18" s="68">
        <v>5</v>
      </c>
      <c r="J18" s="68">
        <v>1</v>
      </c>
      <c r="K18" s="69">
        <v>6</v>
      </c>
    </row>
    <row r="19" spans="1:11" s="1" customFormat="1" ht="24.95" customHeight="1" x14ac:dyDescent="0.2">
      <c r="A19" s="64"/>
      <c r="B19" s="64"/>
      <c r="C19" s="64"/>
      <c r="D19" s="64"/>
      <c r="E19" s="64"/>
      <c r="F19" s="64"/>
      <c r="G19" s="64"/>
      <c r="H19" s="117"/>
      <c r="I19" s="68"/>
      <c r="J19" s="68"/>
      <c r="K19" s="69"/>
    </row>
    <row r="20" spans="1:11" s="1" customFormat="1" ht="24.95" customHeight="1" x14ac:dyDescent="0.2">
      <c r="A20" s="113" t="s">
        <v>159</v>
      </c>
      <c r="B20" s="103" t="s">
        <v>0</v>
      </c>
      <c r="C20" s="113"/>
      <c r="D20" s="103" t="s">
        <v>0</v>
      </c>
      <c r="E20" s="113"/>
      <c r="F20" s="103" t="s">
        <v>0</v>
      </c>
      <c r="G20" s="113"/>
      <c r="H20" s="103" t="s">
        <v>0</v>
      </c>
      <c r="I20" s="68">
        <v>6</v>
      </c>
      <c r="J20" s="68">
        <v>1</v>
      </c>
      <c r="K20" s="69">
        <v>7</v>
      </c>
    </row>
    <row r="21" spans="1:11" s="1" customFormat="1" ht="24.95" customHeight="1" x14ac:dyDescent="0.2">
      <c r="A21" s="64"/>
      <c r="B21" s="64"/>
      <c r="C21" s="64"/>
      <c r="D21" s="64"/>
      <c r="E21" s="64"/>
      <c r="F21" s="64"/>
      <c r="G21" s="64"/>
      <c r="H21" s="117"/>
      <c r="I21" s="68"/>
      <c r="J21" s="68"/>
      <c r="K21" s="69"/>
    </row>
    <row r="22" spans="1:11" s="1" customFormat="1" ht="24.95" customHeight="1" x14ac:dyDescent="0.2">
      <c r="A22" s="113" t="s">
        <v>160</v>
      </c>
      <c r="B22" s="103" t="s">
        <v>0</v>
      </c>
      <c r="C22" s="113"/>
      <c r="D22" s="103" t="s">
        <v>0</v>
      </c>
      <c r="E22" s="113"/>
      <c r="F22" s="103" t="s">
        <v>0</v>
      </c>
      <c r="G22" s="113"/>
      <c r="H22" s="103" t="s">
        <v>0</v>
      </c>
      <c r="I22" s="68">
        <v>3</v>
      </c>
      <c r="J22" s="68">
        <v>1</v>
      </c>
      <c r="K22" s="69">
        <v>4</v>
      </c>
    </row>
    <row r="23" spans="1:11" s="1" customFormat="1" ht="24.95" customHeight="1" x14ac:dyDescent="0.2">
      <c r="A23" s="64"/>
      <c r="B23" s="64"/>
      <c r="C23" s="64"/>
      <c r="D23" s="64"/>
      <c r="E23" s="64"/>
      <c r="F23" s="64"/>
      <c r="G23" s="64"/>
      <c r="H23" s="117"/>
      <c r="I23" s="68"/>
      <c r="J23" s="68"/>
      <c r="K23" s="69"/>
    </row>
    <row r="24" spans="1:11" s="1" customFormat="1" ht="24.95" customHeight="1" x14ac:dyDescent="0.2">
      <c r="A24" s="113" t="s">
        <v>161</v>
      </c>
      <c r="B24" s="103" t="s">
        <v>0</v>
      </c>
      <c r="C24" s="113"/>
      <c r="D24" s="103" t="s">
        <v>0</v>
      </c>
      <c r="E24" s="113"/>
      <c r="F24" s="103" t="s">
        <v>0</v>
      </c>
      <c r="G24" s="113"/>
      <c r="H24" s="103" t="s">
        <v>0</v>
      </c>
      <c r="I24" s="68">
        <v>2</v>
      </c>
      <c r="J24" s="68">
        <v>0</v>
      </c>
      <c r="K24" s="69">
        <v>2</v>
      </c>
    </row>
    <row r="25" spans="1:11" s="1" customFormat="1" ht="24.95" customHeight="1" x14ac:dyDescent="0.2">
      <c r="A25" s="64"/>
      <c r="B25" s="64"/>
      <c r="C25" s="64"/>
      <c r="D25" s="64"/>
      <c r="E25" s="64"/>
      <c r="F25" s="64"/>
      <c r="G25" s="64"/>
      <c r="H25" s="117"/>
      <c r="I25" s="68"/>
      <c r="J25" s="68"/>
      <c r="K25" s="69"/>
    </row>
    <row r="26" spans="1:11" s="1" customFormat="1" ht="24.95" customHeight="1" x14ac:dyDescent="0.2">
      <c r="A26" s="113" t="s">
        <v>162</v>
      </c>
      <c r="B26" s="103" t="s">
        <v>0</v>
      </c>
      <c r="C26" s="113"/>
      <c r="D26" s="103" t="s">
        <v>0</v>
      </c>
      <c r="E26" s="113"/>
      <c r="F26" s="103" t="s">
        <v>0</v>
      </c>
      <c r="G26" s="113"/>
      <c r="H26" s="103" t="s">
        <v>0</v>
      </c>
      <c r="I26" s="68">
        <v>1</v>
      </c>
      <c r="J26" s="68">
        <v>0</v>
      </c>
      <c r="K26" s="69">
        <v>1</v>
      </c>
    </row>
    <row r="27" spans="1:11" s="1" customFormat="1" ht="24.95" customHeight="1" x14ac:dyDescent="0.2">
      <c r="A27" s="64"/>
      <c r="B27" s="64"/>
      <c r="C27" s="64"/>
      <c r="D27" s="64"/>
      <c r="E27" s="64"/>
      <c r="F27" s="64"/>
      <c r="G27" s="64"/>
      <c r="H27" s="117"/>
      <c r="I27" s="68"/>
      <c r="J27" s="68"/>
      <c r="K27" s="69"/>
    </row>
    <row r="28" spans="1:11" s="1" customFormat="1" ht="24.95" customHeight="1" x14ac:dyDescent="0.2">
      <c r="A28" s="113" t="s">
        <v>163</v>
      </c>
      <c r="B28" s="103" t="s">
        <v>0</v>
      </c>
      <c r="C28" s="113"/>
      <c r="D28" s="103" t="s">
        <v>0</v>
      </c>
      <c r="E28" s="113"/>
      <c r="F28" s="103" t="s">
        <v>0</v>
      </c>
      <c r="G28" s="113"/>
      <c r="H28" s="103" t="s">
        <v>0</v>
      </c>
      <c r="I28" s="68">
        <v>1</v>
      </c>
      <c r="J28" s="68">
        <v>3</v>
      </c>
      <c r="K28" s="69">
        <v>4</v>
      </c>
    </row>
    <row r="29" spans="1:11" s="1" customFormat="1" ht="24.95" customHeight="1" x14ac:dyDescent="0.2">
      <c r="A29" s="64"/>
      <c r="B29" s="64"/>
      <c r="C29" s="64"/>
      <c r="D29" s="64"/>
      <c r="E29" s="64"/>
      <c r="F29" s="64"/>
      <c r="G29" s="64"/>
      <c r="H29" s="117"/>
      <c r="I29" s="68"/>
      <c r="J29" s="68"/>
      <c r="K29" s="69"/>
    </row>
    <row r="30" spans="1:11" s="1" customFormat="1" ht="24.95" customHeight="1" x14ac:dyDescent="0.2">
      <c r="A30" s="113" t="s">
        <v>164</v>
      </c>
      <c r="B30" s="103" t="s">
        <v>0</v>
      </c>
      <c r="C30" s="113"/>
      <c r="D30" s="103" t="s">
        <v>0</v>
      </c>
      <c r="E30" s="113"/>
      <c r="F30" s="103" t="s">
        <v>0</v>
      </c>
      <c r="G30" s="113"/>
      <c r="H30" s="103" t="s">
        <v>0</v>
      </c>
      <c r="I30" s="68">
        <v>2</v>
      </c>
      <c r="J30" s="68">
        <v>0</v>
      </c>
      <c r="K30" s="69">
        <v>2</v>
      </c>
    </row>
    <row r="31" spans="1:11" s="1" customFormat="1" ht="24.95" customHeight="1" x14ac:dyDescent="0.2">
      <c r="A31" s="64"/>
      <c r="B31" s="64"/>
      <c r="C31" s="64"/>
      <c r="D31" s="64"/>
      <c r="E31" s="64"/>
      <c r="F31" s="64"/>
      <c r="G31" s="64"/>
      <c r="H31" s="117"/>
      <c r="I31" s="68"/>
      <c r="J31" s="68"/>
      <c r="K31" s="69"/>
    </row>
    <row r="32" spans="1:11" s="1" customFormat="1" ht="24.95" customHeight="1" x14ac:dyDescent="0.2">
      <c r="A32" s="113" t="s">
        <v>165</v>
      </c>
      <c r="B32" s="103" t="s">
        <v>0</v>
      </c>
      <c r="C32" s="113"/>
      <c r="D32" s="103" t="s">
        <v>0</v>
      </c>
      <c r="E32" s="113"/>
      <c r="F32" s="103" t="s">
        <v>0</v>
      </c>
      <c r="G32" s="113"/>
      <c r="H32" s="103" t="s">
        <v>0</v>
      </c>
      <c r="I32" s="68">
        <v>3</v>
      </c>
      <c r="J32" s="68">
        <v>0</v>
      </c>
      <c r="K32" s="69">
        <v>3</v>
      </c>
    </row>
    <row r="33" spans="1:12" s="1" customFormat="1" ht="24.95" customHeight="1" x14ac:dyDescent="0.2">
      <c r="A33" s="64"/>
      <c r="B33" s="64"/>
      <c r="C33" s="64"/>
      <c r="D33" s="64"/>
      <c r="E33" s="64"/>
      <c r="F33" s="64"/>
      <c r="G33" s="64"/>
      <c r="H33" s="117"/>
      <c r="I33" s="68"/>
      <c r="J33" s="68"/>
      <c r="K33" s="69"/>
    </row>
    <row r="34" spans="1:12" s="1" customFormat="1" ht="24.95" customHeight="1" x14ac:dyDescent="0.2">
      <c r="A34" s="64" t="s">
        <v>114</v>
      </c>
      <c r="B34" s="103" t="s">
        <v>0</v>
      </c>
      <c r="C34" s="113"/>
      <c r="D34" s="103" t="s">
        <v>0</v>
      </c>
      <c r="E34" s="113"/>
      <c r="F34" s="103" t="s">
        <v>0</v>
      </c>
      <c r="G34" s="113"/>
      <c r="H34" s="103" t="s">
        <v>0</v>
      </c>
      <c r="I34" s="68">
        <v>4</v>
      </c>
      <c r="J34" s="68">
        <v>0</v>
      </c>
      <c r="K34" s="69">
        <v>4</v>
      </c>
    </row>
    <row r="35" spans="1:12" s="1" customFormat="1" ht="24.95" customHeight="1" x14ac:dyDescent="0.2">
      <c r="A35" s="64"/>
      <c r="B35" s="64"/>
      <c r="C35" s="64"/>
      <c r="D35" s="64"/>
      <c r="E35" s="64"/>
      <c r="F35" s="64"/>
      <c r="G35" s="64"/>
      <c r="H35" s="117"/>
      <c r="I35" s="68"/>
      <c r="J35" s="68"/>
      <c r="K35" s="69"/>
    </row>
    <row r="36" spans="1:12" s="1" customFormat="1" ht="24.95" customHeight="1" x14ac:dyDescent="0.2">
      <c r="A36" s="64" t="s">
        <v>115</v>
      </c>
      <c r="B36" s="103" t="s">
        <v>0</v>
      </c>
      <c r="C36" s="113"/>
      <c r="D36" s="103" t="s">
        <v>0</v>
      </c>
      <c r="E36" s="113"/>
      <c r="F36" s="103" t="s">
        <v>0</v>
      </c>
      <c r="G36" s="113"/>
      <c r="H36" s="103" t="s">
        <v>0</v>
      </c>
      <c r="I36" s="68">
        <v>1</v>
      </c>
      <c r="J36" s="68">
        <v>0</v>
      </c>
      <c r="K36" s="69">
        <v>1</v>
      </c>
    </row>
    <row r="37" spans="1:12" s="1" customFormat="1" ht="24.95" customHeight="1" x14ac:dyDescent="0.2">
      <c r="A37" s="64"/>
      <c r="B37" s="64"/>
      <c r="C37" s="64"/>
      <c r="D37" s="64"/>
      <c r="E37" s="64"/>
      <c r="F37" s="64"/>
      <c r="G37" s="64"/>
      <c r="H37" s="117"/>
      <c r="I37" s="68"/>
      <c r="J37" s="68"/>
      <c r="K37" s="69"/>
    </row>
    <row r="38" spans="1:12" s="1" customFormat="1" ht="24.95" customHeight="1" x14ac:dyDescent="0.25">
      <c r="A38" s="114" t="s">
        <v>9</v>
      </c>
      <c r="B38" s="75" t="s">
        <v>0</v>
      </c>
      <c r="C38" s="118"/>
      <c r="D38" s="75" t="s">
        <v>0</v>
      </c>
      <c r="E38" s="118"/>
      <c r="F38" s="75" t="s">
        <v>0</v>
      </c>
      <c r="G38" s="118"/>
      <c r="H38" s="75" t="s">
        <v>0</v>
      </c>
      <c r="I38" s="77">
        <v>33</v>
      </c>
      <c r="J38" s="77">
        <v>9</v>
      </c>
      <c r="K38" s="78">
        <v>42</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56" t="s">
        <v>166</v>
      </c>
      <c r="J40" s="557"/>
      <c r="K40" s="557"/>
    </row>
    <row r="41" spans="1:12" s="1" customFormat="1" x14ac:dyDescent="0.2">
      <c r="A41" s="57"/>
      <c r="B41" s="57"/>
      <c r="C41" s="57"/>
      <c r="D41" s="57"/>
      <c r="E41" s="57"/>
      <c r="F41" s="57"/>
      <c r="G41" s="57"/>
      <c r="H41" s="57"/>
      <c r="I41" s="557" t="s">
        <v>174</v>
      </c>
      <c r="J41" s="557"/>
      <c r="K41" s="557"/>
    </row>
    <row r="42" spans="1:12" x14ac:dyDescent="0.2">
      <c r="A42" s="111"/>
      <c r="B42" s="111"/>
      <c r="C42" s="111"/>
      <c r="D42" s="111"/>
      <c r="E42" s="111"/>
      <c r="F42" s="111"/>
      <c r="G42" s="111"/>
      <c r="H42" s="111"/>
      <c r="I42" s="111"/>
      <c r="J42" s="111"/>
      <c r="K42" s="111"/>
    </row>
    <row r="43" spans="1:12" x14ac:dyDescent="0.2">
      <c r="A43" s="111"/>
      <c r="B43" s="111"/>
      <c r="C43" s="111"/>
      <c r="D43" s="111"/>
      <c r="E43" s="111"/>
      <c r="F43" s="111"/>
      <c r="G43" s="111"/>
      <c r="H43" s="111"/>
      <c r="I43" s="111"/>
      <c r="J43" s="111"/>
      <c r="K43" s="111"/>
    </row>
    <row r="44" spans="1:12" x14ac:dyDescent="0.2">
      <c r="A44" s="111"/>
      <c r="B44" s="111"/>
      <c r="C44" s="111"/>
      <c r="D44" s="111"/>
      <c r="E44" s="111"/>
      <c r="F44" s="111"/>
      <c r="G44" s="111"/>
      <c r="H44" s="111"/>
      <c r="I44" s="111"/>
      <c r="J44" s="111"/>
      <c r="K44" s="111"/>
    </row>
    <row r="45" spans="1:12" x14ac:dyDescent="0.2">
      <c r="A45" s="111"/>
      <c r="B45" s="111"/>
      <c r="C45" s="111"/>
      <c r="D45" s="111"/>
      <c r="E45" s="111"/>
      <c r="F45" s="111"/>
      <c r="G45" s="111"/>
      <c r="H45" s="111"/>
      <c r="I45" s="111"/>
      <c r="J45" s="111"/>
      <c r="K45" s="111"/>
    </row>
    <row r="46" spans="1:12" x14ac:dyDescent="0.2">
      <c r="A46" s="111"/>
      <c r="B46" s="111"/>
      <c r="C46" s="111"/>
      <c r="D46" s="111"/>
      <c r="E46" s="111"/>
      <c r="F46" s="111"/>
      <c r="G46" s="111"/>
      <c r="H46" s="111"/>
      <c r="I46" s="111"/>
      <c r="J46" s="111"/>
      <c r="K46" s="111"/>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1">
        <v>10</v>
      </c>
      <c r="B1" s="551"/>
      <c r="C1" s="551"/>
      <c r="D1" s="551"/>
      <c r="E1" s="551"/>
      <c r="F1" s="551"/>
      <c r="G1" s="551"/>
      <c r="H1" s="551"/>
      <c r="I1" s="551"/>
      <c r="J1" s="551"/>
      <c r="K1" s="551"/>
      <c r="L1" s="80"/>
    </row>
    <row r="2" spans="1:12" ht="21.75" customHeight="1" x14ac:dyDescent="0.25">
      <c r="A2" s="552" t="s">
        <v>108</v>
      </c>
      <c r="B2" s="552"/>
      <c r="C2" s="552"/>
      <c r="D2" s="552"/>
      <c r="E2" s="552"/>
      <c r="F2" s="552"/>
      <c r="G2" s="552"/>
      <c r="H2" s="552"/>
      <c r="I2" s="552"/>
      <c r="J2" s="552"/>
      <c r="K2" s="552"/>
    </row>
    <row r="3" spans="1:12" s="1" customFormat="1" ht="15.75" customHeight="1" x14ac:dyDescent="0.25">
      <c r="A3" s="553" t="s">
        <v>169</v>
      </c>
      <c r="B3" s="553"/>
      <c r="C3" s="553"/>
      <c r="D3" s="553"/>
      <c r="E3" s="553"/>
      <c r="F3" s="553"/>
      <c r="G3" s="553"/>
      <c r="H3" s="553"/>
      <c r="I3" s="553"/>
      <c r="J3" s="553"/>
      <c r="K3" s="553"/>
    </row>
    <row r="4" spans="1:12" s="1" customFormat="1" ht="6.75" customHeight="1" x14ac:dyDescent="0.2">
      <c r="A4" s="57"/>
      <c r="B4" s="57"/>
      <c r="C4" s="57"/>
      <c r="D4" s="57"/>
      <c r="E4" s="57"/>
      <c r="F4" s="57"/>
      <c r="G4" s="57"/>
      <c r="H4" s="57"/>
      <c r="I4" s="53"/>
      <c r="J4" s="57"/>
      <c r="K4" s="57"/>
    </row>
    <row r="5" spans="1:12" s="1" customFormat="1" x14ac:dyDescent="0.2">
      <c r="A5" s="608" t="s">
        <v>109</v>
      </c>
      <c r="B5" s="608"/>
      <c r="C5" s="608"/>
      <c r="D5" s="608"/>
      <c r="E5" s="608"/>
      <c r="F5" s="608"/>
      <c r="G5" s="608"/>
      <c r="H5" s="609"/>
      <c r="I5" s="593" t="s">
        <v>110</v>
      </c>
      <c r="J5" s="593" t="s">
        <v>111</v>
      </c>
      <c r="K5" s="601" t="s">
        <v>112</v>
      </c>
    </row>
    <row r="6" spans="1:12" s="1" customFormat="1" x14ac:dyDescent="0.2">
      <c r="A6" s="610"/>
      <c r="B6" s="610"/>
      <c r="C6" s="610"/>
      <c r="D6" s="610"/>
      <c r="E6" s="610"/>
      <c r="F6" s="610"/>
      <c r="G6" s="610"/>
      <c r="H6" s="611"/>
      <c r="I6" s="594"/>
      <c r="J6" s="594"/>
      <c r="K6" s="602"/>
    </row>
    <row r="7" spans="1:12" s="1" customFormat="1" ht="14.25" x14ac:dyDescent="0.2">
      <c r="A7" s="104"/>
      <c r="B7" s="104"/>
      <c r="C7" s="104"/>
      <c r="D7" s="104"/>
      <c r="E7" s="104"/>
      <c r="F7" s="104"/>
      <c r="G7" s="104"/>
      <c r="H7" s="115"/>
      <c r="I7" s="66" t="s">
        <v>8</v>
      </c>
      <c r="J7" s="66" t="s">
        <v>7</v>
      </c>
      <c r="K7" s="67" t="s">
        <v>6</v>
      </c>
    </row>
    <row r="8" spans="1:12" s="1" customFormat="1" ht="24.95" customHeight="1" x14ac:dyDescent="0.2">
      <c r="A8" s="113" t="s">
        <v>153</v>
      </c>
      <c r="B8" s="103" t="s">
        <v>0</v>
      </c>
      <c r="C8" s="113"/>
      <c r="D8" s="103" t="s">
        <v>0</v>
      </c>
      <c r="E8" s="113"/>
      <c r="F8" s="103" t="s">
        <v>0</v>
      </c>
      <c r="G8" s="113"/>
      <c r="H8" s="103" t="s">
        <v>0</v>
      </c>
      <c r="I8" s="68">
        <v>0</v>
      </c>
      <c r="J8" s="68">
        <v>2</v>
      </c>
      <c r="K8" s="69">
        <v>2</v>
      </c>
    </row>
    <row r="9" spans="1:12" s="1" customFormat="1" ht="24.95" customHeight="1" x14ac:dyDescent="0.2">
      <c r="A9" s="113"/>
      <c r="B9" s="113"/>
      <c r="C9" s="113"/>
      <c r="D9" s="113"/>
      <c r="E9" s="113"/>
      <c r="F9" s="113"/>
      <c r="G9" s="113"/>
      <c r="H9" s="116"/>
      <c r="I9" s="68"/>
      <c r="J9" s="68"/>
      <c r="K9" s="69"/>
    </row>
    <row r="10" spans="1:12" s="1" customFormat="1" ht="24.95" customHeight="1" x14ac:dyDescent="0.2">
      <c r="A10" s="113" t="s">
        <v>154</v>
      </c>
      <c r="B10" s="103" t="s">
        <v>0</v>
      </c>
      <c r="C10" s="113"/>
      <c r="D10" s="103" t="s">
        <v>0</v>
      </c>
      <c r="E10" s="113"/>
      <c r="F10" s="103" t="s">
        <v>0</v>
      </c>
      <c r="G10" s="113"/>
      <c r="H10" s="103" t="s">
        <v>0</v>
      </c>
      <c r="I10" s="68">
        <v>0</v>
      </c>
      <c r="J10" s="68">
        <v>0</v>
      </c>
      <c r="K10" s="69">
        <v>0</v>
      </c>
    </row>
    <row r="11" spans="1:12" s="1" customFormat="1" ht="24.95" customHeight="1" x14ac:dyDescent="0.2">
      <c r="A11" s="64"/>
      <c r="B11" s="64"/>
      <c r="C11" s="64"/>
      <c r="D11" s="64"/>
      <c r="E11" s="64"/>
      <c r="F11" s="64"/>
      <c r="G11" s="64"/>
      <c r="H11" s="117"/>
      <c r="I11" s="68"/>
      <c r="J11" s="68"/>
      <c r="K11" s="69"/>
    </row>
    <row r="12" spans="1:12" s="1" customFormat="1" ht="24.95" customHeight="1" x14ac:dyDescent="0.2">
      <c r="A12" s="113" t="s">
        <v>155</v>
      </c>
      <c r="B12" s="103" t="s">
        <v>0</v>
      </c>
      <c r="C12" s="113"/>
      <c r="D12" s="103" t="s">
        <v>0</v>
      </c>
      <c r="E12" s="113"/>
      <c r="F12" s="103" t="s">
        <v>0</v>
      </c>
      <c r="G12" s="113"/>
      <c r="H12" s="103" t="s">
        <v>0</v>
      </c>
      <c r="I12" s="68">
        <v>1</v>
      </c>
      <c r="J12" s="68">
        <v>0</v>
      </c>
      <c r="K12" s="69">
        <v>1</v>
      </c>
    </row>
    <row r="13" spans="1:12" s="1" customFormat="1" ht="24.95" customHeight="1" x14ac:dyDescent="0.2">
      <c r="A13" s="64"/>
      <c r="B13" s="64"/>
      <c r="C13" s="64"/>
      <c r="D13" s="64"/>
      <c r="E13" s="64"/>
      <c r="F13" s="64"/>
      <c r="G13" s="64"/>
      <c r="H13" s="117"/>
      <c r="I13" s="68"/>
      <c r="J13" s="68"/>
      <c r="K13" s="69"/>
    </row>
    <row r="14" spans="1:12" s="1" customFormat="1" ht="24.95" customHeight="1" x14ac:dyDescent="0.2">
      <c r="A14" s="113" t="s">
        <v>156</v>
      </c>
      <c r="B14" s="103" t="s">
        <v>0</v>
      </c>
      <c r="C14" s="113"/>
      <c r="D14" s="103" t="s">
        <v>0</v>
      </c>
      <c r="E14" s="113"/>
      <c r="F14" s="103" t="s">
        <v>0</v>
      </c>
      <c r="G14" s="113"/>
      <c r="H14" s="103" t="s">
        <v>0</v>
      </c>
      <c r="I14" s="68">
        <v>2</v>
      </c>
      <c r="J14" s="68">
        <v>1</v>
      </c>
      <c r="K14" s="69">
        <v>3</v>
      </c>
    </row>
    <row r="15" spans="1:12" s="1" customFormat="1" ht="24.95" customHeight="1" x14ac:dyDescent="0.2">
      <c r="A15" s="64"/>
      <c r="B15" s="64"/>
      <c r="C15" s="64"/>
      <c r="D15" s="64"/>
      <c r="E15" s="64"/>
      <c r="F15" s="64"/>
      <c r="G15" s="64"/>
      <c r="H15" s="117"/>
      <c r="I15" s="68"/>
      <c r="J15" s="68"/>
      <c r="K15" s="69"/>
    </row>
    <row r="16" spans="1:12" s="1" customFormat="1" ht="24.95" customHeight="1" x14ac:dyDescent="0.2">
      <c r="A16" s="113" t="s">
        <v>157</v>
      </c>
      <c r="B16" s="103" t="s">
        <v>0</v>
      </c>
      <c r="C16" s="113"/>
      <c r="D16" s="103" t="s">
        <v>0</v>
      </c>
      <c r="E16" s="113"/>
      <c r="F16" s="103" t="s">
        <v>0</v>
      </c>
      <c r="G16" s="113"/>
      <c r="H16" s="103" t="s">
        <v>0</v>
      </c>
      <c r="I16" s="68">
        <v>3</v>
      </c>
      <c r="J16" s="68">
        <v>0</v>
      </c>
      <c r="K16" s="69">
        <v>3</v>
      </c>
    </row>
    <row r="17" spans="1:11" s="1" customFormat="1" ht="24.95" customHeight="1" x14ac:dyDescent="0.2">
      <c r="A17" s="64"/>
      <c r="B17" s="64"/>
      <c r="C17" s="64"/>
      <c r="D17" s="64"/>
      <c r="E17" s="64"/>
      <c r="F17" s="64"/>
      <c r="G17" s="64"/>
      <c r="H17" s="117"/>
      <c r="I17" s="68"/>
      <c r="J17" s="68"/>
      <c r="K17" s="69"/>
    </row>
    <row r="18" spans="1:11" s="1" customFormat="1" ht="24.95" customHeight="1" x14ac:dyDescent="0.2">
      <c r="A18" s="113" t="s">
        <v>158</v>
      </c>
      <c r="B18" s="103" t="s">
        <v>0</v>
      </c>
      <c r="C18" s="113"/>
      <c r="D18" s="103" t="s">
        <v>0</v>
      </c>
      <c r="E18" s="113"/>
      <c r="F18" s="103" t="s">
        <v>0</v>
      </c>
      <c r="G18" s="113"/>
      <c r="H18" s="103" t="s">
        <v>0</v>
      </c>
      <c r="I18" s="68">
        <v>7</v>
      </c>
      <c r="J18" s="68">
        <v>1</v>
      </c>
      <c r="K18" s="69">
        <v>8</v>
      </c>
    </row>
    <row r="19" spans="1:11" s="1" customFormat="1" ht="24.95" customHeight="1" x14ac:dyDescent="0.2">
      <c r="A19" s="64"/>
      <c r="B19" s="64"/>
      <c r="C19" s="64"/>
      <c r="D19" s="64"/>
      <c r="E19" s="64"/>
      <c r="F19" s="64"/>
      <c r="G19" s="64"/>
      <c r="H19" s="117"/>
      <c r="I19" s="68"/>
      <c r="J19" s="68"/>
      <c r="K19" s="69"/>
    </row>
    <row r="20" spans="1:11" s="1" customFormat="1" ht="24.95" customHeight="1" x14ac:dyDescent="0.2">
      <c r="A20" s="113" t="s">
        <v>159</v>
      </c>
      <c r="B20" s="103" t="s">
        <v>0</v>
      </c>
      <c r="C20" s="113"/>
      <c r="D20" s="103" t="s">
        <v>0</v>
      </c>
      <c r="E20" s="113"/>
      <c r="F20" s="103" t="s">
        <v>0</v>
      </c>
      <c r="G20" s="113"/>
      <c r="H20" s="103" t="s">
        <v>0</v>
      </c>
      <c r="I20" s="68">
        <v>7</v>
      </c>
      <c r="J20" s="68">
        <v>1</v>
      </c>
      <c r="K20" s="69">
        <v>8</v>
      </c>
    </row>
    <row r="21" spans="1:11" s="1" customFormat="1" ht="24.95" customHeight="1" x14ac:dyDescent="0.2">
      <c r="A21" s="64"/>
      <c r="B21" s="64"/>
      <c r="C21" s="64"/>
      <c r="D21" s="64"/>
      <c r="E21" s="64"/>
      <c r="F21" s="64"/>
      <c r="G21" s="64"/>
      <c r="H21" s="117"/>
      <c r="I21" s="68"/>
      <c r="J21" s="68"/>
      <c r="K21" s="69"/>
    </row>
    <row r="22" spans="1:11" s="1" customFormat="1" ht="24.95" customHeight="1" x14ac:dyDescent="0.2">
      <c r="A22" s="113" t="s">
        <v>160</v>
      </c>
      <c r="B22" s="103" t="s">
        <v>0</v>
      </c>
      <c r="C22" s="113"/>
      <c r="D22" s="103" t="s">
        <v>0</v>
      </c>
      <c r="E22" s="113"/>
      <c r="F22" s="103" t="s">
        <v>0</v>
      </c>
      <c r="G22" s="113"/>
      <c r="H22" s="103" t="s">
        <v>0</v>
      </c>
      <c r="I22" s="68">
        <v>2</v>
      </c>
      <c r="J22" s="68">
        <v>0</v>
      </c>
      <c r="K22" s="69">
        <v>2</v>
      </c>
    </row>
    <row r="23" spans="1:11" s="1" customFormat="1" ht="24.95" customHeight="1" x14ac:dyDescent="0.2">
      <c r="A23" s="64"/>
      <c r="B23" s="64"/>
      <c r="C23" s="64"/>
      <c r="D23" s="64"/>
      <c r="E23" s="64"/>
      <c r="F23" s="64"/>
      <c r="G23" s="64"/>
      <c r="H23" s="117"/>
      <c r="I23" s="68"/>
      <c r="J23" s="68"/>
      <c r="K23" s="69"/>
    </row>
    <row r="24" spans="1:11" s="1" customFormat="1" ht="24.95" customHeight="1" x14ac:dyDescent="0.2">
      <c r="A24" s="113" t="s">
        <v>161</v>
      </c>
      <c r="B24" s="103" t="s">
        <v>0</v>
      </c>
      <c r="C24" s="113"/>
      <c r="D24" s="103" t="s">
        <v>0</v>
      </c>
      <c r="E24" s="113"/>
      <c r="F24" s="103" t="s">
        <v>0</v>
      </c>
      <c r="G24" s="113"/>
      <c r="H24" s="103" t="s">
        <v>0</v>
      </c>
      <c r="I24" s="68">
        <v>1</v>
      </c>
      <c r="J24" s="68">
        <v>0</v>
      </c>
      <c r="K24" s="69">
        <v>1</v>
      </c>
    </row>
    <row r="25" spans="1:11" s="1" customFormat="1" ht="24.95" customHeight="1" x14ac:dyDescent="0.2">
      <c r="A25" s="64"/>
      <c r="B25" s="64"/>
      <c r="C25" s="64"/>
      <c r="D25" s="64"/>
      <c r="E25" s="64"/>
      <c r="F25" s="64"/>
      <c r="G25" s="64"/>
      <c r="H25" s="117"/>
      <c r="I25" s="68"/>
      <c r="J25" s="68"/>
      <c r="K25" s="69"/>
    </row>
    <row r="26" spans="1:11" s="1" customFormat="1" ht="24.95" customHeight="1" x14ac:dyDescent="0.2">
      <c r="A26" s="113" t="s">
        <v>162</v>
      </c>
      <c r="B26" s="103" t="s">
        <v>0</v>
      </c>
      <c r="C26" s="113"/>
      <c r="D26" s="103" t="s">
        <v>0</v>
      </c>
      <c r="E26" s="113"/>
      <c r="F26" s="103" t="s">
        <v>0</v>
      </c>
      <c r="G26" s="113"/>
      <c r="H26" s="103" t="s">
        <v>0</v>
      </c>
      <c r="I26" s="68">
        <v>1</v>
      </c>
      <c r="J26" s="68">
        <v>0</v>
      </c>
      <c r="K26" s="69">
        <v>1</v>
      </c>
    </row>
    <row r="27" spans="1:11" s="1" customFormat="1" ht="24.95" customHeight="1" x14ac:dyDescent="0.2">
      <c r="A27" s="64"/>
      <c r="B27" s="64"/>
      <c r="C27" s="64"/>
      <c r="D27" s="64"/>
      <c r="E27" s="64"/>
      <c r="F27" s="64"/>
      <c r="G27" s="64"/>
      <c r="H27" s="117"/>
      <c r="I27" s="68"/>
      <c r="J27" s="68"/>
      <c r="K27" s="69"/>
    </row>
    <row r="28" spans="1:11" s="1" customFormat="1" ht="24.95" customHeight="1" x14ac:dyDescent="0.2">
      <c r="A28" s="113" t="s">
        <v>163</v>
      </c>
      <c r="B28" s="103" t="s">
        <v>0</v>
      </c>
      <c r="C28" s="113"/>
      <c r="D28" s="103" t="s">
        <v>0</v>
      </c>
      <c r="E28" s="113"/>
      <c r="F28" s="103" t="s">
        <v>0</v>
      </c>
      <c r="G28" s="113"/>
      <c r="H28" s="103" t="s">
        <v>0</v>
      </c>
      <c r="I28" s="68">
        <v>1</v>
      </c>
      <c r="J28" s="68">
        <v>0</v>
      </c>
      <c r="K28" s="69">
        <v>1</v>
      </c>
    </row>
    <row r="29" spans="1:11" s="1" customFormat="1" ht="24.95" customHeight="1" x14ac:dyDescent="0.2">
      <c r="A29" s="64"/>
      <c r="B29" s="64"/>
      <c r="C29" s="64"/>
      <c r="D29" s="64"/>
      <c r="E29" s="64"/>
      <c r="F29" s="64"/>
      <c r="G29" s="64"/>
      <c r="H29" s="117"/>
      <c r="I29" s="68"/>
      <c r="J29" s="68"/>
      <c r="K29" s="69"/>
    </row>
    <row r="30" spans="1:11" s="1" customFormat="1" ht="24.95" customHeight="1" x14ac:dyDescent="0.2">
      <c r="A30" s="113" t="s">
        <v>164</v>
      </c>
      <c r="B30" s="103" t="s">
        <v>0</v>
      </c>
      <c r="C30" s="113"/>
      <c r="D30" s="103" t="s">
        <v>0</v>
      </c>
      <c r="E30" s="113"/>
      <c r="F30" s="103" t="s">
        <v>0</v>
      </c>
      <c r="G30" s="113"/>
      <c r="H30" s="103" t="s">
        <v>0</v>
      </c>
      <c r="I30" s="68">
        <v>2</v>
      </c>
      <c r="J30" s="68">
        <v>0</v>
      </c>
      <c r="K30" s="69">
        <v>2</v>
      </c>
    </row>
    <row r="31" spans="1:11" s="1" customFormat="1" ht="24.95" customHeight="1" x14ac:dyDescent="0.2">
      <c r="A31" s="64"/>
      <c r="B31" s="64"/>
      <c r="C31" s="64"/>
      <c r="D31" s="64"/>
      <c r="E31" s="64"/>
      <c r="F31" s="64"/>
      <c r="G31" s="64"/>
      <c r="H31" s="117"/>
      <c r="I31" s="68"/>
      <c r="J31" s="68"/>
      <c r="K31" s="69"/>
    </row>
    <row r="32" spans="1:11" s="1" customFormat="1" ht="24.95" customHeight="1" x14ac:dyDescent="0.2">
      <c r="A32" s="113" t="s">
        <v>165</v>
      </c>
      <c r="B32" s="103" t="s">
        <v>0</v>
      </c>
      <c r="C32" s="113"/>
      <c r="D32" s="103" t="s">
        <v>0</v>
      </c>
      <c r="E32" s="113"/>
      <c r="F32" s="103" t="s">
        <v>0</v>
      </c>
      <c r="G32" s="113"/>
      <c r="H32" s="103" t="s">
        <v>0</v>
      </c>
      <c r="I32" s="68">
        <v>0</v>
      </c>
      <c r="J32" s="68">
        <v>0</v>
      </c>
      <c r="K32" s="69">
        <v>0</v>
      </c>
    </row>
    <row r="33" spans="1:12" s="1" customFormat="1" ht="24.95" customHeight="1" x14ac:dyDescent="0.2">
      <c r="A33" s="64"/>
      <c r="B33" s="64"/>
      <c r="C33" s="64"/>
      <c r="D33" s="64"/>
      <c r="E33" s="64"/>
      <c r="F33" s="64"/>
      <c r="G33" s="64"/>
      <c r="H33" s="117"/>
      <c r="I33" s="68"/>
      <c r="J33" s="68"/>
      <c r="K33" s="69"/>
    </row>
    <row r="34" spans="1:12" s="1" customFormat="1" ht="24.95" customHeight="1" x14ac:dyDescent="0.2">
      <c r="A34" s="64" t="s">
        <v>114</v>
      </c>
      <c r="B34" s="103" t="s">
        <v>0</v>
      </c>
      <c r="C34" s="113"/>
      <c r="D34" s="103" t="s">
        <v>0</v>
      </c>
      <c r="E34" s="113"/>
      <c r="F34" s="103" t="s">
        <v>0</v>
      </c>
      <c r="G34" s="113"/>
      <c r="H34" s="103" t="s">
        <v>0</v>
      </c>
      <c r="I34" s="68">
        <v>3</v>
      </c>
      <c r="J34" s="68">
        <v>1</v>
      </c>
      <c r="K34" s="69">
        <v>4</v>
      </c>
    </row>
    <row r="35" spans="1:12" s="1" customFormat="1" ht="24.95" customHeight="1" x14ac:dyDescent="0.2">
      <c r="A35" s="64"/>
      <c r="B35" s="64"/>
      <c r="C35" s="64"/>
      <c r="D35" s="64"/>
      <c r="E35" s="64"/>
      <c r="F35" s="64"/>
      <c r="G35" s="64"/>
      <c r="H35" s="117"/>
      <c r="I35" s="68"/>
      <c r="J35" s="68"/>
      <c r="K35" s="69"/>
    </row>
    <row r="36" spans="1:12" s="1" customFormat="1" ht="24.95" customHeight="1" x14ac:dyDescent="0.2">
      <c r="A36" s="64" t="s">
        <v>115</v>
      </c>
      <c r="B36" s="103" t="s">
        <v>0</v>
      </c>
      <c r="C36" s="113"/>
      <c r="D36" s="103" t="s">
        <v>0</v>
      </c>
      <c r="E36" s="113"/>
      <c r="F36" s="103" t="s">
        <v>0</v>
      </c>
      <c r="G36" s="113"/>
      <c r="H36" s="103" t="s">
        <v>0</v>
      </c>
      <c r="I36" s="68">
        <v>1</v>
      </c>
      <c r="J36" s="68">
        <v>0</v>
      </c>
      <c r="K36" s="69">
        <v>1</v>
      </c>
    </row>
    <row r="37" spans="1:12" s="1" customFormat="1" ht="24.95" customHeight="1" x14ac:dyDescent="0.2">
      <c r="A37" s="64"/>
      <c r="B37" s="64"/>
      <c r="C37" s="64"/>
      <c r="D37" s="64"/>
      <c r="E37" s="64"/>
      <c r="F37" s="64"/>
      <c r="G37" s="64"/>
      <c r="H37" s="117"/>
      <c r="I37" s="68"/>
      <c r="J37" s="68"/>
      <c r="K37" s="69"/>
    </row>
    <row r="38" spans="1:12" s="1" customFormat="1" ht="24.95" customHeight="1" x14ac:dyDescent="0.25">
      <c r="A38" s="114" t="s">
        <v>9</v>
      </c>
      <c r="B38" s="75" t="s">
        <v>0</v>
      </c>
      <c r="C38" s="118"/>
      <c r="D38" s="75" t="s">
        <v>0</v>
      </c>
      <c r="E38" s="118"/>
      <c r="F38" s="75" t="s">
        <v>0</v>
      </c>
      <c r="G38" s="118"/>
      <c r="H38" s="75" t="s">
        <v>0</v>
      </c>
      <c r="I38" s="77">
        <v>31</v>
      </c>
      <c r="J38" s="77">
        <v>6</v>
      </c>
      <c r="K38" s="78">
        <v>37</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56" t="s">
        <v>166</v>
      </c>
      <c r="J40" s="557"/>
      <c r="K40" s="557"/>
    </row>
    <row r="41" spans="1:12" s="1" customFormat="1" x14ac:dyDescent="0.2">
      <c r="A41" s="57"/>
      <c r="B41" s="57"/>
      <c r="C41" s="57"/>
      <c r="D41" s="57"/>
      <c r="E41" s="57"/>
      <c r="F41" s="57"/>
      <c r="G41" s="57"/>
      <c r="H41" s="57"/>
      <c r="I41" s="557" t="s">
        <v>170</v>
      </c>
      <c r="J41" s="557"/>
      <c r="K41" s="557"/>
    </row>
    <row r="42" spans="1:12" x14ac:dyDescent="0.2">
      <c r="A42" s="111"/>
      <c r="B42" s="111"/>
      <c r="C42" s="111"/>
      <c r="D42" s="111"/>
      <c r="E42" s="111"/>
      <c r="F42" s="111"/>
      <c r="G42" s="111"/>
      <c r="H42" s="111"/>
      <c r="I42" s="111"/>
      <c r="J42" s="111"/>
      <c r="K42" s="111"/>
    </row>
    <row r="43" spans="1:12" x14ac:dyDescent="0.2">
      <c r="A43" s="111"/>
      <c r="B43" s="111"/>
      <c r="C43" s="111"/>
      <c r="D43" s="111"/>
      <c r="E43" s="111"/>
      <c r="F43" s="111"/>
      <c r="G43" s="111"/>
      <c r="H43" s="111"/>
      <c r="I43" s="111"/>
      <c r="J43" s="111"/>
      <c r="K43" s="111"/>
    </row>
    <row r="44" spans="1:12" x14ac:dyDescent="0.2">
      <c r="A44" s="111"/>
      <c r="B44" s="111"/>
      <c r="C44" s="111"/>
      <c r="D44" s="111"/>
      <c r="E44" s="111"/>
      <c r="F44" s="111"/>
      <c r="G44" s="111"/>
      <c r="H44" s="111"/>
      <c r="I44" s="111"/>
      <c r="J44" s="111"/>
      <c r="K44" s="111"/>
    </row>
    <row r="45" spans="1:12" x14ac:dyDescent="0.2">
      <c r="A45" s="111"/>
      <c r="B45" s="111"/>
      <c r="C45" s="111"/>
      <c r="D45" s="111"/>
      <c r="E45" s="111"/>
      <c r="F45" s="111"/>
      <c r="G45" s="111"/>
      <c r="H45" s="111"/>
      <c r="I45" s="111"/>
      <c r="J45" s="111"/>
      <c r="K45" s="111"/>
    </row>
    <row r="46" spans="1:12" x14ac:dyDescent="0.2">
      <c r="A46" s="111"/>
      <c r="B46" s="111"/>
      <c r="C46" s="111"/>
      <c r="D46" s="111"/>
      <c r="E46" s="111"/>
      <c r="F46" s="111"/>
      <c r="G46" s="111"/>
      <c r="H46" s="111"/>
      <c r="I46" s="111"/>
      <c r="J46" s="111"/>
      <c r="K46" s="111"/>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1">
        <v>10</v>
      </c>
      <c r="B1" s="551"/>
      <c r="C1" s="551"/>
      <c r="D1" s="551"/>
      <c r="E1" s="551"/>
      <c r="F1" s="551"/>
      <c r="G1" s="551"/>
      <c r="H1" s="551"/>
      <c r="I1" s="551"/>
      <c r="J1" s="551"/>
      <c r="K1" s="551"/>
      <c r="L1" s="80"/>
    </row>
    <row r="2" spans="1:12" ht="21.75" customHeight="1" x14ac:dyDescent="0.25">
      <c r="A2" s="552" t="s">
        <v>108</v>
      </c>
      <c r="B2" s="552"/>
      <c r="C2" s="552"/>
      <c r="D2" s="552"/>
      <c r="E2" s="552"/>
      <c r="F2" s="552"/>
      <c r="G2" s="552"/>
      <c r="H2" s="552"/>
      <c r="I2" s="552"/>
      <c r="J2" s="552"/>
      <c r="K2" s="552"/>
    </row>
    <row r="3" spans="1:12" s="1" customFormat="1" ht="15.75" customHeight="1" x14ac:dyDescent="0.25">
      <c r="A3" s="553" t="s">
        <v>171</v>
      </c>
      <c r="B3" s="553"/>
      <c r="C3" s="553"/>
      <c r="D3" s="553"/>
      <c r="E3" s="553"/>
      <c r="F3" s="553"/>
      <c r="G3" s="553"/>
      <c r="H3" s="553"/>
      <c r="I3" s="553"/>
      <c r="J3" s="553"/>
      <c r="K3" s="553"/>
    </row>
    <row r="4" spans="1:12" s="1" customFormat="1" ht="6.75" customHeight="1" x14ac:dyDescent="0.2">
      <c r="A4" s="57"/>
      <c r="B4" s="57"/>
      <c r="C4" s="57"/>
      <c r="D4" s="57"/>
      <c r="E4" s="57"/>
      <c r="F4" s="57"/>
      <c r="G4" s="57"/>
      <c r="H4" s="57"/>
      <c r="I4" s="53"/>
      <c r="J4" s="57"/>
      <c r="K4" s="57"/>
    </row>
    <row r="5" spans="1:12" s="1" customFormat="1" x14ac:dyDescent="0.2">
      <c r="A5" s="608" t="s">
        <v>109</v>
      </c>
      <c r="B5" s="608"/>
      <c r="C5" s="608"/>
      <c r="D5" s="608"/>
      <c r="E5" s="608"/>
      <c r="F5" s="608"/>
      <c r="G5" s="608"/>
      <c r="H5" s="609"/>
      <c r="I5" s="593" t="s">
        <v>110</v>
      </c>
      <c r="J5" s="593" t="s">
        <v>111</v>
      </c>
      <c r="K5" s="601" t="s">
        <v>112</v>
      </c>
    </row>
    <row r="6" spans="1:12" s="1" customFormat="1" x14ac:dyDescent="0.2">
      <c r="A6" s="610"/>
      <c r="B6" s="610"/>
      <c r="C6" s="610"/>
      <c r="D6" s="610"/>
      <c r="E6" s="610"/>
      <c r="F6" s="610"/>
      <c r="G6" s="610"/>
      <c r="H6" s="611"/>
      <c r="I6" s="594"/>
      <c r="J6" s="594"/>
      <c r="K6" s="602"/>
    </row>
    <row r="7" spans="1:12" s="1" customFormat="1" ht="14.25" x14ac:dyDescent="0.2">
      <c r="A7" s="104"/>
      <c r="B7" s="104"/>
      <c r="C7" s="104"/>
      <c r="D7" s="104"/>
      <c r="E7" s="104"/>
      <c r="F7" s="104"/>
      <c r="G7" s="104"/>
      <c r="H7" s="115"/>
      <c r="I7" s="66" t="s">
        <v>8</v>
      </c>
      <c r="J7" s="66" t="s">
        <v>7</v>
      </c>
      <c r="K7" s="67" t="s">
        <v>6</v>
      </c>
    </row>
    <row r="8" spans="1:12" s="1" customFormat="1" ht="24.95" customHeight="1" x14ac:dyDescent="0.2">
      <c r="A8" s="113" t="s">
        <v>153</v>
      </c>
      <c r="B8" s="103" t="s">
        <v>0</v>
      </c>
      <c r="C8" s="113"/>
      <c r="D8" s="103" t="s">
        <v>0</v>
      </c>
      <c r="E8" s="113"/>
      <c r="F8" s="103" t="s">
        <v>0</v>
      </c>
      <c r="G8" s="113"/>
      <c r="H8" s="103" t="s">
        <v>0</v>
      </c>
      <c r="I8" s="68">
        <v>0</v>
      </c>
      <c r="J8" s="68">
        <v>0</v>
      </c>
      <c r="K8" s="69">
        <v>0</v>
      </c>
    </row>
    <row r="9" spans="1:12" s="1" customFormat="1" ht="24.95" customHeight="1" x14ac:dyDescent="0.2">
      <c r="A9" s="113"/>
      <c r="B9" s="113"/>
      <c r="C9" s="113"/>
      <c r="D9" s="113"/>
      <c r="E9" s="113"/>
      <c r="F9" s="113"/>
      <c r="G9" s="113"/>
      <c r="H9" s="116"/>
      <c r="I9" s="68"/>
      <c r="J9" s="68"/>
      <c r="K9" s="69"/>
    </row>
    <row r="10" spans="1:12" s="1" customFormat="1" ht="24.95" customHeight="1" x14ac:dyDescent="0.2">
      <c r="A10" s="113" t="s">
        <v>154</v>
      </c>
      <c r="B10" s="103" t="s">
        <v>0</v>
      </c>
      <c r="C10" s="113"/>
      <c r="D10" s="103" t="s">
        <v>0</v>
      </c>
      <c r="E10" s="113"/>
      <c r="F10" s="103" t="s">
        <v>0</v>
      </c>
      <c r="G10" s="113"/>
      <c r="H10" s="103" t="s">
        <v>0</v>
      </c>
      <c r="I10" s="68">
        <v>0</v>
      </c>
      <c r="J10" s="68">
        <v>0</v>
      </c>
      <c r="K10" s="69">
        <v>0</v>
      </c>
    </row>
    <row r="11" spans="1:12" s="1" customFormat="1" ht="24.95" customHeight="1" x14ac:dyDescent="0.2">
      <c r="A11" s="64"/>
      <c r="B11" s="64"/>
      <c r="C11" s="64"/>
      <c r="D11" s="64"/>
      <c r="E11" s="64"/>
      <c r="F11" s="64"/>
      <c r="G11" s="64"/>
      <c r="H11" s="117"/>
      <c r="I11" s="68"/>
      <c r="J11" s="68"/>
      <c r="K11" s="69"/>
    </row>
    <row r="12" spans="1:12" s="1" customFormat="1" ht="24.95" customHeight="1" x14ac:dyDescent="0.2">
      <c r="A12" s="113" t="s">
        <v>155</v>
      </c>
      <c r="B12" s="103" t="s">
        <v>0</v>
      </c>
      <c r="C12" s="113"/>
      <c r="D12" s="103" t="s">
        <v>0</v>
      </c>
      <c r="E12" s="113"/>
      <c r="F12" s="103" t="s">
        <v>0</v>
      </c>
      <c r="G12" s="113"/>
      <c r="H12" s="103" t="s">
        <v>0</v>
      </c>
      <c r="I12" s="68">
        <v>0</v>
      </c>
      <c r="J12" s="68">
        <v>0</v>
      </c>
      <c r="K12" s="69">
        <v>0</v>
      </c>
    </row>
    <row r="13" spans="1:12" s="1" customFormat="1" ht="24.95" customHeight="1" x14ac:dyDescent="0.2">
      <c r="A13" s="64"/>
      <c r="B13" s="64"/>
      <c r="C13" s="64"/>
      <c r="D13" s="64"/>
      <c r="E13" s="64"/>
      <c r="F13" s="64"/>
      <c r="G13" s="64"/>
      <c r="H13" s="117"/>
      <c r="I13" s="68"/>
      <c r="J13" s="68"/>
      <c r="K13" s="69"/>
    </row>
    <row r="14" spans="1:12" s="1" customFormat="1" ht="24.95" customHeight="1" x14ac:dyDescent="0.2">
      <c r="A14" s="113" t="s">
        <v>156</v>
      </c>
      <c r="B14" s="103" t="s">
        <v>0</v>
      </c>
      <c r="C14" s="113"/>
      <c r="D14" s="103" t="s">
        <v>0</v>
      </c>
      <c r="E14" s="113"/>
      <c r="F14" s="103" t="s">
        <v>0</v>
      </c>
      <c r="G14" s="113"/>
      <c r="H14" s="103" t="s">
        <v>0</v>
      </c>
      <c r="I14" s="68">
        <v>0</v>
      </c>
      <c r="J14" s="68">
        <v>2</v>
      </c>
      <c r="K14" s="69">
        <v>2</v>
      </c>
    </row>
    <row r="15" spans="1:12" s="1" customFormat="1" ht="24.95" customHeight="1" x14ac:dyDescent="0.2">
      <c r="A15" s="64"/>
      <c r="B15" s="64"/>
      <c r="C15" s="64"/>
      <c r="D15" s="64"/>
      <c r="E15" s="64"/>
      <c r="F15" s="64"/>
      <c r="G15" s="64"/>
      <c r="H15" s="117"/>
      <c r="I15" s="68"/>
      <c r="J15" s="68"/>
      <c r="K15" s="69"/>
    </row>
    <row r="16" spans="1:12" s="1" customFormat="1" ht="24.95" customHeight="1" x14ac:dyDescent="0.2">
      <c r="A16" s="113" t="s">
        <v>157</v>
      </c>
      <c r="B16" s="103" t="s">
        <v>0</v>
      </c>
      <c r="C16" s="113"/>
      <c r="D16" s="103" t="s">
        <v>0</v>
      </c>
      <c r="E16" s="113"/>
      <c r="F16" s="103" t="s">
        <v>0</v>
      </c>
      <c r="G16" s="113"/>
      <c r="H16" s="103" t="s">
        <v>0</v>
      </c>
      <c r="I16" s="68">
        <v>2</v>
      </c>
      <c r="J16" s="68">
        <v>1</v>
      </c>
      <c r="K16" s="69">
        <v>3</v>
      </c>
    </row>
    <row r="17" spans="1:11" s="1" customFormat="1" ht="24.95" customHeight="1" x14ac:dyDescent="0.2">
      <c r="A17" s="64"/>
      <c r="B17" s="64"/>
      <c r="C17" s="64"/>
      <c r="D17" s="64"/>
      <c r="E17" s="64"/>
      <c r="F17" s="64"/>
      <c r="G17" s="64"/>
      <c r="H17" s="117"/>
      <c r="I17" s="68"/>
      <c r="J17" s="68"/>
      <c r="K17" s="69"/>
    </row>
    <row r="18" spans="1:11" s="1" customFormat="1" ht="24.95" customHeight="1" x14ac:dyDescent="0.2">
      <c r="A18" s="113" t="s">
        <v>158</v>
      </c>
      <c r="B18" s="103" t="s">
        <v>0</v>
      </c>
      <c r="C18" s="113"/>
      <c r="D18" s="103" t="s">
        <v>0</v>
      </c>
      <c r="E18" s="113"/>
      <c r="F18" s="103" t="s">
        <v>0</v>
      </c>
      <c r="G18" s="113"/>
      <c r="H18" s="103" t="s">
        <v>0</v>
      </c>
      <c r="I18" s="68">
        <v>6</v>
      </c>
      <c r="J18" s="68">
        <v>0</v>
      </c>
      <c r="K18" s="69">
        <v>6</v>
      </c>
    </row>
    <row r="19" spans="1:11" s="1" customFormat="1" ht="24.95" customHeight="1" x14ac:dyDescent="0.2">
      <c r="A19" s="64"/>
      <c r="B19" s="64"/>
      <c r="C19" s="64"/>
      <c r="D19" s="64"/>
      <c r="E19" s="64"/>
      <c r="F19" s="64"/>
      <c r="G19" s="64"/>
      <c r="H19" s="117"/>
      <c r="I19" s="68"/>
      <c r="J19" s="68"/>
      <c r="K19" s="69"/>
    </row>
    <row r="20" spans="1:11" s="1" customFormat="1" ht="24.95" customHeight="1" x14ac:dyDescent="0.2">
      <c r="A20" s="113" t="s">
        <v>159</v>
      </c>
      <c r="B20" s="103" t="s">
        <v>0</v>
      </c>
      <c r="C20" s="113"/>
      <c r="D20" s="103" t="s">
        <v>0</v>
      </c>
      <c r="E20" s="113"/>
      <c r="F20" s="103" t="s">
        <v>0</v>
      </c>
      <c r="G20" s="113"/>
      <c r="H20" s="103" t="s">
        <v>0</v>
      </c>
      <c r="I20" s="68">
        <v>4</v>
      </c>
      <c r="J20" s="68">
        <v>0</v>
      </c>
      <c r="K20" s="69">
        <v>4</v>
      </c>
    </row>
    <row r="21" spans="1:11" s="1" customFormat="1" ht="24.95" customHeight="1" x14ac:dyDescent="0.2">
      <c r="A21" s="64"/>
      <c r="B21" s="64"/>
      <c r="C21" s="64"/>
      <c r="D21" s="64"/>
      <c r="E21" s="64"/>
      <c r="F21" s="64"/>
      <c r="G21" s="64"/>
      <c r="H21" s="117"/>
      <c r="I21" s="68"/>
      <c r="J21" s="68"/>
      <c r="K21" s="69"/>
    </row>
    <row r="22" spans="1:11" s="1" customFormat="1" ht="24.95" customHeight="1" x14ac:dyDescent="0.2">
      <c r="A22" s="113" t="s">
        <v>160</v>
      </c>
      <c r="B22" s="103" t="s">
        <v>0</v>
      </c>
      <c r="C22" s="113"/>
      <c r="D22" s="103" t="s">
        <v>0</v>
      </c>
      <c r="E22" s="113"/>
      <c r="F22" s="103" t="s">
        <v>0</v>
      </c>
      <c r="G22" s="113"/>
      <c r="H22" s="103" t="s">
        <v>0</v>
      </c>
      <c r="I22" s="68">
        <v>2</v>
      </c>
      <c r="J22" s="68">
        <v>0</v>
      </c>
      <c r="K22" s="69">
        <v>2</v>
      </c>
    </row>
    <row r="23" spans="1:11" s="1" customFormat="1" ht="24.95" customHeight="1" x14ac:dyDescent="0.2">
      <c r="A23" s="64"/>
      <c r="B23" s="64"/>
      <c r="C23" s="64"/>
      <c r="D23" s="64"/>
      <c r="E23" s="64"/>
      <c r="F23" s="64"/>
      <c r="G23" s="64"/>
      <c r="H23" s="117"/>
      <c r="I23" s="68"/>
      <c r="J23" s="68"/>
      <c r="K23" s="69"/>
    </row>
    <row r="24" spans="1:11" s="1" customFormat="1" ht="24.95" customHeight="1" x14ac:dyDescent="0.2">
      <c r="A24" s="113" t="s">
        <v>161</v>
      </c>
      <c r="B24" s="103" t="s">
        <v>0</v>
      </c>
      <c r="C24" s="113"/>
      <c r="D24" s="103" t="s">
        <v>0</v>
      </c>
      <c r="E24" s="113"/>
      <c r="F24" s="103" t="s">
        <v>0</v>
      </c>
      <c r="G24" s="113"/>
      <c r="H24" s="103" t="s">
        <v>0</v>
      </c>
      <c r="I24" s="68">
        <v>1</v>
      </c>
      <c r="J24" s="68">
        <v>1</v>
      </c>
      <c r="K24" s="69">
        <v>2</v>
      </c>
    </row>
    <row r="25" spans="1:11" s="1" customFormat="1" ht="24.95" customHeight="1" x14ac:dyDescent="0.2">
      <c r="A25" s="64"/>
      <c r="B25" s="64"/>
      <c r="C25" s="64"/>
      <c r="D25" s="64"/>
      <c r="E25" s="64"/>
      <c r="F25" s="64"/>
      <c r="G25" s="64"/>
      <c r="H25" s="117"/>
      <c r="I25" s="68"/>
      <c r="J25" s="68"/>
      <c r="K25" s="69"/>
    </row>
    <row r="26" spans="1:11" s="1" customFormat="1" ht="24.95" customHeight="1" x14ac:dyDescent="0.2">
      <c r="A26" s="113" t="s">
        <v>162</v>
      </c>
      <c r="B26" s="103" t="s">
        <v>0</v>
      </c>
      <c r="C26" s="113"/>
      <c r="D26" s="103" t="s">
        <v>0</v>
      </c>
      <c r="E26" s="113"/>
      <c r="F26" s="103" t="s">
        <v>0</v>
      </c>
      <c r="G26" s="113"/>
      <c r="H26" s="103" t="s">
        <v>0</v>
      </c>
      <c r="I26" s="68">
        <v>1</v>
      </c>
      <c r="J26" s="68">
        <v>0</v>
      </c>
      <c r="K26" s="69">
        <v>1</v>
      </c>
    </row>
    <row r="27" spans="1:11" s="1" customFormat="1" ht="24.95" customHeight="1" x14ac:dyDescent="0.2">
      <c r="A27" s="64"/>
      <c r="B27" s="64"/>
      <c r="C27" s="64"/>
      <c r="D27" s="64"/>
      <c r="E27" s="64"/>
      <c r="F27" s="64"/>
      <c r="G27" s="64"/>
      <c r="H27" s="117"/>
      <c r="I27" s="68"/>
      <c r="J27" s="68"/>
      <c r="K27" s="69"/>
    </row>
    <row r="28" spans="1:11" s="1" customFormat="1" ht="24.95" customHeight="1" x14ac:dyDescent="0.2">
      <c r="A28" s="113" t="s">
        <v>163</v>
      </c>
      <c r="B28" s="103" t="s">
        <v>0</v>
      </c>
      <c r="C28" s="113"/>
      <c r="D28" s="103" t="s">
        <v>0</v>
      </c>
      <c r="E28" s="113"/>
      <c r="F28" s="103" t="s">
        <v>0</v>
      </c>
      <c r="G28" s="113"/>
      <c r="H28" s="103" t="s">
        <v>0</v>
      </c>
      <c r="I28" s="68">
        <v>2</v>
      </c>
      <c r="J28" s="68">
        <v>0</v>
      </c>
      <c r="K28" s="69">
        <v>2</v>
      </c>
    </row>
    <row r="29" spans="1:11" s="1" customFormat="1" ht="24.95" customHeight="1" x14ac:dyDescent="0.2">
      <c r="A29" s="64"/>
      <c r="B29" s="64"/>
      <c r="C29" s="64"/>
      <c r="D29" s="64"/>
      <c r="E29" s="64"/>
      <c r="F29" s="64"/>
      <c r="G29" s="64"/>
      <c r="H29" s="117"/>
      <c r="I29" s="68"/>
      <c r="J29" s="68"/>
      <c r="K29" s="69"/>
    </row>
    <row r="30" spans="1:11" s="1" customFormat="1" ht="24.95" customHeight="1" x14ac:dyDescent="0.2">
      <c r="A30" s="113" t="s">
        <v>164</v>
      </c>
      <c r="B30" s="103" t="s">
        <v>0</v>
      </c>
      <c r="C30" s="113"/>
      <c r="D30" s="103" t="s">
        <v>0</v>
      </c>
      <c r="E30" s="113"/>
      <c r="F30" s="103" t="s">
        <v>0</v>
      </c>
      <c r="G30" s="113"/>
      <c r="H30" s="103" t="s">
        <v>0</v>
      </c>
      <c r="I30" s="68">
        <v>1</v>
      </c>
      <c r="J30" s="68">
        <v>0</v>
      </c>
      <c r="K30" s="69">
        <v>1</v>
      </c>
    </row>
    <row r="31" spans="1:11" s="1" customFormat="1" ht="24.95" customHeight="1" x14ac:dyDescent="0.2">
      <c r="A31" s="64"/>
      <c r="B31" s="64"/>
      <c r="C31" s="64"/>
      <c r="D31" s="64"/>
      <c r="E31" s="64"/>
      <c r="F31" s="64"/>
      <c r="G31" s="64"/>
      <c r="H31" s="117"/>
      <c r="I31" s="68"/>
      <c r="J31" s="68"/>
      <c r="K31" s="69"/>
    </row>
    <row r="32" spans="1:11" s="1" customFormat="1" ht="24.95" customHeight="1" x14ac:dyDescent="0.2">
      <c r="A32" s="113" t="s">
        <v>165</v>
      </c>
      <c r="B32" s="103" t="s">
        <v>0</v>
      </c>
      <c r="C32" s="113"/>
      <c r="D32" s="103" t="s">
        <v>0</v>
      </c>
      <c r="E32" s="113"/>
      <c r="F32" s="103" t="s">
        <v>0</v>
      </c>
      <c r="G32" s="113"/>
      <c r="H32" s="103" t="s">
        <v>0</v>
      </c>
      <c r="I32" s="68">
        <v>2</v>
      </c>
      <c r="J32" s="68">
        <v>0</v>
      </c>
      <c r="K32" s="69">
        <v>2</v>
      </c>
    </row>
    <row r="33" spans="1:12" s="1" customFormat="1" ht="24.95" customHeight="1" x14ac:dyDescent="0.2">
      <c r="A33" s="64"/>
      <c r="B33" s="64"/>
      <c r="C33" s="64"/>
      <c r="D33" s="64"/>
      <c r="E33" s="64"/>
      <c r="F33" s="64"/>
      <c r="G33" s="64"/>
      <c r="H33" s="117"/>
      <c r="I33" s="68"/>
      <c r="J33" s="68"/>
      <c r="K33" s="69"/>
    </row>
    <row r="34" spans="1:12" s="1" customFormat="1" ht="24.95" customHeight="1" x14ac:dyDescent="0.2">
      <c r="A34" s="64" t="s">
        <v>114</v>
      </c>
      <c r="B34" s="103" t="s">
        <v>0</v>
      </c>
      <c r="C34" s="113"/>
      <c r="D34" s="103" t="s">
        <v>0</v>
      </c>
      <c r="E34" s="113"/>
      <c r="F34" s="103" t="s">
        <v>0</v>
      </c>
      <c r="G34" s="113"/>
      <c r="H34" s="103" t="s">
        <v>0</v>
      </c>
      <c r="I34" s="68">
        <v>2</v>
      </c>
      <c r="J34" s="68">
        <v>3</v>
      </c>
      <c r="K34" s="69">
        <v>5</v>
      </c>
    </row>
    <row r="35" spans="1:12" s="1" customFormat="1" ht="24.95" customHeight="1" x14ac:dyDescent="0.2">
      <c r="A35" s="64"/>
      <c r="B35" s="64"/>
      <c r="C35" s="64"/>
      <c r="D35" s="64"/>
      <c r="E35" s="64"/>
      <c r="F35" s="64"/>
      <c r="G35" s="64"/>
      <c r="H35" s="117"/>
      <c r="I35" s="68"/>
      <c r="J35" s="68"/>
      <c r="K35" s="69"/>
    </row>
    <row r="36" spans="1:12" s="1" customFormat="1" ht="24.95" customHeight="1" x14ac:dyDescent="0.2">
      <c r="A36" s="64" t="s">
        <v>115</v>
      </c>
      <c r="B36" s="103" t="s">
        <v>0</v>
      </c>
      <c r="C36" s="113"/>
      <c r="D36" s="103" t="s">
        <v>0</v>
      </c>
      <c r="E36" s="113"/>
      <c r="F36" s="103" t="s">
        <v>0</v>
      </c>
      <c r="G36" s="113"/>
      <c r="H36" s="103" t="s">
        <v>0</v>
      </c>
      <c r="I36" s="68">
        <v>4</v>
      </c>
      <c r="J36" s="68">
        <v>0</v>
      </c>
      <c r="K36" s="69">
        <v>4</v>
      </c>
    </row>
    <row r="37" spans="1:12" s="1" customFormat="1" ht="24.95" customHeight="1" x14ac:dyDescent="0.2">
      <c r="A37" s="64"/>
      <c r="B37" s="64"/>
      <c r="C37" s="64"/>
      <c r="D37" s="64"/>
      <c r="E37" s="64"/>
      <c r="F37" s="64"/>
      <c r="G37" s="64"/>
      <c r="H37" s="117"/>
      <c r="I37" s="68"/>
      <c r="J37" s="68"/>
      <c r="K37" s="69"/>
    </row>
    <row r="38" spans="1:12" s="1" customFormat="1" ht="24.95" customHeight="1" x14ac:dyDescent="0.25">
      <c r="A38" s="114" t="s">
        <v>9</v>
      </c>
      <c r="B38" s="75" t="s">
        <v>0</v>
      </c>
      <c r="C38" s="118"/>
      <c r="D38" s="75" t="s">
        <v>0</v>
      </c>
      <c r="E38" s="118"/>
      <c r="F38" s="75" t="s">
        <v>0</v>
      </c>
      <c r="G38" s="118"/>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56" t="s">
        <v>166</v>
      </c>
      <c r="J40" s="557"/>
      <c r="K40" s="557"/>
    </row>
    <row r="41" spans="1:12" s="1" customFormat="1" x14ac:dyDescent="0.2">
      <c r="A41" s="57"/>
      <c r="B41" s="57"/>
      <c r="C41" s="57"/>
      <c r="D41" s="57"/>
      <c r="E41" s="57"/>
      <c r="F41" s="57"/>
      <c r="G41" s="57"/>
      <c r="H41" s="57"/>
      <c r="I41" s="557" t="s">
        <v>172</v>
      </c>
      <c r="J41" s="557"/>
      <c r="K41" s="557"/>
    </row>
    <row r="42" spans="1:12" x14ac:dyDescent="0.2">
      <c r="A42" s="111"/>
      <c r="B42" s="111"/>
      <c r="C42" s="111"/>
      <c r="D42" s="111"/>
      <c r="E42" s="111"/>
      <c r="F42" s="111"/>
      <c r="G42" s="111"/>
      <c r="H42" s="111"/>
      <c r="I42" s="111"/>
      <c r="J42" s="111"/>
      <c r="K42" s="111"/>
    </row>
    <row r="43" spans="1:12" x14ac:dyDescent="0.2">
      <c r="A43" s="111"/>
      <c r="B43" s="111"/>
      <c r="C43" s="111"/>
      <c r="D43" s="111"/>
      <c r="E43" s="111"/>
      <c r="F43" s="111"/>
      <c r="G43" s="111"/>
      <c r="H43" s="111"/>
      <c r="I43" s="111"/>
      <c r="J43" s="111"/>
      <c r="K43" s="111"/>
    </row>
    <row r="44" spans="1:12" x14ac:dyDescent="0.2">
      <c r="A44" s="111"/>
      <c r="B44" s="111"/>
      <c r="C44" s="111"/>
      <c r="D44" s="111"/>
      <c r="E44" s="111"/>
      <c r="F44" s="111"/>
      <c r="G44" s="111"/>
      <c r="H44" s="111"/>
      <c r="I44" s="111"/>
      <c r="J44" s="111"/>
      <c r="K44" s="111"/>
    </row>
    <row r="45" spans="1:12" x14ac:dyDescent="0.2">
      <c r="A45" s="111"/>
      <c r="B45" s="111"/>
      <c r="C45" s="111"/>
      <c r="D45" s="111"/>
      <c r="E45" s="111"/>
      <c r="F45" s="111"/>
      <c r="G45" s="111"/>
      <c r="H45" s="111"/>
      <c r="I45" s="111"/>
      <c r="J45" s="111"/>
      <c r="K45" s="111"/>
    </row>
    <row r="46" spans="1:12" x14ac:dyDescent="0.2">
      <c r="A46" s="111"/>
      <c r="B46" s="111"/>
      <c r="C46" s="111"/>
      <c r="D46" s="111"/>
      <c r="E46" s="111"/>
      <c r="F46" s="111"/>
      <c r="G46" s="111"/>
      <c r="H46" s="111"/>
      <c r="I46" s="111"/>
      <c r="J46" s="111"/>
      <c r="K46" s="111"/>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zoomScale="70" zoomScaleNormal="70" zoomScaleSheetLayoutView="100" workbookViewId="0">
      <selection activeCell="T8" sqref="T8"/>
    </sheetView>
  </sheetViews>
  <sheetFormatPr defaultRowHeight="14.25" x14ac:dyDescent="0.2"/>
  <cols>
    <col min="1" max="1" width="22.42578125" style="65" customWidth="1"/>
    <col min="2" max="2" width="7.42578125" style="65" customWidth="1"/>
    <col min="3" max="3" width="5" style="65" customWidth="1"/>
    <col min="4" max="4" width="5.140625" style="65" customWidth="1"/>
    <col min="5" max="5" width="9.28515625" style="65" customWidth="1"/>
    <col min="6" max="6" width="4.28515625" style="65" customWidth="1"/>
    <col min="7" max="7" width="8.42578125" style="65" customWidth="1"/>
    <col min="8" max="8" width="15" style="65" customWidth="1"/>
    <col min="9" max="9" width="15.5703125" style="65" customWidth="1"/>
    <col min="10" max="10" width="13" style="65" customWidth="1"/>
    <col min="11" max="11" width="13.85546875" style="65" customWidth="1"/>
    <col min="12" max="12" width="19.85546875" style="65" customWidth="1"/>
    <col min="13" max="13" width="16.42578125" style="65" customWidth="1"/>
    <col min="14" max="14" width="15.140625" style="65" customWidth="1"/>
    <col min="15" max="15" width="18.7109375" style="65" customWidth="1"/>
    <col min="16" max="17" width="9.140625" style="65"/>
    <col min="18" max="18" width="15.85546875" style="65" customWidth="1"/>
    <col min="19" max="19" width="28.85546875" style="65" customWidth="1"/>
    <col min="20" max="20" width="21.85546875" style="65" customWidth="1"/>
    <col min="21" max="21" width="14.28515625" style="65" customWidth="1"/>
    <col min="22" max="22" width="12.140625" style="65" customWidth="1"/>
    <col min="23" max="23" width="15.7109375" style="65" customWidth="1"/>
    <col min="24" max="16384" width="9.140625" style="65"/>
  </cols>
  <sheetData>
    <row r="1" spans="1:23" s="86" customFormat="1" ht="26.25" customHeight="1" x14ac:dyDescent="0.2">
      <c r="A1" s="452" t="s">
        <v>194</v>
      </c>
      <c r="B1" s="452"/>
      <c r="C1" s="452"/>
      <c r="D1" s="452"/>
      <c r="E1" s="452"/>
      <c r="F1" s="452"/>
      <c r="G1" s="452"/>
      <c r="H1" s="452"/>
      <c r="I1" s="452"/>
      <c r="J1" s="452"/>
      <c r="K1" s="452"/>
      <c r="L1" s="452"/>
      <c r="M1" s="452"/>
      <c r="N1" s="452"/>
      <c r="O1" s="452"/>
    </row>
    <row r="2" spans="1:23" s="86" customFormat="1" ht="28.5" customHeight="1" x14ac:dyDescent="0.2">
      <c r="A2" s="453" t="s">
        <v>197</v>
      </c>
      <c r="B2" s="453"/>
      <c r="C2" s="453"/>
      <c r="D2" s="453"/>
      <c r="E2" s="453"/>
      <c r="F2" s="453"/>
      <c r="G2" s="453"/>
      <c r="H2" s="453"/>
      <c r="I2" s="453"/>
      <c r="J2" s="453"/>
      <c r="K2" s="453"/>
      <c r="L2" s="453"/>
      <c r="M2" s="453"/>
      <c r="N2" s="453"/>
      <c r="O2" s="453"/>
    </row>
    <row r="3" spans="1:23" s="86" customFormat="1" ht="29.25" customHeight="1" x14ac:dyDescent="0.4">
      <c r="A3" s="454" t="s">
        <v>242</v>
      </c>
      <c r="B3" s="454"/>
      <c r="C3" s="454"/>
      <c r="D3" s="454"/>
      <c r="E3" s="454"/>
      <c r="F3" s="454"/>
      <c r="G3" s="454"/>
      <c r="H3" s="454"/>
      <c r="I3" s="454"/>
      <c r="J3" s="454"/>
      <c r="K3" s="454"/>
      <c r="L3" s="454"/>
      <c r="M3" s="454"/>
      <c r="N3" s="454"/>
      <c r="O3" s="454"/>
    </row>
    <row r="4" spans="1:23" s="86" customFormat="1" ht="49.5" customHeight="1" x14ac:dyDescent="0.2">
      <c r="A4" s="416" t="s">
        <v>18</v>
      </c>
      <c r="B4" s="417"/>
      <c r="C4" s="417"/>
      <c r="D4" s="417"/>
      <c r="E4" s="417"/>
      <c r="F4" s="417"/>
      <c r="G4" s="418"/>
      <c r="H4" s="417" t="s">
        <v>19</v>
      </c>
      <c r="I4" s="418"/>
      <c r="J4" s="417" t="s">
        <v>14</v>
      </c>
      <c r="K4" s="418"/>
      <c r="L4" s="417" t="s">
        <v>185</v>
      </c>
      <c r="M4" s="418"/>
      <c r="N4" s="417" t="s">
        <v>20</v>
      </c>
      <c r="O4" s="418"/>
      <c r="P4" s="172"/>
    </row>
    <row r="5" spans="1:23" s="86" customFormat="1" ht="50.25" customHeight="1" x14ac:dyDescent="0.2">
      <c r="A5" s="419"/>
      <c r="B5" s="420"/>
      <c r="C5" s="420"/>
      <c r="D5" s="420"/>
      <c r="E5" s="420"/>
      <c r="F5" s="420"/>
      <c r="G5" s="421"/>
      <c r="H5" s="420"/>
      <c r="I5" s="421"/>
      <c r="J5" s="420"/>
      <c r="K5" s="421"/>
      <c r="L5" s="420"/>
      <c r="M5" s="421"/>
      <c r="N5" s="420"/>
      <c r="O5" s="421"/>
      <c r="P5" s="172"/>
    </row>
    <row r="6" spans="1:23" s="86" customFormat="1" ht="45" customHeight="1" x14ac:dyDescent="0.2">
      <c r="A6" s="419"/>
      <c r="B6" s="420"/>
      <c r="C6" s="420"/>
      <c r="D6" s="420"/>
      <c r="E6" s="420"/>
      <c r="F6" s="420"/>
      <c r="G6" s="421"/>
      <c r="H6" s="420"/>
      <c r="I6" s="421"/>
      <c r="J6" s="423"/>
      <c r="K6" s="424"/>
      <c r="L6" s="423"/>
      <c r="M6" s="424"/>
      <c r="N6" s="423"/>
      <c r="O6" s="424"/>
      <c r="P6" s="172"/>
    </row>
    <row r="7" spans="1:23" s="86" customFormat="1" ht="27.75" customHeight="1" x14ac:dyDescent="0.2">
      <c r="A7" s="422"/>
      <c r="B7" s="423"/>
      <c r="C7" s="423"/>
      <c r="D7" s="423"/>
      <c r="E7" s="423"/>
      <c r="F7" s="423"/>
      <c r="G7" s="424"/>
      <c r="H7" s="250">
        <v>2016</v>
      </c>
      <c r="I7" s="250">
        <v>2017</v>
      </c>
      <c r="J7" s="250">
        <v>2016</v>
      </c>
      <c r="K7" s="250">
        <v>2017</v>
      </c>
      <c r="L7" s="250">
        <v>2016</v>
      </c>
      <c r="M7" s="250">
        <v>2017</v>
      </c>
      <c r="N7" s="250">
        <v>2016</v>
      </c>
      <c r="O7" s="250">
        <v>2017</v>
      </c>
      <c r="P7" s="172"/>
    </row>
    <row r="8" spans="1:23" s="86" customFormat="1" ht="30" customHeight="1" x14ac:dyDescent="0.35">
      <c r="A8" s="152"/>
      <c r="B8" s="153"/>
      <c r="C8" s="153"/>
      <c r="D8" s="153"/>
      <c r="E8" s="153"/>
      <c r="F8" s="153"/>
      <c r="G8" s="154"/>
      <c r="H8" s="173" t="s">
        <v>8</v>
      </c>
      <c r="I8" s="173" t="s">
        <v>7</v>
      </c>
      <c r="J8" s="174" t="s">
        <v>6</v>
      </c>
      <c r="K8" s="174" t="s">
        <v>5</v>
      </c>
      <c r="L8" s="174" t="s">
        <v>4</v>
      </c>
      <c r="M8" s="174" t="s">
        <v>3</v>
      </c>
      <c r="N8" s="175" t="s">
        <v>21</v>
      </c>
      <c r="O8" s="174" t="s">
        <v>1</v>
      </c>
      <c r="P8" s="172"/>
    </row>
    <row r="9" spans="1:23" s="86" customFormat="1" ht="30" customHeight="1" x14ac:dyDescent="0.35">
      <c r="A9" s="152" t="s">
        <v>22</v>
      </c>
      <c r="B9" s="158" t="s">
        <v>0</v>
      </c>
      <c r="C9" s="158" t="s">
        <v>0</v>
      </c>
      <c r="D9" s="158" t="s">
        <v>0</v>
      </c>
      <c r="E9" s="158" t="s">
        <v>0</v>
      </c>
      <c r="F9" s="158"/>
      <c r="G9" s="159"/>
      <c r="H9" s="160">
        <v>2720</v>
      </c>
      <c r="I9" s="160">
        <v>2540</v>
      </c>
      <c r="J9" s="161">
        <v>17</v>
      </c>
      <c r="K9" s="161">
        <v>7</v>
      </c>
      <c r="L9" s="161">
        <v>89</v>
      </c>
      <c r="M9" s="161">
        <v>99</v>
      </c>
      <c r="N9" s="161">
        <v>2614</v>
      </c>
      <c r="O9" s="161">
        <v>2434</v>
      </c>
      <c r="P9" s="172"/>
    </row>
    <row r="10" spans="1:23" s="86" customFormat="1" ht="30" customHeight="1" x14ac:dyDescent="0.35">
      <c r="A10" s="152" t="s">
        <v>23</v>
      </c>
      <c r="B10" s="158" t="s">
        <v>0</v>
      </c>
      <c r="C10" s="158" t="s">
        <v>0</v>
      </c>
      <c r="D10" s="158" t="s">
        <v>0</v>
      </c>
      <c r="E10" s="158" t="s">
        <v>0</v>
      </c>
      <c r="F10" s="158"/>
      <c r="G10" s="159"/>
      <c r="H10" s="160">
        <v>3077</v>
      </c>
      <c r="I10" s="160">
        <v>2578</v>
      </c>
      <c r="J10" s="161">
        <v>10</v>
      </c>
      <c r="K10" s="161">
        <v>4</v>
      </c>
      <c r="L10" s="161">
        <v>147</v>
      </c>
      <c r="M10" s="161">
        <v>109</v>
      </c>
      <c r="N10" s="161">
        <v>2920</v>
      </c>
      <c r="O10" s="161">
        <v>2465</v>
      </c>
      <c r="P10" s="172"/>
    </row>
    <row r="11" spans="1:23" s="86" customFormat="1" ht="30" customHeight="1" x14ac:dyDescent="0.35">
      <c r="A11" s="152" t="s">
        <v>24</v>
      </c>
      <c r="B11" s="158" t="s">
        <v>0</v>
      </c>
      <c r="C11" s="158" t="s">
        <v>0</v>
      </c>
      <c r="D11" s="158" t="s">
        <v>0</v>
      </c>
      <c r="E11" s="158" t="s">
        <v>0</v>
      </c>
      <c r="F11" s="158"/>
      <c r="G11" s="159"/>
      <c r="H11" s="160">
        <v>3366</v>
      </c>
      <c r="I11" s="160">
        <v>2664</v>
      </c>
      <c r="J11" s="161">
        <v>7</v>
      </c>
      <c r="K11" s="161">
        <v>9</v>
      </c>
      <c r="L11" s="161">
        <v>146</v>
      </c>
      <c r="M11" s="161">
        <v>107</v>
      </c>
      <c r="N11" s="161">
        <v>3213</v>
      </c>
      <c r="O11" s="161">
        <v>2548</v>
      </c>
      <c r="P11" s="172"/>
    </row>
    <row r="12" spans="1:23" s="86" customFormat="1" ht="30" customHeight="1" x14ac:dyDescent="0.35">
      <c r="A12" s="152" t="s">
        <v>25</v>
      </c>
      <c r="B12" s="158" t="s">
        <v>0</v>
      </c>
      <c r="C12" s="158" t="s">
        <v>0</v>
      </c>
      <c r="D12" s="158" t="s">
        <v>0</v>
      </c>
      <c r="E12" s="158" t="s">
        <v>0</v>
      </c>
      <c r="F12" s="158"/>
      <c r="G12" s="159"/>
      <c r="H12" s="160">
        <v>3604</v>
      </c>
      <c r="I12" s="160">
        <v>2494</v>
      </c>
      <c r="J12" s="161">
        <v>12</v>
      </c>
      <c r="K12" s="161">
        <v>11</v>
      </c>
      <c r="L12" s="161">
        <v>135</v>
      </c>
      <c r="M12" s="161">
        <v>98</v>
      </c>
      <c r="N12" s="161">
        <v>3457</v>
      </c>
      <c r="O12" s="161">
        <v>2385</v>
      </c>
      <c r="P12" s="172"/>
      <c r="U12" s="93"/>
      <c r="V12" s="176"/>
      <c r="W12" s="176"/>
    </row>
    <row r="13" spans="1:23" s="86" customFormat="1" ht="30" customHeight="1" x14ac:dyDescent="0.35">
      <c r="A13" s="152" t="s">
        <v>26</v>
      </c>
      <c r="B13" s="158" t="s">
        <v>0</v>
      </c>
      <c r="C13" s="158" t="s">
        <v>0</v>
      </c>
      <c r="D13" s="158" t="s">
        <v>0</v>
      </c>
      <c r="E13" s="158" t="s">
        <v>0</v>
      </c>
      <c r="F13" s="158"/>
      <c r="G13" s="159"/>
      <c r="H13" s="160">
        <v>3460</v>
      </c>
      <c r="I13" s="160">
        <v>2657</v>
      </c>
      <c r="J13" s="161">
        <v>7</v>
      </c>
      <c r="K13" s="161">
        <v>7</v>
      </c>
      <c r="L13" s="161">
        <v>104</v>
      </c>
      <c r="M13" s="161">
        <v>115</v>
      </c>
      <c r="N13" s="161">
        <v>3349</v>
      </c>
      <c r="O13" s="161">
        <v>2535</v>
      </c>
      <c r="P13" s="172"/>
      <c r="U13" s="177"/>
    </row>
    <row r="14" spans="1:23" s="86" customFormat="1" ht="30" customHeight="1" x14ac:dyDescent="0.35">
      <c r="A14" s="152" t="s">
        <v>27</v>
      </c>
      <c r="B14" s="158" t="s">
        <v>0</v>
      </c>
      <c r="C14" s="158" t="s">
        <v>0</v>
      </c>
      <c r="D14" s="158" t="s">
        <v>0</v>
      </c>
      <c r="E14" s="158" t="s">
        <v>0</v>
      </c>
      <c r="F14" s="158"/>
      <c r="G14" s="159"/>
      <c r="H14" s="160">
        <v>3575</v>
      </c>
      <c r="I14" s="160">
        <v>2435</v>
      </c>
      <c r="J14" s="161">
        <v>7</v>
      </c>
      <c r="K14" s="161">
        <v>11</v>
      </c>
      <c r="L14" s="161">
        <v>112</v>
      </c>
      <c r="M14" s="161">
        <v>87</v>
      </c>
      <c r="N14" s="161">
        <v>3456</v>
      </c>
      <c r="O14" s="161">
        <v>2337</v>
      </c>
      <c r="P14" s="172"/>
    </row>
    <row r="15" spans="1:23" s="86" customFormat="1" ht="30" customHeight="1" x14ac:dyDescent="0.35">
      <c r="A15" s="152" t="s">
        <v>28</v>
      </c>
      <c r="B15" s="158" t="s">
        <v>0</v>
      </c>
      <c r="C15" s="158" t="s">
        <v>0</v>
      </c>
      <c r="D15" s="158" t="s">
        <v>0</v>
      </c>
      <c r="E15" s="158" t="s">
        <v>0</v>
      </c>
      <c r="F15" s="158"/>
      <c r="G15" s="159"/>
      <c r="H15" s="160">
        <v>2644</v>
      </c>
      <c r="I15" s="160">
        <v>2730</v>
      </c>
      <c r="J15" s="161">
        <v>5</v>
      </c>
      <c r="K15" s="161">
        <v>10</v>
      </c>
      <c r="L15" s="161">
        <v>99</v>
      </c>
      <c r="M15" s="161">
        <v>125</v>
      </c>
      <c r="N15" s="161">
        <v>2540</v>
      </c>
      <c r="O15" s="161">
        <v>2595</v>
      </c>
      <c r="P15" s="172"/>
      <c r="U15" s="93"/>
      <c r="V15" s="93"/>
    </row>
    <row r="16" spans="1:23" s="86" customFormat="1" ht="30" customHeight="1" x14ac:dyDescent="0.35">
      <c r="A16" s="152" t="s">
        <v>29</v>
      </c>
      <c r="B16" s="158" t="s">
        <v>0</v>
      </c>
      <c r="C16" s="158" t="s">
        <v>0</v>
      </c>
      <c r="D16" s="158" t="s">
        <v>0</v>
      </c>
      <c r="E16" s="158" t="s">
        <v>0</v>
      </c>
      <c r="F16" s="158"/>
      <c r="G16" s="159"/>
      <c r="H16" s="160">
        <v>2654</v>
      </c>
      <c r="I16" s="160">
        <v>2517</v>
      </c>
      <c r="J16" s="161">
        <v>7</v>
      </c>
      <c r="K16" s="161">
        <v>7</v>
      </c>
      <c r="L16" s="161">
        <v>91</v>
      </c>
      <c r="M16" s="161">
        <v>82</v>
      </c>
      <c r="N16" s="161">
        <v>2556</v>
      </c>
      <c r="O16" s="161">
        <v>2428</v>
      </c>
      <c r="P16" s="172"/>
    </row>
    <row r="17" spans="1:21" s="86" customFormat="1" ht="30" customHeight="1" x14ac:dyDescent="0.35">
      <c r="A17" s="152" t="s">
        <v>30</v>
      </c>
      <c r="B17" s="158"/>
      <c r="C17" s="158" t="s">
        <v>0</v>
      </c>
      <c r="D17" s="158" t="s">
        <v>0</v>
      </c>
      <c r="E17" s="158" t="s">
        <v>0</v>
      </c>
      <c r="F17" s="158"/>
      <c r="G17" s="159"/>
      <c r="H17" s="160">
        <v>2702</v>
      </c>
      <c r="I17" s="160">
        <v>2685</v>
      </c>
      <c r="J17" s="161">
        <v>10</v>
      </c>
      <c r="K17" s="161">
        <v>9</v>
      </c>
      <c r="L17" s="161">
        <v>93</v>
      </c>
      <c r="M17" s="161">
        <v>118</v>
      </c>
      <c r="N17" s="161">
        <v>2599</v>
      </c>
      <c r="O17" s="161">
        <v>2558</v>
      </c>
      <c r="P17" s="172"/>
    </row>
    <row r="18" spans="1:21" s="86" customFormat="1" ht="30" customHeight="1" x14ac:dyDescent="0.35">
      <c r="A18" s="152" t="s">
        <v>31</v>
      </c>
      <c r="B18" s="158" t="s">
        <v>0</v>
      </c>
      <c r="C18" s="158" t="s">
        <v>0</v>
      </c>
      <c r="D18" s="158" t="s">
        <v>0</v>
      </c>
      <c r="E18" s="158" t="s">
        <v>0</v>
      </c>
      <c r="F18" s="158"/>
      <c r="G18" s="159"/>
      <c r="H18" s="160">
        <v>2907</v>
      </c>
      <c r="I18" s="160">
        <v>2824</v>
      </c>
      <c r="J18" s="161">
        <v>9</v>
      </c>
      <c r="K18" s="161">
        <v>10</v>
      </c>
      <c r="L18" s="161">
        <v>76</v>
      </c>
      <c r="M18" s="161">
        <v>98</v>
      </c>
      <c r="N18" s="161">
        <v>2822</v>
      </c>
      <c r="O18" s="161">
        <v>2716</v>
      </c>
      <c r="P18" s="172"/>
      <c r="S18" s="176"/>
      <c r="T18" s="176"/>
    </row>
    <row r="19" spans="1:21" s="86" customFormat="1" ht="30" customHeight="1" x14ac:dyDescent="0.35">
      <c r="A19" s="152" t="s">
        <v>32</v>
      </c>
      <c r="B19" s="158" t="s">
        <v>0</v>
      </c>
      <c r="C19" s="158" t="s">
        <v>0</v>
      </c>
      <c r="D19" s="158" t="s">
        <v>0</v>
      </c>
      <c r="E19" s="158" t="s">
        <v>0</v>
      </c>
      <c r="F19" s="158"/>
      <c r="G19" s="159"/>
      <c r="H19" s="160">
        <v>3646</v>
      </c>
      <c r="I19" s="160">
        <v>2872</v>
      </c>
      <c r="J19" s="161">
        <v>10</v>
      </c>
      <c r="K19" s="161">
        <v>11</v>
      </c>
      <c r="L19" s="161">
        <v>125</v>
      </c>
      <c r="M19" s="161">
        <v>101</v>
      </c>
      <c r="N19" s="161">
        <v>3511</v>
      </c>
      <c r="O19" s="161">
        <v>2760</v>
      </c>
      <c r="P19" s="172"/>
      <c r="U19" s="177"/>
    </row>
    <row r="20" spans="1:21" s="86" customFormat="1" ht="30" customHeight="1" x14ac:dyDescent="0.35">
      <c r="A20" s="152" t="s">
        <v>33</v>
      </c>
      <c r="B20" s="158" t="s">
        <v>0</v>
      </c>
      <c r="C20" s="158" t="s">
        <v>0</v>
      </c>
      <c r="D20" s="158" t="s">
        <v>0</v>
      </c>
      <c r="E20" s="158" t="s">
        <v>0</v>
      </c>
      <c r="F20" s="158"/>
      <c r="G20" s="159"/>
      <c r="H20" s="160">
        <v>3593</v>
      </c>
      <c r="I20" s="160">
        <v>2926</v>
      </c>
      <c r="J20" s="161">
        <v>13</v>
      </c>
      <c r="K20" s="161">
        <v>9</v>
      </c>
      <c r="L20" s="161">
        <v>91</v>
      </c>
      <c r="M20" s="161">
        <v>122</v>
      </c>
      <c r="N20" s="161">
        <v>3489</v>
      </c>
      <c r="O20" s="161">
        <v>2795</v>
      </c>
      <c r="P20" s="172"/>
      <c r="R20" s="366"/>
      <c r="S20" s="366"/>
      <c r="T20" s="366"/>
    </row>
    <row r="21" spans="1:21" s="86" customFormat="1" ht="30" customHeight="1" x14ac:dyDescent="0.35">
      <c r="A21" s="152"/>
      <c r="B21" s="158"/>
      <c r="C21" s="158"/>
      <c r="D21" s="158"/>
      <c r="E21" s="158"/>
      <c r="F21" s="158"/>
      <c r="G21" s="159"/>
      <c r="H21" s="161"/>
      <c r="I21" s="161"/>
      <c r="J21" s="178"/>
      <c r="K21" s="178"/>
      <c r="L21" s="179"/>
      <c r="M21" s="179"/>
      <c r="N21" s="161"/>
      <c r="O21" s="161"/>
      <c r="P21" s="172"/>
    </row>
    <row r="22" spans="1:21" s="86" customFormat="1" ht="30" customHeight="1" x14ac:dyDescent="0.4">
      <c r="A22" s="180" t="s">
        <v>34</v>
      </c>
      <c r="B22" s="158" t="s">
        <v>0</v>
      </c>
      <c r="C22" s="158" t="s">
        <v>0</v>
      </c>
      <c r="D22" s="158" t="s">
        <v>0</v>
      </c>
      <c r="E22" s="158" t="s">
        <v>0</v>
      </c>
      <c r="F22" s="158"/>
      <c r="G22" s="159"/>
      <c r="H22" s="181">
        <v>37948</v>
      </c>
      <c r="I22" s="181">
        <v>31922</v>
      </c>
      <c r="J22" s="181">
        <v>114</v>
      </c>
      <c r="K22" s="181">
        <v>105</v>
      </c>
      <c r="L22" s="181">
        <v>1308</v>
      </c>
      <c r="M22" s="181">
        <v>1261</v>
      </c>
      <c r="N22" s="181">
        <v>36526</v>
      </c>
      <c r="O22" s="181">
        <v>30556</v>
      </c>
      <c r="P22" s="172"/>
    </row>
    <row r="23" spans="1:21" s="86" customFormat="1" ht="30" customHeight="1" x14ac:dyDescent="0.35">
      <c r="A23" s="152"/>
      <c r="B23" s="158"/>
      <c r="C23" s="158"/>
      <c r="D23" s="158"/>
      <c r="E23" s="158"/>
      <c r="F23" s="158"/>
      <c r="G23" s="159"/>
      <c r="H23" s="182"/>
      <c r="I23" s="183"/>
      <c r="J23" s="184"/>
      <c r="K23" s="184"/>
      <c r="L23" s="184"/>
      <c r="M23" s="184"/>
      <c r="N23" s="184"/>
      <c r="O23" s="184"/>
      <c r="P23" s="172"/>
      <c r="R23" s="366"/>
      <c r="S23" s="366"/>
      <c r="T23" s="366"/>
    </row>
    <row r="24" spans="1:21" s="86" customFormat="1" ht="30" customHeight="1" x14ac:dyDescent="0.35">
      <c r="A24" s="185"/>
      <c r="B24" s="186"/>
      <c r="C24" s="186"/>
      <c r="D24" s="186"/>
      <c r="E24" s="186"/>
      <c r="F24" s="186"/>
      <c r="G24" s="187"/>
      <c r="H24" s="417" t="s">
        <v>190</v>
      </c>
      <c r="I24" s="418"/>
      <c r="J24" s="455" t="s">
        <v>35</v>
      </c>
      <c r="K24" s="455"/>
      <c r="L24" s="455"/>
      <c r="M24" s="455"/>
      <c r="N24" s="455"/>
      <c r="O24" s="456"/>
      <c r="P24" s="172"/>
    </row>
    <row r="25" spans="1:21" s="86" customFormat="1" ht="44.25" customHeight="1" x14ac:dyDescent="0.35">
      <c r="A25" s="188"/>
      <c r="B25" s="189"/>
      <c r="C25" s="189"/>
      <c r="D25" s="189"/>
      <c r="E25" s="189"/>
      <c r="F25" s="189"/>
      <c r="G25" s="190"/>
      <c r="H25" s="423"/>
      <c r="I25" s="424"/>
      <c r="J25" s="457" t="s">
        <v>11</v>
      </c>
      <c r="K25" s="458"/>
      <c r="L25" s="457" t="s">
        <v>10</v>
      </c>
      <c r="M25" s="458"/>
      <c r="N25" s="457" t="s">
        <v>9</v>
      </c>
      <c r="O25" s="458"/>
      <c r="P25" s="172"/>
    </row>
    <row r="26" spans="1:21" s="86" customFormat="1" ht="30" customHeight="1" x14ac:dyDescent="0.35">
      <c r="A26" s="185"/>
      <c r="B26" s="186"/>
      <c r="C26" s="186"/>
      <c r="D26" s="186"/>
      <c r="E26" s="186"/>
      <c r="F26" s="186"/>
      <c r="G26" s="187"/>
      <c r="H26" s="250">
        <v>2016</v>
      </c>
      <c r="I26" s="250">
        <v>2017</v>
      </c>
      <c r="J26" s="250">
        <v>2016</v>
      </c>
      <c r="K26" s="250">
        <v>2017</v>
      </c>
      <c r="L26" s="250">
        <v>2016</v>
      </c>
      <c r="M26" s="250">
        <v>2017</v>
      </c>
      <c r="N26" s="250">
        <v>2016</v>
      </c>
      <c r="O26" s="250">
        <v>2017</v>
      </c>
      <c r="P26" s="172"/>
    </row>
    <row r="27" spans="1:21" s="86" customFormat="1" ht="30" customHeight="1" x14ac:dyDescent="0.35">
      <c r="A27" s="185"/>
      <c r="B27" s="186"/>
      <c r="C27" s="186"/>
      <c r="D27" s="186"/>
      <c r="E27" s="186"/>
      <c r="F27" s="186"/>
      <c r="G27" s="187"/>
      <c r="H27" s="155" t="s">
        <v>36</v>
      </c>
      <c r="I27" s="155" t="s">
        <v>37</v>
      </c>
      <c r="J27" s="155" t="s">
        <v>73</v>
      </c>
      <c r="K27" s="155" t="s">
        <v>38</v>
      </c>
      <c r="L27" s="155" t="s">
        <v>39</v>
      </c>
      <c r="M27" s="155" t="s">
        <v>40</v>
      </c>
      <c r="N27" s="155" t="s">
        <v>41</v>
      </c>
      <c r="O27" s="155" t="s">
        <v>42</v>
      </c>
      <c r="P27" s="172"/>
    </row>
    <row r="28" spans="1:21" s="86" customFormat="1" ht="30" customHeight="1" x14ac:dyDescent="0.35">
      <c r="A28" s="152" t="s">
        <v>22</v>
      </c>
      <c r="B28" s="158" t="s">
        <v>0</v>
      </c>
      <c r="C28" s="158" t="s">
        <v>0</v>
      </c>
      <c r="D28" s="158" t="s">
        <v>0</v>
      </c>
      <c r="E28" s="158" t="s">
        <v>0</v>
      </c>
      <c r="F28" s="158"/>
      <c r="G28" s="159"/>
      <c r="H28" s="161">
        <v>21</v>
      </c>
      <c r="I28" s="161">
        <v>9</v>
      </c>
      <c r="J28" s="161">
        <v>84</v>
      </c>
      <c r="K28" s="413" t="s">
        <v>256</v>
      </c>
      <c r="L28" s="161">
        <v>20</v>
      </c>
      <c r="M28" s="413" t="s">
        <v>256</v>
      </c>
      <c r="N28" s="161">
        <v>104</v>
      </c>
      <c r="O28" s="413" t="s">
        <v>256</v>
      </c>
      <c r="P28" s="172"/>
    </row>
    <row r="29" spans="1:21" s="86" customFormat="1" ht="30" customHeight="1" x14ac:dyDescent="0.35">
      <c r="A29" s="152" t="s">
        <v>23</v>
      </c>
      <c r="B29" s="158" t="s">
        <v>0</v>
      </c>
      <c r="C29" s="158" t="s">
        <v>0</v>
      </c>
      <c r="D29" s="158" t="s">
        <v>0</v>
      </c>
      <c r="E29" s="158" t="s">
        <v>0</v>
      </c>
      <c r="F29" s="158"/>
      <c r="G29" s="159"/>
      <c r="H29" s="161">
        <v>11</v>
      </c>
      <c r="I29" s="161">
        <v>4</v>
      </c>
      <c r="J29" s="161">
        <v>173</v>
      </c>
      <c r="K29" s="413" t="s">
        <v>256</v>
      </c>
      <c r="L29" s="161">
        <v>9</v>
      </c>
      <c r="M29" s="413" t="s">
        <v>256</v>
      </c>
      <c r="N29" s="161">
        <v>182</v>
      </c>
      <c r="O29" s="413" t="s">
        <v>256</v>
      </c>
      <c r="P29" s="172"/>
    </row>
    <row r="30" spans="1:21" s="86" customFormat="1" ht="30" customHeight="1" x14ac:dyDescent="0.35">
      <c r="A30" s="152" t="s">
        <v>24</v>
      </c>
      <c r="B30" s="158" t="s">
        <v>0</v>
      </c>
      <c r="C30" s="158" t="s">
        <v>0</v>
      </c>
      <c r="D30" s="158" t="s">
        <v>0</v>
      </c>
      <c r="E30" s="158" t="s">
        <v>0</v>
      </c>
      <c r="F30" s="158"/>
      <c r="G30" s="159"/>
      <c r="H30" s="161">
        <v>8</v>
      </c>
      <c r="I30" s="161">
        <v>9</v>
      </c>
      <c r="J30" s="161">
        <v>148</v>
      </c>
      <c r="K30" s="413" t="s">
        <v>256</v>
      </c>
      <c r="L30" s="161">
        <v>32</v>
      </c>
      <c r="M30" s="413" t="s">
        <v>256</v>
      </c>
      <c r="N30" s="161">
        <v>180</v>
      </c>
      <c r="O30" s="413" t="s">
        <v>256</v>
      </c>
      <c r="P30" s="172"/>
    </row>
    <row r="31" spans="1:21" s="86" customFormat="1" ht="30" customHeight="1" x14ac:dyDescent="0.35">
      <c r="A31" s="152" t="s">
        <v>25</v>
      </c>
      <c r="B31" s="158" t="s">
        <v>0</v>
      </c>
      <c r="C31" s="158" t="s">
        <v>0</v>
      </c>
      <c r="D31" s="158" t="s">
        <v>0</v>
      </c>
      <c r="E31" s="158" t="s">
        <v>0</v>
      </c>
      <c r="F31" s="158"/>
      <c r="G31" s="159"/>
      <c r="H31" s="161">
        <v>13</v>
      </c>
      <c r="I31" s="161">
        <v>12</v>
      </c>
      <c r="J31" s="161">
        <v>136</v>
      </c>
      <c r="K31" s="413" t="s">
        <v>256</v>
      </c>
      <c r="L31" s="161">
        <v>28</v>
      </c>
      <c r="M31" s="413" t="s">
        <v>256</v>
      </c>
      <c r="N31" s="161">
        <v>164</v>
      </c>
      <c r="O31" s="413" t="s">
        <v>256</v>
      </c>
      <c r="P31" s="172"/>
    </row>
    <row r="32" spans="1:21" s="86" customFormat="1" ht="30" customHeight="1" x14ac:dyDescent="0.35">
      <c r="A32" s="152" t="s">
        <v>26</v>
      </c>
      <c r="B32" s="158" t="s">
        <v>0</v>
      </c>
      <c r="C32" s="158" t="s">
        <v>0</v>
      </c>
      <c r="D32" s="158" t="s">
        <v>0</v>
      </c>
      <c r="E32" s="158" t="s">
        <v>0</v>
      </c>
      <c r="F32" s="158"/>
      <c r="G32" s="159"/>
      <c r="H32" s="161">
        <v>7</v>
      </c>
      <c r="I32" s="161">
        <v>7</v>
      </c>
      <c r="J32" s="161">
        <v>130</v>
      </c>
      <c r="K32" s="413" t="s">
        <v>256</v>
      </c>
      <c r="L32" s="161">
        <v>15</v>
      </c>
      <c r="M32" s="413" t="s">
        <v>256</v>
      </c>
      <c r="N32" s="161">
        <v>145</v>
      </c>
      <c r="O32" s="413" t="s">
        <v>256</v>
      </c>
      <c r="P32" s="172"/>
    </row>
    <row r="33" spans="1:16" s="86" customFormat="1" ht="30" customHeight="1" x14ac:dyDescent="0.35">
      <c r="A33" s="152" t="s">
        <v>27</v>
      </c>
      <c r="B33" s="158" t="s">
        <v>0</v>
      </c>
      <c r="C33" s="158" t="s">
        <v>0</v>
      </c>
      <c r="D33" s="158" t="s">
        <v>0</v>
      </c>
      <c r="E33" s="158" t="s">
        <v>0</v>
      </c>
      <c r="F33" s="158"/>
      <c r="G33" s="159"/>
      <c r="H33" s="161">
        <v>8</v>
      </c>
      <c r="I33" s="161">
        <v>11</v>
      </c>
      <c r="J33" s="161">
        <v>103</v>
      </c>
      <c r="K33" s="413" t="s">
        <v>256</v>
      </c>
      <c r="L33" s="161">
        <v>19</v>
      </c>
      <c r="M33" s="413" t="s">
        <v>256</v>
      </c>
      <c r="N33" s="161">
        <v>122</v>
      </c>
      <c r="O33" s="413" t="s">
        <v>256</v>
      </c>
      <c r="P33" s="172"/>
    </row>
    <row r="34" spans="1:16" s="86" customFormat="1" ht="30" customHeight="1" x14ac:dyDescent="0.35">
      <c r="A34" s="152" t="s">
        <v>28</v>
      </c>
      <c r="B34" s="158" t="s">
        <v>0</v>
      </c>
      <c r="C34" s="158" t="s">
        <v>0</v>
      </c>
      <c r="D34" s="158" t="s">
        <v>0</v>
      </c>
      <c r="E34" s="158" t="s">
        <v>0</v>
      </c>
      <c r="F34" s="158"/>
      <c r="G34" s="159"/>
      <c r="H34" s="161">
        <v>7</v>
      </c>
      <c r="I34" s="161">
        <v>11</v>
      </c>
      <c r="J34" s="161">
        <v>98</v>
      </c>
      <c r="K34" s="413" t="s">
        <v>256</v>
      </c>
      <c r="L34" s="161">
        <v>22</v>
      </c>
      <c r="M34" s="413" t="s">
        <v>256</v>
      </c>
      <c r="N34" s="161">
        <v>120</v>
      </c>
      <c r="O34" s="413" t="s">
        <v>256</v>
      </c>
      <c r="P34" s="172"/>
    </row>
    <row r="35" spans="1:16" s="86" customFormat="1" ht="30" customHeight="1" x14ac:dyDescent="0.35">
      <c r="A35" s="152" t="s">
        <v>29</v>
      </c>
      <c r="B35" s="158" t="s">
        <v>0</v>
      </c>
      <c r="C35" s="158" t="s">
        <v>0</v>
      </c>
      <c r="D35" s="158" t="s">
        <v>0</v>
      </c>
      <c r="E35" s="158" t="s">
        <v>0</v>
      </c>
      <c r="F35" s="158"/>
      <c r="G35" s="159"/>
      <c r="H35" s="161">
        <v>8</v>
      </c>
      <c r="I35" s="161">
        <v>9</v>
      </c>
      <c r="J35" s="161">
        <v>109</v>
      </c>
      <c r="K35" s="413" t="s">
        <v>256</v>
      </c>
      <c r="L35" s="161">
        <v>5</v>
      </c>
      <c r="M35" s="413" t="s">
        <v>256</v>
      </c>
      <c r="N35" s="161">
        <v>114</v>
      </c>
      <c r="O35" s="413" t="s">
        <v>256</v>
      </c>
      <c r="P35" s="172"/>
    </row>
    <row r="36" spans="1:16" s="86" customFormat="1" ht="30" customHeight="1" x14ac:dyDescent="0.35">
      <c r="A36" s="152" t="s">
        <v>30</v>
      </c>
      <c r="B36" s="158"/>
      <c r="C36" s="158" t="s">
        <v>0</v>
      </c>
      <c r="D36" s="158" t="s">
        <v>0</v>
      </c>
      <c r="E36" s="158" t="s">
        <v>0</v>
      </c>
      <c r="F36" s="158"/>
      <c r="G36" s="159"/>
      <c r="H36" s="161">
        <v>11</v>
      </c>
      <c r="I36" s="161">
        <v>9</v>
      </c>
      <c r="J36" s="161">
        <v>97</v>
      </c>
      <c r="K36" s="413" t="s">
        <v>256</v>
      </c>
      <c r="L36" s="161">
        <v>8</v>
      </c>
      <c r="M36" s="413" t="s">
        <v>256</v>
      </c>
      <c r="N36" s="161">
        <v>105</v>
      </c>
      <c r="O36" s="413" t="s">
        <v>256</v>
      </c>
      <c r="P36" s="172"/>
    </row>
    <row r="37" spans="1:16" s="86" customFormat="1" ht="30" customHeight="1" x14ac:dyDescent="0.35">
      <c r="A37" s="152" t="s">
        <v>31</v>
      </c>
      <c r="B37" s="158" t="s">
        <v>0</v>
      </c>
      <c r="C37" s="158" t="s">
        <v>0</v>
      </c>
      <c r="D37" s="158" t="s">
        <v>0</v>
      </c>
      <c r="E37" s="158" t="s">
        <v>0</v>
      </c>
      <c r="F37" s="158"/>
      <c r="G37" s="159"/>
      <c r="H37" s="161">
        <v>10</v>
      </c>
      <c r="I37" s="161">
        <v>14</v>
      </c>
      <c r="J37" s="161">
        <v>78</v>
      </c>
      <c r="K37" s="413" t="s">
        <v>256</v>
      </c>
      <c r="L37" s="161">
        <v>24</v>
      </c>
      <c r="M37" s="413" t="s">
        <v>256</v>
      </c>
      <c r="N37" s="161">
        <v>102</v>
      </c>
      <c r="O37" s="413" t="s">
        <v>256</v>
      </c>
      <c r="P37" s="172"/>
    </row>
    <row r="38" spans="1:16" s="86" customFormat="1" ht="30" customHeight="1" x14ac:dyDescent="0.35">
      <c r="A38" s="152" t="s">
        <v>32</v>
      </c>
      <c r="B38" s="158" t="s">
        <v>0</v>
      </c>
      <c r="C38" s="158" t="s">
        <v>0</v>
      </c>
      <c r="D38" s="158" t="s">
        <v>0</v>
      </c>
      <c r="E38" s="158" t="s">
        <v>0</v>
      </c>
      <c r="F38" s="158"/>
      <c r="G38" s="159"/>
      <c r="H38" s="161">
        <v>11</v>
      </c>
      <c r="I38" s="161">
        <v>12</v>
      </c>
      <c r="J38" s="161">
        <v>131</v>
      </c>
      <c r="K38" s="413" t="s">
        <v>256</v>
      </c>
      <c r="L38" s="161">
        <v>10</v>
      </c>
      <c r="M38" s="413" t="s">
        <v>256</v>
      </c>
      <c r="N38" s="161">
        <v>141</v>
      </c>
      <c r="O38" s="413" t="s">
        <v>256</v>
      </c>
      <c r="P38" s="172"/>
    </row>
    <row r="39" spans="1:16" s="86" customFormat="1" ht="30" customHeight="1" x14ac:dyDescent="0.35">
      <c r="A39" s="152" t="s">
        <v>33</v>
      </c>
      <c r="B39" s="158" t="s">
        <v>0</v>
      </c>
      <c r="C39" s="158" t="s">
        <v>0</v>
      </c>
      <c r="D39" s="158" t="s">
        <v>0</v>
      </c>
      <c r="E39" s="158" t="s">
        <v>0</v>
      </c>
      <c r="F39" s="158"/>
      <c r="G39" s="159"/>
      <c r="H39" s="161">
        <v>20</v>
      </c>
      <c r="I39" s="161">
        <v>9</v>
      </c>
      <c r="J39" s="161">
        <v>95</v>
      </c>
      <c r="K39" s="413" t="s">
        <v>256</v>
      </c>
      <c r="L39" s="161">
        <v>11</v>
      </c>
      <c r="M39" s="413" t="s">
        <v>256</v>
      </c>
      <c r="N39" s="161">
        <v>106</v>
      </c>
      <c r="O39" s="413" t="s">
        <v>256</v>
      </c>
      <c r="P39" s="172"/>
    </row>
    <row r="40" spans="1:16" s="86" customFormat="1" ht="30" customHeight="1" x14ac:dyDescent="0.35">
      <c r="A40" s="152"/>
      <c r="B40" s="158"/>
      <c r="C40" s="189"/>
      <c r="D40" s="189"/>
      <c r="E40" s="189"/>
      <c r="F40" s="189"/>
      <c r="G40" s="190"/>
      <c r="H40" s="183"/>
      <c r="I40" s="183"/>
      <c r="J40" s="191"/>
      <c r="K40" s="413"/>
      <c r="L40" s="183"/>
      <c r="M40" s="413"/>
      <c r="N40" s="183"/>
      <c r="O40" s="413"/>
      <c r="P40" s="172"/>
    </row>
    <row r="41" spans="1:16" s="86" customFormat="1" ht="30" customHeight="1" x14ac:dyDescent="0.4">
      <c r="A41" s="192" t="s">
        <v>34</v>
      </c>
      <c r="B41" s="162" t="s">
        <v>0</v>
      </c>
      <c r="C41" s="162" t="s">
        <v>0</v>
      </c>
      <c r="D41" s="162" t="s">
        <v>0</v>
      </c>
      <c r="E41" s="162" t="s">
        <v>0</v>
      </c>
      <c r="F41" s="162"/>
      <c r="G41" s="163"/>
      <c r="H41" s="193">
        <v>135</v>
      </c>
      <c r="I41" s="193">
        <v>116</v>
      </c>
      <c r="J41" s="193">
        <v>1382</v>
      </c>
      <c r="K41" s="412" t="s">
        <v>256</v>
      </c>
      <c r="L41" s="193">
        <v>203</v>
      </c>
      <c r="M41" s="412" t="s">
        <v>256</v>
      </c>
      <c r="N41" s="194">
        <v>1585</v>
      </c>
      <c r="O41" s="412" t="s">
        <v>256</v>
      </c>
      <c r="P41" s="172"/>
    </row>
    <row r="42" spans="1:16" ht="7.5" customHeight="1" x14ac:dyDescent="0.25">
      <c r="A42" s="195"/>
      <c r="B42" s="103"/>
      <c r="C42" s="103"/>
      <c r="D42" s="103"/>
      <c r="E42" s="103"/>
      <c r="F42" s="103"/>
      <c r="G42" s="103"/>
      <c r="H42" s="196"/>
      <c r="I42" s="195"/>
      <c r="J42" s="197"/>
      <c r="K42" s="197"/>
      <c r="L42" s="198"/>
      <c r="M42" s="199"/>
      <c r="N42" s="197"/>
      <c r="O42" s="199"/>
      <c r="P42" s="64"/>
    </row>
    <row r="43" spans="1:16" ht="32.25" customHeight="1" x14ac:dyDescent="0.35">
      <c r="A43" s="195"/>
      <c r="B43" s="103"/>
      <c r="C43" s="103"/>
      <c r="D43" s="103"/>
      <c r="E43" s="103"/>
      <c r="F43" s="103"/>
      <c r="G43" s="103"/>
      <c r="H43" s="196"/>
      <c r="I43" s="195"/>
      <c r="J43" s="197"/>
      <c r="K43" s="197"/>
      <c r="L43" s="451" t="s">
        <v>184</v>
      </c>
      <c r="M43" s="451"/>
      <c r="N43" s="451"/>
      <c r="O43" s="451"/>
      <c r="P43" s="200"/>
    </row>
    <row r="44" spans="1:16" ht="25.5" x14ac:dyDescent="0.35">
      <c r="A44" s="172"/>
      <c r="B44" s="86"/>
      <c r="C44" s="86"/>
      <c r="D44" s="86"/>
      <c r="E44" s="86"/>
      <c r="F44" s="86"/>
      <c r="G44" s="86"/>
      <c r="H44" s="86"/>
      <c r="I44" s="86"/>
      <c r="J44" s="86"/>
      <c r="K44" s="86"/>
      <c r="L44" s="451" t="s">
        <v>242</v>
      </c>
      <c r="M44" s="451"/>
      <c r="N44" s="451"/>
      <c r="O44" s="451"/>
      <c r="P44" s="64"/>
    </row>
    <row r="45" spans="1:16" x14ac:dyDescent="0.2">
      <c r="A45" s="172"/>
      <c r="B45" s="86"/>
      <c r="C45" s="86"/>
      <c r="D45" s="86"/>
      <c r="E45" s="86"/>
      <c r="F45" s="86"/>
      <c r="G45" s="86"/>
      <c r="H45" s="86"/>
      <c r="I45" s="86"/>
      <c r="J45" s="86"/>
      <c r="K45" s="86"/>
      <c r="L45" s="86"/>
      <c r="M45" s="86"/>
      <c r="N45" s="86"/>
      <c r="O45" s="86"/>
      <c r="P45" s="64"/>
    </row>
    <row r="46" spans="1:16" x14ac:dyDescent="0.2">
      <c r="A46" s="172"/>
      <c r="B46" s="86"/>
      <c r="C46" s="86"/>
      <c r="D46" s="86"/>
      <c r="E46" s="86"/>
      <c r="F46" s="86"/>
      <c r="G46" s="86"/>
      <c r="H46" s="86"/>
      <c r="I46" s="86"/>
      <c r="J46" s="86"/>
      <c r="K46" s="86"/>
      <c r="L46" s="86"/>
      <c r="M46" s="86"/>
      <c r="N46" s="86"/>
      <c r="O46" s="86"/>
      <c r="P46" s="64"/>
    </row>
    <row r="47" spans="1:16" x14ac:dyDescent="0.2">
      <c r="P47" s="64"/>
    </row>
    <row r="48" spans="1:16" x14ac:dyDescent="0.2">
      <c r="P48" s="64"/>
    </row>
    <row r="49" spans="1:16" x14ac:dyDescent="0.2">
      <c r="P49" s="64"/>
    </row>
    <row r="50" spans="1:16" x14ac:dyDescent="0.2">
      <c r="P50" s="64"/>
    </row>
    <row r="54" spans="1:16" x14ac:dyDescent="0.2">
      <c r="A54" s="172"/>
    </row>
  </sheetData>
  <mergeCells count="15">
    <mergeCell ref="L43:O43"/>
    <mergeCell ref="L44:O44"/>
    <mergeCell ref="A1:O1"/>
    <mergeCell ref="A2:O2"/>
    <mergeCell ref="A3:O3"/>
    <mergeCell ref="A4:G7"/>
    <mergeCell ref="H4:I6"/>
    <mergeCell ref="H24:I25"/>
    <mergeCell ref="J4:K6"/>
    <mergeCell ref="L4:M6"/>
    <mergeCell ref="N4:O6"/>
    <mergeCell ref="J24:O24"/>
    <mergeCell ref="J25:K25"/>
    <mergeCell ref="L25:M25"/>
    <mergeCell ref="N25:O25"/>
  </mergeCells>
  <printOptions horizontalCentered="1"/>
  <pageMargins left="0.7" right="0.7" top="0.75" bottom="0.75" header="0.3" footer="0.3"/>
  <pageSetup scale="4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8"/>
  <sheetViews>
    <sheetView zoomScale="90" zoomScaleNormal="90" workbookViewId="0">
      <selection activeCell="J30" sqref="J30"/>
    </sheetView>
  </sheetViews>
  <sheetFormatPr defaultRowHeight="15" x14ac:dyDescent="0.25"/>
  <cols>
    <col min="1" max="1" width="25.5703125" customWidth="1"/>
    <col min="6" max="6" width="16.85546875" customWidth="1"/>
    <col min="7" max="9" width="16.28515625" customWidth="1"/>
    <col min="10" max="10" width="26.5703125" customWidth="1"/>
    <col min="11" max="11" width="14.28515625" customWidth="1"/>
    <col min="12" max="12" width="14" customWidth="1"/>
    <col min="13" max="13" width="16.85546875" customWidth="1"/>
    <col min="14" max="14" width="15.5703125" customWidth="1"/>
    <col min="15" max="15" width="26" customWidth="1"/>
    <col min="16" max="16" width="18.28515625" customWidth="1"/>
    <col min="17" max="19" width="19.7109375" customWidth="1"/>
    <col min="20" max="20" width="27.42578125" customWidth="1"/>
    <col min="21" max="21" width="16" customWidth="1"/>
    <col min="22" max="22" width="15.140625" customWidth="1"/>
    <col min="23" max="23" width="17.7109375" customWidth="1"/>
    <col min="24" max="24" width="16.5703125" customWidth="1"/>
    <col min="25" max="25" width="28.28515625" customWidth="1"/>
  </cols>
  <sheetData>
    <row r="1" spans="1:25" ht="27" customHeight="1" x14ac:dyDescent="0.25">
      <c r="A1" s="470" t="s">
        <v>18</v>
      </c>
      <c r="B1" s="459"/>
      <c r="C1" s="459"/>
      <c r="D1" s="459"/>
      <c r="E1" s="459"/>
      <c r="F1" s="470" t="s">
        <v>15</v>
      </c>
      <c r="G1" s="460"/>
      <c r="H1" s="470" t="s">
        <v>211</v>
      </c>
      <c r="I1" s="460"/>
      <c r="J1" s="465" t="s">
        <v>212</v>
      </c>
      <c r="K1" s="470" t="s">
        <v>14</v>
      </c>
      <c r="L1" s="460"/>
      <c r="M1" s="470" t="s">
        <v>215</v>
      </c>
      <c r="N1" s="460"/>
      <c r="O1" s="470" t="s">
        <v>217</v>
      </c>
      <c r="P1" s="470" t="s">
        <v>185</v>
      </c>
      <c r="Q1" s="460"/>
      <c r="R1" s="470" t="s">
        <v>219</v>
      </c>
      <c r="S1" s="460"/>
      <c r="T1" s="465" t="s">
        <v>221</v>
      </c>
      <c r="U1" s="459" t="s">
        <v>20</v>
      </c>
      <c r="V1" s="460"/>
      <c r="W1" s="459" t="s">
        <v>223</v>
      </c>
      <c r="X1" s="460"/>
      <c r="Y1" s="465" t="s">
        <v>221</v>
      </c>
    </row>
    <row r="2" spans="1:25" ht="27" customHeight="1" x14ac:dyDescent="0.25">
      <c r="A2" s="476"/>
      <c r="B2" s="461"/>
      <c r="C2" s="461"/>
      <c r="D2" s="461"/>
      <c r="E2" s="461"/>
      <c r="F2" s="476"/>
      <c r="G2" s="462"/>
      <c r="H2" s="476"/>
      <c r="I2" s="462"/>
      <c r="J2" s="466"/>
      <c r="K2" s="476"/>
      <c r="L2" s="462"/>
      <c r="M2" s="476"/>
      <c r="N2" s="462"/>
      <c r="O2" s="476"/>
      <c r="P2" s="476"/>
      <c r="Q2" s="462"/>
      <c r="R2" s="476"/>
      <c r="S2" s="462"/>
      <c r="T2" s="466"/>
      <c r="U2" s="461"/>
      <c r="V2" s="462"/>
      <c r="W2" s="461"/>
      <c r="X2" s="462"/>
      <c r="Y2" s="466"/>
    </row>
    <row r="3" spans="1:25" ht="58.5" customHeight="1" x14ac:dyDescent="0.25">
      <c r="A3" s="476"/>
      <c r="B3" s="461"/>
      <c r="C3" s="461"/>
      <c r="D3" s="461"/>
      <c r="E3" s="461"/>
      <c r="F3" s="471"/>
      <c r="G3" s="464"/>
      <c r="H3" s="471"/>
      <c r="I3" s="464"/>
      <c r="J3" s="467"/>
      <c r="K3" s="471"/>
      <c r="L3" s="464"/>
      <c r="M3" s="471"/>
      <c r="N3" s="464"/>
      <c r="O3" s="471"/>
      <c r="P3" s="471"/>
      <c r="Q3" s="464"/>
      <c r="R3" s="471"/>
      <c r="S3" s="464"/>
      <c r="T3" s="467"/>
      <c r="U3" s="463"/>
      <c r="V3" s="464"/>
      <c r="W3" s="463"/>
      <c r="X3" s="464"/>
      <c r="Y3" s="467"/>
    </row>
    <row r="4" spans="1:25" ht="27" x14ac:dyDescent="0.25">
      <c r="A4" s="471"/>
      <c r="B4" s="463"/>
      <c r="C4" s="463"/>
      <c r="D4" s="463"/>
      <c r="E4" s="463"/>
      <c r="F4" s="273">
        <v>2016</v>
      </c>
      <c r="G4" s="273">
        <v>2017</v>
      </c>
      <c r="H4" s="273">
        <v>2016</v>
      </c>
      <c r="I4" s="273">
        <v>2017</v>
      </c>
      <c r="J4" s="294"/>
      <c r="K4" s="273">
        <v>2016</v>
      </c>
      <c r="L4" s="273">
        <v>2017</v>
      </c>
      <c r="M4" s="273">
        <v>2016</v>
      </c>
      <c r="N4" s="273">
        <v>2017</v>
      </c>
      <c r="O4" s="294"/>
      <c r="P4" s="273">
        <v>2016</v>
      </c>
      <c r="Q4" s="273">
        <v>2017</v>
      </c>
      <c r="R4" s="273">
        <v>2016</v>
      </c>
      <c r="S4" s="273">
        <v>2017</v>
      </c>
      <c r="T4" s="297"/>
      <c r="U4" s="273">
        <v>2016</v>
      </c>
      <c r="V4" s="273">
        <v>2017</v>
      </c>
      <c r="W4" s="273">
        <v>2016</v>
      </c>
      <c r="X4" s="273">
        <v>2017</v>
      </c>
      <c r="Y4" s="294"/>
    </row>
    <row r="5" spans="1:25" ht="27" x14ac:dyDescent="0.35">
      <c r="A5" s="274"/>
      <c r="B5" s="275"/>
      <c r="C5" s="275"/>
      <c r="D5" s="275"/>
      <c r="E5" s="275"/>
      <c r="F5" s="285"/>
      <c r="G5" s="285"/>
      <c r="H5" s="285"/>
      <c r="I5" s="285"/>
      <c r="J5" s="289"/>
      <c r="K5" s="290"/>
      <c r="L5" s="290"/>
      <c r="M5" s="292"/>
      <c r="N5" s="290"/>
      <c r="O5" s="290"/>
      <c r="P5" s="290"/>
      <c r="Q5" s="290"/>
      <c r="R5" s="291"/>
      <c r="S5" s="291"/>
      <c r="T5" s="291"/>
      <c r="U5" s="291"/>
      <c r="V5" s="290"/>
      <c r="W5" s="299"/>
      <c r="X5" s="300"/>
      <c r="Y5" s="300"/>
    </row>
    <row r="6" spans="1:25" ht="27" x14ac:dyDescent="0.35">
      <c r="A6" s="274" t="s">
        <v>22</v>
      </c>
      <c r="B6" s="276" t="s">
        <v>0</v>
      </c>
      <c r="C6" s="276" t="s">
        <v>0</v>
      </c>
      <c r="D6" s="276" t="s">
        <v>0</v>
      </c>
      <c r="E6" s="276" t="s">
        <v>0</v>
      </c>
      <c r="F6" s="160">
        <v>2720</v>
      </c>
      <c r="G6" s="160">
        <v>2540</v>
      </c>
      <c r="H6" s="286"/>
      <c r="I6" s="288">
        <f>(G6-F17)/F17</f>
        <v>-0.29306985805733371</v>
      </c>
      <c r="J6" s="288">
        <f t="shared" ref="J6:J17" si="0">(G6-F6)/F6</f>
        <v>-6.6176470588235295E-2</v>
      </c>
      <c r="K6" s="161">
        <v>17</v>
      </c>
      <c r="L6" s="161">
        <v>7</v>
      </c>
      <c r="M6" s="286"/>
      <c r="N6" s="288">
        <f>(L6-K17)/K17</f>
        <v>-0.46153846153846156</v>
      </c>
      <c r="O6" s="288">
        <f t="shared" ref="O6:O17" si="1">(L6-K6)/K6</f>
        <v>-0.58823529411764708</v>
      </c>
      <c r="P6" s="161">
        <v>89</v>
      </c>
      <c r="Q6" s="161">
        <v>99</v>
      </c>
      <c r="R6" s="296"/>
      <c r="S6" s="287">
        <f>(Q6-P17)/P17</f>
        <v>8.7912087912087919E-2</v>
      </c>
      <c r="T6" s="287">
        <f t="shared" ref="T6:T17" si="2">(Q6-P6)/P6</f>
        <v>0.11235955056179775</v>
      </c>
      <c r="U6" s="160">
        <v>2614</v>
      </c>
      <c r="V6" s="161">
        <v>2434</v>
      </c>
      <c r="W6" s="298"/>
      <c r="X6" s="304">
        <f>(V6-U17)/U17</f>
        <v>-0.30237890513040988</v>
      </c>
      <c r="Y6" s="304">
        <f t="shared" ref="Y6:Y17" si="3">(V6-U6)/U6</f>
        <v>-6.8859984697781179E-2</v>
      </c>
    </row>
    <row r="7" spans="1:25" ht="27" x14ac:dyDescent="0.35">
      <c r="A7" s="274" t="s">
        <v>23</v>
      </c>
      <c r="B7" s="276" t="s">
        <v>0</v>
      </c>
      <c r="C7" s="276" t="s">
        <v>0</v>
      </c>
      <c r="D7" s="276" t="s">
        <v>0</v>
      </c>
      <c r="E7" s="276" t="s">
        <v>0</v>
      </c>
      <c r="F7" s="160">
        <v>3077</v>
      </c>
      <c r="G7" s="160">
        <v>2578</v>
      </c>
      <c r="H7" s="287">
        <f t="shared" ref="H7:H17" si="4">(F7-F6)/F6</f>
        <v>0.13125000000000001</v>
      </c>
      <c r="I7" s="288">
        <f t="shared" ref="I7:I17" si="5">(G7-G6)/G6</f>
        <v>1.4960629921259842E-2</v>
      </c>
      <c r="J7" s="288">
        <f t="shared" si="0"/>
        <v>-0.16217094572635685</v>
      </c>
      <c r="K7" s="161">
        <v>10</v>
      </c>
      <c r="L7" s="161">
        <v>4</v>
      </c>
      <c r="M7" s="288">
        <f>(K7-K6)/K6</f>
        <v>-0.41176470588235292</v>
      </c>
      <c r="N7" s="288">
        <f t="shared" ref="N7:N17" si="6">(L7-L6)/L6</f>
        <v>-0.42857142857142855</v>
      </c>
      <c r="O7" s="288">
        <f t="shared" si="1"/>
        <v>-0.6</v>
      </c>
      <c r="P7" s="161">
        <v>147</v>
      </c>
      <c r="Q7" s="161">
        <v>109</v>
      </c>
      <c r="R7" s="287">
        <f t="shared" ref="R7:R17" si="7">(P7-P6)/P6</f>
        <v>0.651685393258427</v>
      </c>
      <c r="S7" s="287">
        <f t="shared" ref="S7:S17" si="8">(Q7-Q6)/Q6</f>
        <v>0.10101010101010101</v>
      </c>
      <c r="T7" s="287">
        <f t="shared" si="2"/>
        <v>-0.25850340136054423</v>
      </c>
      <c r="U7" s="160">
        <v>2920</v>
      </c>
      <c r="V7" s="161">
        <v>2465</v>
      </c>
      <c r="W7" s="303">
        <f t="shared" ref="W7:W17" si="9">(U7-U6)/U6</f>
        <v>0.117061973986228</v>
      </c>
      <c r="X7" s="304">
        <f t="shared" ref="X7:X17" si="10">(V7-V6)/V6</f>
        <v>1.2736236647493838E-2</v>
      </c>
      <c r="Y7" s="304">
        <f t="shared" si="3"/>
        <v>-0.15582191780821919</v>
      </c>
    </row>
    <row r="8" spans="1:25" ht="27" x14ac:dyDescent="0.35">
      <c r="A8" s="274" t="s">
        <v>24</v>
      </c>
      <c r="B8" s="276" t="s">
        <v>0</v>
      </c>
      <c r="C8" s="276" t="s">
        <v>0</v>
      </c>
      <c r="D8" s="276" t="s">
        <v>0</v>
      </c>
      <c r="E8" s="276" t="s">
        <v>0</v>
      </c>
      <c r="F8" s="160">
        <v>3366</v>
      </c>
      <c r="G8" s="160">
        <v>2664</v>
      </c>
      <c r="H8" s="287">
        <f t="shared" si="4"/>
        <v>9.3922651933701654E-2</v>
      </c>
      <c r="I8" s="287">
        <f t="shared" si="5"/>
        <v>3.335919317300233E-2</v>
      </c>
      <c r="J8" s="287">
        <f t="shared" si="0"/>
        <v>-0.20855614973262032</v>
      </c>
      <c r="K8" s="161">
        <v>7</v>
      </c>
      <c r="L8" s="161">
        <v>9</v>
      </c>
      <c r="M8" s="288">
        <f t="shared" ref="M8:M17" si="11">(K8-K7)/K7</f>
        <v>-0.3</v>
      </c>
      <c r="N8" s="288">
        <f t="shared" si="6"/>
        <v>1.25</v>
      </c>
      <c r="O8" s="288">
        <f t="shared" si="1"/>
        <v>0.2857142857142857</v>
      </c>
      <c r="P8" s="161">
        <v>146</v>
      </c>
      <c r="Q8" s="161">
        <v>107</v>
      </c>
      <c r="R8" s="287">
        <f t="shared" si="7"/>
        <v>-6.8027210884353739E-3</v>
      </c>
      <c r="S8" s="287">
        <f t="shared" si="8"/>
        <v>-1.834862385321101E-2</v>
      </c>
      <c r="T8" s="287">
        <f t="shared" si="2"/>
        <v>-0.26712328767123289</v>
      </c>
      <c r="U8" s="160">
        <v>3213</v>
      </c>
      <c r="V8" s="161">
        <v>2548</v>
      </c>
      <c r="W8" s="303">
        <f t="shared" si="9"/>
        <v>0.10034246575342466</v>
      </c>
      <c r="X8" s="304">
        <f t="shared" si="10"/>
        <v>3.3671399594320486E-2</v>
      </c>
      <c r="Y8" s="304">
        <f t="shared" si="3"/>
        <v>-0.20697167755991286</v>
      </c>
    </row>
    <row r="9" spans="1:25" ht="27" x14ac:dyDescent="0.35">
      <c r="A9" s="274" t="s">
        <v>25</v>
      </c>
      <c r="B9" s="276" t="s">
        <v>0</v>
      </c>
      <c r="C9" s="276" t="s">
        <v>0</v>
      </c>
      <c r="D9" s="276" t="s">
        <v>0</v>
      </c>
      <c r="E9" s="276" t="s">
        <v>0</v>
      </c>
      <c r="F9" s="160">
        <v>3604</v>
      </c>
      <c r="G9" s="160">
        <v>2494</v>
      </c>
      <c r="H9" s="287">
        <f t="shared" si="4"/>
        <v>7.0707070707070704E-2</v>
      </c>
      <c r="I9" s="287">
        <f t="shared" si="5"/>
        <v>-6.3813813813813819E-2</v>
      </c>
      <c r="J9" s="287">
        <f t="shared" si="0"/>
        <v>-0.30799112097669257</v>
      </c>
      <c r="K9" s="161">
        <v>12</v>
      </c>
      <c r="L9" s="161">
        <v>11</v>
      </c>
      <c r="M9" s="288">
        <f t="shared" si="11"/>
        <v>0.7142857142857143</v>
      </c>
      <c r="N9" s="288">
        <f t="shared" si="6"/>
        <v>0.22222222222222221</v>
      </c>
      <c r="O9" s="288">
        <f t="shared" si="1"/>
        <v>-8.3333333333333329E-2</v>
      </c>
      <c r="P9" s="161">
        <v>135</v>
      </c>
      <c r="Q9" s="161">
        <v>98</v>
      </c>
      <c r="R9" s="287">
        <f t="shared" si="7"/>
        <v>-7.5342465753424653E-2</v>
      </c>
      <c r="S9" s="287">
        <f t="shared" si="8"/>
        <v>-8.4112149532710276E-2</v>
      </c>
      <c r="T9" s="287">
        <f t="shared" si="2"/>
        <v>-0.27407407407407408</v>
      </c>
      <c r="U9" s="160">
        <v>3457</v>
      </c>
      <c r="V9" s="161">
        <v>2385</v>
      </c>
      <c r="W9" s="303">
        <f t="shared" si="9"/>
        <v>7.5941487706193592E-2</v>
      </c>
      <c r="X9" s="304">
        <f t="shared" si="10"/>
        <v>-6.3971742543171117E-2</v>
      </c>
      <c r="Y9" s="304">
        <f t="shared" si="3"/>
        <v>-0.31009545849002024</v>
      </c>
    </row>
    <row r="10" spans="1:25" ht="27" x14ac:dyDescent="0.35">
      <c r="A10" s="274" t="s">
        <v>26</v>
      </c>
      <c r="B10" s="276" t="s">
        <v>0</v>
      </c>
      <c r="C10" s="276" t="s">
        <v>0</v>
      </c>
      <c r="D10" s="276" t="s">
        <v>0</v>
      </c>
      <c r="E10" s="276" t="s">
        <v>0</v>
      </c>
      <c r="F10" s="160">
        <v>3460</v>
      </c>
      <c r="G10" s="160">
        <v>2657</v>
      </c>
      <c r="H10" s="287">
        <f t="shared" si="4"/>
        <v>-3.9955604883462822E-2</v>
      </c>
      <c r="I10" s="287">
        <f t="shared" si="5"/>
        <v>6.535685645549319E-2</v>
      </c>
      <c r="J10" s="287">
        <f t="shared" si="0"/>
        <v>-0.23208092485549134</v>
      </c>
      <c r="K10" s="161">
        <v>7</v>
      </c>
      <c r="L10" s="161">
        <v>7</v>
      </c>
      <c r="M10" s="288">
        <f t="shared" si="11"/>
        <v>-0.41666666666666669</v>
      </c>
      <c r="N10" s="288">
        <f t="shared" si="6"/>
        <v>-0.36363636363636365</v>
      </c>
      <c r="O10" s="288">
        <f t="shared" si="1"/>
        <v>0</v>
      </c>
      <c r="P10" s="161">
        <v>104</v>
      </c>
      <c r="Q10" s="161">
        <v>115</v>
      </c>
      <c r="R10" s="287">
        <f t="shared" si="7"/>
        <v>-0.22962962962962963</v>
      </c>
      <c r="S10" s="287">
        <f t="shared" si="8"/>
        <v>0.17346938775510204</v>
      </c>
      <c r="T10" s="287">
        <f t="shared" si="2"/>
        <v>0.10576923076923077</v>
      </c>
      <c r="U10" s="160">
        <v>3349</v>
      </c>
      <c r="V10" s="161">
        <v>2535</v>
      </c>
      <c r="W10" s="303">
        <f t="shared" si="9"/>
        <v>-3.1240960370263235E-2</v>
      </c>
      <c r="X10" s="304">
        <f t="shared" si="10"/>
        <v>6.2893081761006289E-2</v>
      </c>
      <c r="Y10" s="304">
        <f t="shared" si="3"/>
        <v>-0.24305762914302778</v>
      </c>
    </row>
    <row r="11" spans="1:25" ht="27" x14ac:dyDescent="0.35">
      <c r="A11" s="274" t="s">
        <v>27</v>
      </c>
      <c r="B11" s="276" t="s">
        <v>0</v>
      </c>
      <c r="C11" s="276" t="s">
        <v>0</v>
      </c>
      <c r="D11" s="276" t="s">
        <v>0</v>
      </c>
      <c r="E11" s="276" t="s">
        <v>0</v>
      </c>
      <c r="F11" s="160">
        <v>3575</v>
      </c>
      <c r="G11" s="160">
        <v>2435</v>
      </c>
      <c r="H11" s="287">
        <f t="shared" si="4"/>
        <v>3.3236994219653176E-2</v>
      </c>
      <c r="I11" s="287">
        <f t="shared" si="5"/>
        <v>-8.3552879187053064E-2</v>
      </c>
      <c r="J11" s="287">
        <f t="shared" si="0"/>
        <v>-0.31888111888111886</v>
      </c>
      <c r="K11" s="161">
        <v>7</v>
      </c>
      <c r="L11" s="161">
        <v>11</v>
      </c>
      <c r="M11" s="288">
        <f t="shared" si="11"/>
        <v>0</v>
      </c>
      <c r="N11" s="288">
        <f t="shared" si="6"/>
        <v>0.5714285714285714</v>
      </c>
      <c r="O11" s="288">
        <f t="shared" si="1"/>
        <v>0.5714285714285714</v>
      </c>
      <c r="P11" s="161">
        <v>112</v>
      </c>
      <c r="Q11" s="161">
        <v>87</v>
      </c>
      <c r="R11" s="287">
        <f t="shared" si="7"/>
        <v>7.6923076923076927E-2</v>
      </c>
      <c r="S11" s="287">
        <f t="shared" si="8"/>
        <v>-0.24347826086956523</v>
      </c>
      <c r="T11" s="287">
        <f t="shared" si="2"/>
        <v>-0.22321428571428573</v>
      </c>
      <c r="U11" s="160">
        <v>3456</v>
      </c>
      <c r="V11" s="161">
        <v>2337</v>
      </c>
      <c r="W11" s="303">
        <f t="shared" si="9"/>
        <v>3.1949835771872201E-2</v>
      </c>
      <c r="X11" s="304">
        <f t="shared" si="10"/>
        <v>-7.8106508875739639E-2</v>
      </c>
      <c r="Y11" s="304">
        <f t="shared" si="3"/>
        <v>-0.32378472222222221</v>
      </c>
    </row>
    <row r="12" spans="1:25" ht="27" x14ac:dyDescent="0.35">
      <c r="A12" s="274" t="s">
        <v>28</v>
      </c>
      <c r="B12" s="276" t="s">
        <v>0</v>
      </c>
      <c r="C12" s="276" t="s">
        <v>0</v>
      </c>
      <c r="D12" s="276" t="s">
        <v>0</v>
      </c>
      <c r="E12" s="276" t="s">
        <v>0</v>
      </c>
      <c r="F12" s="160">
        <v>2644</v>
      </c>
      <c r="G12" s="160">
        <v>2730</v>
      </c>
      <c r="H12" s="287">
        <f t="shared" si="4"/>
        <v>-0.26041958041958041</v>
      </c>
      <c r="I12" s="287">
        <f t="shared" si="5"/>
        <v>0.12114989733059549</v>
      </c>
      <c r="J12" s="287">
        <f t="shared" si="0"/>
        <v>3.2526475037821481E-2</v>
      </c>
      <c r="K12" s="161">
        <v>5</v>
      </c>
      <c r="L12" s="161">
        <v>10</v>
      </c>
      <c r="M12" s="288">
        <f t="shared" si="11"/>
        <v>-0.2857142857142857</v>
      </c>
      <c r="N12" s="288">
        <f t="shared" si="6"/>
        <v>-9.0909090909090912E-2</v>
      </c>
      <c r="O12" s="288">
        <f t="shared" si="1"/>
        <v>1</v>
      </c>
      <c r="P12" s="161">
        <v>99</v>
      </c>
      <c r="Q12" s="161">
        <v>125</v>
      </c>
      <c r="R12" s="287">
        <f t="shared" si="7"/>
        <v>-0.11607142857142858</v>
      </c>
      <c r="S12" s="287">
        <f t="shared" si="8"/>
        <v>0.43678160919540232</v>
      </c>
      <c r="T12" s="287">
        <f t="shared" si="2"/>
        <v>0.26262626262626265</v>
      </c>
      <c r="U12" s="160">
        <v>2540</v>
      </c>
      <c r="V12" s="161">
        <v>2595</v>
      </c>
      <c r="W12" s="303">
        <f t="shared" si="9"/>
        <v>-0.26504629629629628</v>
      </c>
      <c r="X12" s="304">
        <f t="shared" si="10"/>
        <v>0.110397946084724</v>
      </c>
      <c r="Y12" s="304">
        <f t="shared" si="3"/>
        <v>2.1653543307086614E-2</v>
      </c>
    </row>
    <row r="13" spans="1:25" ht="27" x14ac:dyDescent="0.35">
      <c r="A13" s="274" t="s">
        <v>29</v>
      </c>
      <c r="B13" s="276" t="s">
        <v>0</v>
      </c>
      <c r="C13" s="276" t="s">
        <v>0</v>
      </c>
      <c r="D13" s="276" t="s">
        <v>0</v>
      </c>
      <c r="E13" s="276" t="s">
        <v>0</v>
      </c>
      <c r="F13" s="160">
        <v>2654</v>
      </c>
      <c r="G13" s="160">
        <v>2517</v>
      </c>
      <c r="H13" s="287">
        <f t="shared" si="4"/>
        <v>3.7821482602118004E-3</v>
      </c>
      <c r="I13" s="287">
        <f t="shared" si="5"/>
        <v>-7.8021978021978022E-2</v>
      </c>
      <c r="J13" s="287">
        <f t="shared" si="0"/>
        <v>-5.1620195930670687E-2</v>
      </c>
      <c r="K13" s="161">
        <v>7</v>
      </c>
      <c r="L13" s="161">
        <v>7</v>
      </c>
      <c r="M13" s="288">
        <f t="shared" si="11"/>
        <v>0.4</v>
      </c>
      <c r="N13" s="288">
        <f t="shared" si="6"/>
        <v>-0.3</v>
      </c>
      <c r="O13" s="288">
        <f t="shared" si="1"/>
        <v>0</v>
      </c>
      <c r="P13" s="161">
        <v>91</v>
      </c>
      <c r="Q13" s="161">
        <v>82</v>
      </c>
      <c r="R13" s="287">
        <f t="shared" si="7"/>
        <v>-8.0808080808080815E-2</v>
      </c>
      <c r="S13" s="287">
        <f t="shared" si="8"/>
        <v>-0.34399999999999997</v>
      </c>
      <c r="T13" s="287">
        <f t="shared" si="2"/>
        <v>-9.8901098901098897E-2</v>
      </c>
      <c r="U13" s="160">
        <v>2556</v>
      </c>
      <c r="V13" s="161">
        <v>2428</v>
      </c>
      <c r="W13" s="303">
        <f t="shared" si="9"/>
        <v>6.2992125984251968E-3</v>
      </c>
      <c r="X13" s="304">
        <f t="shared" si="10"/>
        <v>-6.4354527938342967E-2</v>
      </c>
      <c r="Y13" s="304">
        <f t="shared" si="3"/>
        <v>-5.0078247261345854E-2</v>
      </c>
    </row>
    <row r="14" spans="1:25" ht="27" x14ac:dyDescent="0.35">
      <c r="A14" s="274" t="s">
        <v>30</v>
      </c>
      <c r="B14" s="276"/>
      <c r="C14" s="276" t="s">
        <v>0</v>
      </c>
      <c r="D14" s="276" t="s">
        <v>0</v>
      </c>
      <c r="E14" s="276" t="s">
        <v>0</v>
      </c>
      <c r="F14" s="160">
        <v>2702</v>
      </c>
      <c r="G14" s="160">
        <v>2685</v>
      </c>
      <c r="H14" s="287">
        <f t="shared" si="4"/>
        <v>1.8085908063300678E-2</v>
      </c>
      <c r="I14" s="287">
        <f t="shared" si="5"/>
        <v>6.6746126340882006E-2</v>
      </c>
      <c r="J14" s="287">
        <f t="shared" si="0"/>
        <v>-6.2916358253145817E-3</v>
      </c>
      <c r="K14" s="161">
        <v>10</v>
      </c>
      <c r="L14" s="161">
        <v>9</v>
      </c>
      <c r="M14" s="288">
        <f t="shared" si="11"/>
        <v>0.42857142857142855</v>
      </c>
      <c r="N14" s="288">
        <f t="shared" si="6"/>
        <v>0.2857142857142857</v>
      </c>
      <c r="O14" s="288">
        <f t="shared" si="1"/>
        <v>-0.1</v>
      </c>
      <c r="P14" s="161">
        <v>93</v>
      </c>
      <c r="Q14" s="161">
        <v>118</v>
      </c>
      <c r="R14" s="287">
        <f t="shared" si="7"/>
        <v>2.197802197802198E-2</v>
      </c>
      <c r="S14" s="287">
        <f t="shared" si="8"/>
        <v>0.43902439024390244</v>
      </c>
      <c r="T14" s="287">
        <f t="shared" si="2"/>
        <v>0.26881720430107525</v>
      </c>
      <c r="U14" s="160">
        <v>2599</v>
      </c>
      <c r="V14" s="161">
        <v>2558</v>
      </c>
      <c r="W14" s="303">
        <f t="shared" si="9"/>
        <v>1.6823161189358372E-2</v>
      </c>
      <c r="X14" s="304">
        <f t="shared" si="10"/>
        <v>5.3542009884678748E-2</v>
      </c>
      <c r="Y14" s="304">
        <f t="shared" si="3"/>
        <v>-1.5775298191612157E-2</v>
      </c>
    </row>
    <row r="15" spans="1:25" ht="27" x14ac:dyDescent="0.35">
      <c r="A15" s="274" t="s">
        <v>31</v>
      </c>
      <c r="B15" s="276" t="s">
        <v>0</v>
      </c>
      <c r="C15" s="276" t="s">
        <v>0</v>
      </c>
      <c r="D15" s="276" t="s">
        <v>0</v>
      </c>
      <c r="E15" s="276" t="s">
        <v>0</v>
      </c>
      <c r="F15" s="160">
        <v>2907</v>
      </c>
      <c r="G15" s="160">
        <v>2824</v>
      </c>
      <c r="H15" s="287">
        <f t="shared" si="4"/>
        <v>7.5869726128793488E-2</v>
      </c>
      <c r="I15" s="287">
        <f t="shared" si="5"/>
        <v>5.1769087523277468E-2</v>
      </c>
      <c r="J15" s="287">
        <f t="shared" si="0"/>
        <v>-2.8551771585827314E-2</v>
      </c>
      <c r="K15" s="161">
        <v>9</v>
      </c>
      <c r="L15" s="161">
        <v>10</v>
      </c>
      <c r="M15" s="288">
        <f t="shared" si="11"/>
        <v>-0.1</v>
      </c>
      <c r="N15" s="288">
        <f t="shared" si="6"/>
        <v>0.1111111111111111</v>
      </c>
      <c r="O15" s="288">
        <f t="shared" si="1"/>
        <v>0.1111111111111111</v>
      </c>
      <c r="P15" s="161">
        <v>76</v>
      </c>
      <c r="Q15" s="161">
        <v>98</v>
      </c>
      <c r="R15" s="287">
        <f t="shared" si="7"/>
        <v>-0.18279569892473119</v>
      </c>
      <c r="S15" s="287">
        <f t="shared" si="8"/>
        <v>-0.16949152542372881</v>
      </c>
      <c r="T15" s="287">
        <f t="shared" si="2"/>
        <v>0.28947368421052633</v>
      </c>
      <c r="U15" s="160">
        <v>2822</v>
      </c>
      <c r="V15" s="161">
        <v>2716</v>
      </c>
      <c r="W15" s="303">
        <f t="shared" si="9"/>
        <v>8.5802231627549061E-2</v>
      </c>
      <c r="X15" s="304">
        <f t="shared" si="10"/>
        <v>6.1767005473025799E-2</v>
      </c>
      <c r="Y15" s="304">
        <f t="shared" si="3"/>
        <v>-3.7562012756909992E-2</v>
      </c>
    </row>
    <row r="16" spans="1:25" ht="27" x14ac:dyDescent="0.35">
      <c r="A16" s="274" t="s">
        <v>32</v>
      </c>
      <c r="B16" s="276" t="s">
        <v>0</v>
      </c>
      <c r="C16" s="276" t="s">
        <v>0</v>
      </c>
      <c r="D16" s="276" t="s">
        <v>0</v>
      </c>
      <c r="E16" s="276" t="s">
        <v>0</v>
      </c>
      <c r="F16" s="160">
        <v>3646</v>
      </c>
      <c r="G16" s="160">
        <v>2873</v>
      </c>
      <c r="H16" s="287">
        <f t="shared" si="4"/>
        <v>0.2542139662882697</v>
      </c>
      <c r="I16" s="287">
        <f t="shared" si="5"/>
        <v>1.7351274787535412E-2</v>
      </c>
      <c r="J16" s="287">
        <f t="shared" si="0"/>
        <v>-0.212013165112452</v>
      </c>
      <c r="K16" s="161">
        <v>10</v>
      </c>
      <c r="L16" s="161">
        <v>11</v>
      </c>
      <c r="M16" s="288">
        <f t="shared" si="11"/>
        <v>0.1111111111111111</v>
      </c>
      <c r="N16" s="288">
        <f t="shared" si="6"/>
        <v>0.1</v>
      </c>
      <c r="O16" s="288">
        <f t="shared" si="1"/>
        <v>0.1</v>
      </c>
      <c r="P16" s="161">
        <v>125</v>
      </c>
      <c r="Q16" s="161">
        <v>101</v>
      </c>
      <c r="R16" s="287">
        <f t="shared" si="7"/>
        <v>0.64473684210526316</v>
      </c>
      <c r="S16" s="287">
        <f t="shared" si="8"/>
        <v>3.0612244897959183E-2</v>
      </c>
      <c r="T16" s="287">
        <f t="shared" si="2"/>
        <v>-0.192</v>
      </c>
      <c r="U16" s="160">
        <v>3511</v>
      </c>
      <c r="V16" s="161">
        <v>2760</v>
      </c>
      <c r="W16" s="303">
        <f t="shared" si="9"/>
        <v>0.24415308291991494</v>
      </c>
      <c r="X16" s="304">
        <f t="shared" si="10"/>
        <v>1.6200294550810016E-2</v>
      </c>
      <c r="Y16" s="304">
        <f t="shared" si="3"/>
        <v>-0.21389917402449446</v>
      </c>
    </row>
    <row r="17" spans="1:25" ht="27" x14ac:dyDescent="0.35">
      <c r="A17" s="274" t="s">
        <v>33</v>
      </c>
      <c r="B17" s="276" t="s">
        <v>0</v>
      </c>
      <c r="C17" s="276" t="s">
        <v>0</v>
      </c>
      <c r="D17" s="276" t="s">
        <v>0</v>
      </c>
      <c r="E17" s="276" t="s">
        <v>0</v>
      </c>
      <c r="F17" s="160">
        <v>3593</v>
      </c>
      <c r="G17" s="160">
        <v>2926</v>
      </c>
      <c r="H17" s="287">
        <f t="shared" si="4"/>
        <v>-1.4536478332419089E-2</v>
      </c>
      <c r="I17" s="287">
        <f t="shared" si="5"/>
        <v>1.8447615732683605E-2</v>
      </c>
      <c r="J17" s="287">
        <f t="shared" si="0"/>
        <v>-0.18563874199833008</v>
      </c>
      <c r="K17" s="161">
        <v>13</v>
      </c>
      <c r="L17" s="161">
        <v>9</v>
      </c>
      <c r="M17" s="288">
        <f t="shared" si="11"/>
        <v>0.3</v>
      </c>
      <c r="N17" s="288">
        <f t="shared" si="6"/>
        <v>-0.18181818181818182</v>
      </c>
      <c r="O17" s="288">
        <f t="shared" si="1"/>
        <v>-0.30769230769230771</v>
      </c>
      <c r="P17" s="161">
        <v>91</v>
      </c>
      <c r="Q17" s="161">
        <v>122</v>
      </c>
      <c r="R17" s="287">
        <f t="shared" si="7"/>
        <v>-0.27200000000000002</v>
      </c>
      <c r="S17" s="287">
        <f t="shared" si="8"/>
        <v>0.20792079207920791</v>
      </c>
      <c r="T17" s="287">
        <f t="shared" si="2"/>
        <v>0.34065934065934067</v>
      </c>
      <c r="U17" s="160">
        <v>3489</v>
      </c>
      <c r="V17" s="161">
        <v>2795</v>
      </c>
      <c r="W17" s="303">
        <f t="shared" si="9"/>
        <v>-6.2660210766163488E-3</v>
      </c>
      <c r="X17" s="304">
        <f t="shared" si="10"/>
        <v>1.2681159420289856E-2</v>
      </c>
      <c r="Y17" s="304">
        <f t="shared" si="3"/>
        <v>-0.19891086271137862</v>
      </c>
    </row>
    <row r="18" spans="1:25" ht="27" x14ac:dyDescent="0.35">
      <c r="A18" s="274"/>
      <c r="B18" s="276"/>
      <c r="C18" s="276"/>
      <c r="D18" s="276"/>
      <c r="E18" s="276"/>
      <c r="F18" s="161"/>
      <c r="G18" s="161"/>
      <c r="H18" s="161"/>
      <c r="I18" s="161"/>
      <c r="J18" s="161"/>
      <c r="K18" s="178"/>
      <c r="L18" s="178"/>
      <c r="M18" s="178"/>
      <c r="N18" s="178"/>
      <c r="O18" s="178"/>
      <c r="P18" s="179"/>
      <c r="Q18" s="179"/>
      <c r="R18" s="179"/>
      <c r="S18" s="179"/>
      <c r="T18" s="179"/>
      <c r="U18" s="161"/>
      <c r="V18" s="161"/>
      <c r="W18" s="301"/>
      <c r="X18" s="302"/>
      <c r="Y18" s="302"/>
    </row>
    <row r="19" spans="1:25" ht="27.75" x14ac:dyDescent="0.4">
      <c r="A19" s="277" t="s">
        <v>34</v>
      </c>
      <c r="B19" s="276" t="s">
        <v>0</v>
      </c>
      <c r="C19" s="276" t="s">
        <v>0</v>
      </c>
      <c r="D19" s="276" t="s">
        <v>0</v>
      </c>
      <c r="E19" s="276" t="s">
        <v>0</v>
      </c>
      <c r="F19" s="181">
        <f t="shared" ref="F19:Q19" si="12">SUM(F6:F17)</f>
        <v>37948</v>
      </c>
      <c r="G19" s="181">
        <f t="shared" si="12"/>
        <v>31923</v>
      </c>
      <c r="H19" s="181" t="s">
        <v>53</v>
      </c>
      <c r="I19" s="181" t="s">
        <v>53</v>
      </c>
      <c r="J19" s="181" t="s">
        <v>53</v>
      </c>
      <c r="K19" s="181">
        <f t="shared" si="12"/>
        <v>114</v>
      </c>
      <c r="L19" s="181">
        <f t="shared" si="12"/>
        <v>105</v>
      </c>
      <c r="M19" s="181" t="s">
        <v>53</v>
      </c>
      <c r="N19" s="181" t="s">
        <v>53</v>
      </c>
      <c r="O19" s="181" t="s">
        <v>53</v>
      </c>
      <c r="P19" s="181">
        <f t="shared" si="12"/>
        <v>1308</v>
      </c>
      <c r="Q19" s="181">
        <f t="shared" si="12"/>
        <v>1261</v>
      </c>
      <c r="R19" s="181" t="s">
        <v>53</v>
      </c>
      <c r="S19" s="181" t="s">
        <v>53</v>
      </c>
      <c r="T19" s="181" t="s">
        <v>53</v>
      </c>
      <c r="U19" s="181">
        <f>SUM(U6:U17)</f>
        <v>36526</v>
      </c>
      <c r="V19" s="181">
        <f>SUM(V6:V17)</f>
        <v>30556</v>
      </c>
      <c r="W19" s="305" t="s">
        <v>53</v>
      </c>
      <c r="X19" s="306" t="s">
        <v>53</v>
      </c>
      <c r="Y19" s="306" t="s">
        <v>53</v>
      </c>
    </row>
    <row r="20" spans="1:25" ht="45.75" customHeight="1" x14ac:dyDescent="0.35">
      <c r="A20" s="278"/>
      <c r="B20" s="279"/>
      <c r="C20" s="279"/>
      <c r="D20" s="279"/>
      <c r="E20" s="279"/>
      <c r="F20" s="470" t="s">
        <v>190</v>
      </c>
      <c r="G20" s="460"/>
      <c r="H20" s="470" t="s">
        <v>213</v>
      </c>
      <c r="I20" s="460"/>
      <c r="J20" s="465" t="s">
        <v>214</v>
      </c>
      <c r="K20" s="472" t="s">
        <v>35</v>
      </c>
      <c r="L20" s="472"/>
      <c r="M20" s="472"/>
      <c r="N20" s="472"/>
      <c r="O20" s="472"/>
      <c r="P20" s="472"/>
      <c r="Q20" s="472"/>
      <c r="R20" s="472"/>
      <c r="S20" s="472"/>
      <c r="T20" s="472"/>
      <c r="U20" s="472"/>
      <c r="V20" s="473"/>
    </row>
    <row r="21" spans="1:25" ht="108.75" customHeight="1" x14ac:dyDescent="0.35">
      <c r="A21" s="280"/>
      <c r="B21" s="281"/>
      <c r="C21" s="281"/>
      <c r="D21" s="281"/>
      <c r="E21" s="281"/>
      <c r="F21" s="471"/>
      <c r="G21" s="464"/>
      <c r="H21" s="471"/>
      <c r="I21" s="464"/>
      <c r="J21" s="467"/>
      <c r="K21" s="474" t="s">
        <v>11</v>
      </c>
      <c r="L21" s="475"/>
      <c r="M21" s="468" t="s">
        <v>216</v>
      </c>
      <c r="N21" s="469"/>
      <c r="O21" s="295" t="s">
        <v>218</v>
      </c>
      <c r="P21" s="474" t="s">
        <v>10</v>
      </c>
      <c r="Q21" s="475"/>
      <c r="R21" s="468" t="s">
        <v>220</v>
      </c>
      <c r="S21" s="469"/>
      <c r="T21" s="295" t="s">
        <v>222</v>
      </c>
      <c r="U21" s="474" t="s">
        <v>9</v>
      </c>
      <c r="V21" s="475"/>
      <c r="W21" s="468" t="s">
        <v>224</v>
      </c>
      <c r="X21" s="469"/>
      <c r="Y21" s="295" t="s">
        <v>225</v>
      </c>
    </row>
    <row r="22" spans="1:25" ht="27" x14ac:dyDescent="0.35">
      <c r="A22" s="278"/>
      <c r="B22" s="279"/>
      <c r="C22" s="279"/>
      <c r="D22" s="279"/>
      <c r="E22" s="279"/>
      <c r="F22" s="273">
        <v>2016</v>
      </c>
      <c r="G22" s="273">
        <v>2017</v>
      </c>
      <c r="H22" s="273">
        <v>2016</v>
      </c>
      <c r="I22" s="273">
        <v>2017</v>
      </c>
      <c r="J22" s="294"/>
      <c r="K22" s="273">
        <v>2016</v>
      </c>
      <c r="L22" s="273">
        <v>2017</v>
      </c>
      <c r="M22" s="273">
        <v>2016</v>
      </c>
      <c r="N22" s="273">
        <v>2017</v>
      </c>
      <c r="O22" s="294"/>
      <c r="P22" s="273">
        <v>2016</v>
      </c>
      <c r="Q22" s="273">
        <v>2017</v>
      </c>
      <c r="R22" s="273">
        <v>2016</v>
      </c>
      <c r="S22" s="273">
        <v>2017</v>
      </c>
      <c r="T22" s="294"/>
      <c r="U22" s="273">
        <v>2016</v>
      </c>
      <c r="V22" s="273">
        <v>2017</v>
      </c>
      <c r="W22" s="273">
        <v>2016</v>
      </c>
      <c r="X22" s="273">
        <v>2017</v>
      </c>
      <c r="Y22" s="294"/>
    </row>
    <row r="23" spans="1:25" ht="27" x14ac:dyDescent="0.35">
      <c r="A23" s="278"/>
      <c r="B23" s="279"/>
      <c r="C23" s="279"/>
      <c r="D23" s="279"/>
      <c r="E23" s="279"/>
      <c r="F23" s="293"/>
      <c r="G23" s="293"/>
      <c r="H23" s="293"/>
      <c r="I23" s="293"/>
      <c r="J23" s="290"/>
      <c r="K23" s="293"/>
      <c r="L23" s="293"/>
      <c r="M23" s="292"/>
      <c r="N23" s="293"/>
      <c r="O23" s="293"/>
      <c r="P23" s="293"/>
      <c r="Q23" s="293"/>
      <c r="R23" s="293"/>
      <c r="S23" s="293"/>
      <c r="T23" s="293"/>
      <c r="U23" s="293"/>
      <c r="V23" s="293"/>
      <c r="W23" s="293"/>
      <c r="X23" s="293"/>
      <c r="Y23" s="293"/>
    </row>
    <row r="24" spans="1:25" ht="27" x14ac:dyDescent="0.35">
      <c r="A24" s="274" t="s">
        <v>22</v>
      </c>
      <c r="B24" s="276" t="s">
        <v>0</v>
      </c>
      <c r="C24" s="276" t="s">
        <v>0</v>
      </c>
      <c r="D24" s="276" t="s">
        <v>0</v>
      </c>
      <c r="E24" s="276" t="s">
        <v>0</v>
      </c>
      <c r="F24" s="161">
        <v>21</v>
      </c>
      <c r="G24" s="161">
        <v>9</v>
      </c>
      <c r="H24" s="286"/>
      <c r="I24" s="288">
        <f>(G24-F35)/F35</f>
        <v>-0.55000000000000004</v>
      </c>
      <c r="J24" s="288">
        <f t="shared" ref="J24:J32" si="13">(G24-F24)/F24</f>
        <v>-0.5714285714285714</v>
      </c>
      <c r="K24" s="161">
        <v>84</v>
      </c>
      <c r="L24" s="161">
        <v>0</v>
      </c>
      <c r="M24" s="286"/>
      <c r="N24" s="288">
        <f>(L24-K35)/K35</f>
        <v>-1</v>
      </c>
      <c r="O24" s="288">
        <f>(L24-K24)/K24</f>
        <v>-1</v>
      </c>
      <c r="P24" s="161">
        <v>20</v>
      </c>
      <c r="Q24" s="161">
        <v>0</v>
      </c>
      <c r="R24" s="296"/>
      <c r="S24" s="288">
        <f>(Q24-P35)/P35</f>
        <v>-1</v>
      </c>
      <c r="T24" s="288">
        <f t="shared" ref="T24:T35" si="14">(Q24-P24)/P24</f>
        <v>-1</v>
      </c>
      <c r="U24" s="161">
        <f t="shared" ref="U24:U35" si="15">K24+P24</f>
        <v>104</v>
      </c>
      <c r="V24" s="161">
        <f t="shared" ref="V24:V35" si="16">L24+Q24</f>
        <v>0</v>
      </c>
      <c r="W24" s="296"/>
      <c r="X24" s="288">
        <f>(V24-U35)/U35</f>
        <v>-1</v>
      </c>
      <c r="Y24" s="288">
        <f t="shared" ref="Y24:Y35" si="17">(V24-U24)/U24</f>
        <v>-1</v>
      </c>
    </row>
    <row r="25" spans="1:25" ht="27" x14ac:dyDescent="0.35">
      <c r="A25" s="274" t="s">
        <v>23</v>
      </c>
      <c r="B25" s="276" t="s">
        <v>0</v>
      </c>
      <c r="C25" s="276" t="s">
        <v>0</v>
      </c>
      <c r="D25" s="276" t="s">
        <v>0</v>
      </c>
      <c r="E25" s="276" t="s">
        <v>0</v>
      </c>
      <c r="F25" s="161">
        <v>11</v>
      </c>
      <c r="G25" s="161">
        <v>4</v>
      </c>
      <c r="H25" s="288">
        <f t="shared" ref="H25:I32" si="18">(F25-F24)/F24</f>
        <v>-0.47619047619047616</v>
      </c>
      <c r="I25" s="288">
        <f t="shared" si="18"/>
        <v>-0.55555555555555558</v>
      </c>
      <c r="J25" s="288">
        <f t="shared" si="13"/>
        <v>-0.63636363636363635</v>
      </c>
      <c r="K25" s="161">
        <v>173</v>
      </c>
      <c r="L25" s="161">
        <v>0</v>
      </c>
      <c r="M25" s="288">
        <f t="shared" ref="M25:M35" si="19">(K25-K24)/K24</f>
        <v>1.0595238095238095</v>
      </c>
      <c r="N25" s="288" t="e">
        <f t="shared" ref="N25:N35" si="20">(L25-L24)/L24</f>
        <v>#DIV/0!</v>
      </c>
      <c r="O25" s="288">
        <f>(L25-K25)/K25</f>
        <v>-1</v>
      </c>
      <c r="P25" s="161">
        <v>9</v>
      </c>
      <c r="Q25" s="161">
        <v>0</v>
      </c>
      <c r="R25" s="288">
        <f>(P25-P24)/P24</f>
        <v>-0.55000000000000004</v>
      </c>
      <c r="S25" s="288" t="e">
        <f>(Q25-Q24)/Q24</f>
        <v>#DIV/0!</v>
      </c>
      <c r="T25" s="288">
        <f t="shared" si="14"/>
        <v>-1</v>
      </c>
      <c r="U25" s="161">
        <f t="shared" si="15"/>
        <v>182</v>
      </c>
      <c r="V25" s="161">
        <f t="shared" si="16"/>
        <v>0</v>
      </c>
      <c r="W25" s="288">
        <f t="shared" ref="W25:X29" si="21">(U25-U24)/U24</f>
        <v>0.75</v>
      </c>
      <c r="X25" s="288" t="e">
        <f t="shared" si="21"/>
        <v>#DIV/0!</v>
      </c>
      <c r="Y25" s="288">
        <f t="shared" si="17"/>
        <v>-1</v>
      </c>
    </row>
    <row r="26" spans="1:25" ht="27" x14ac:dyDescent="0.35">
      <c r="A26" s="274" t="s">
        <v>24</v>
      </c>
      <c r="B26" s="276" t="s">
        <v>0</v>
      </c>
      <c r="C26" s="276" t="s">
        <v>0</v>
      </c>
      <c r="D26" s="276" t="s">
        <v>0</v>
      </c>
      <c r="E26" s="276" t="s">
        <v>0</v>
      </c>
      <c r="F26" s="161">
        <v>8</v>
      </c>
      <c r="G26" s="161">
        <v>9</v>
      </c>
      <c r="H26" s="288">
        <f t="shared" si="18"/>
        <v>-0.27272727272727271</v>
      </c>
      <c r="I26" s="288">
        <f t="shared" si="18"/>
        <v>1.25</v>
      </c>
      <c r="J26" s="288">
        <f t="shared" si="13"/>
        <v>0.125</v>
      </c>
      <c r="K26" s="161">
        <v>148</v>
      </c>
      <c r="L26" s="161">
        <v>0</v>
      </c>
      <c r="M26" s="288">
        <f t="shared" si="19"/>
        <v>-0.14450867052023122</v>
      </c>
      <c r="N26" s="288" t="e">
        <f t="shared" si="20"/>
        <v>#DIV/0!</v>
      </c>
      <c r="O26" s="288">
        <f>(L26-K26)/K26</f>
        <v>-1</v>
      </c>
      <c r="P26" s="161">
        <v>32</v>
      </c>
      <c r="Q26" s="161">
        <v>0</v>
      </c>
      <c r="R26" s="288">
        <f>(P26-P25)/P25</f>
        <v>2.5555555555555554</v>
      </c>
      <c r="S26" s="288" t="e">
        <f t="shared" ref="S26:S35" si="22">(Q26-Q25)/Q25</f>
        <v>#DIV/0!</v>
      </c>
      <c r="T26" s="288">
        <f t="shared" si="14"/>
        <v>-1</v>
      </c>
      <c r="U26" s="161">
        <f t="shared" si="15"/>
        <v>180</v>
      </c>
      <c r="V26" s="161">
        <f t="shared" si="16"/>
        <v>0</v>
      </c>
      <c r="W26" s="288">
        <f t="shared" si="21"/>
        <v>-1.098901098901099E-2</v>
      </c>
      <c r="X26" s="288" t="e">
        <f t="shared" si="21"/>
        <v>#DIV/0!</v>
      </c>
      <c r="Y26" s="288">
        <f t="shared" si="17"/>
        <v>-1</v>
      </c>
    </row>
    <row r="27" spans="1:25" ht="27" x14ac:dyDescent="0.35">
      <c r="A27" s="274" t="s">
        <v>25</v>
      </c>
      <c r="B27" s="276" t="s">
        <v>0</v>
      </c>
      <c r="C27" s="276" t="s">
        <v>0</v>
      </c>
      <c r="D27" s="276" t="s">
        <v>0</v>
      </c>
      <c r="E27" s="276" t="s">
        <v>0</v>
      </c>
      <c r="F27" s="161">
        <v>13</v>
      </c>
      <c r="G27" s="161">
        <v>12</v>
      </c>
      <c r="H27" s="288">
        <f t="shared" si="18"/>
        <v>0.625</v>
      </c>
      <c r="I27" s="288">
        <f t="shared" si="18"/>
        <v>0.33333333333333331</v>
      </c>
      <c r="J27" s="288">
        <f t="shared" si="13"/>
        <v>-7.6923076923076927E-2</v>
      </c>
      <c r="K27" s="161">
        <v>136</v>
      </c>
      <c r="L27" s="161">
        <v>0</v>
      </c>
      <c r="M27" s="288">
        <f t="shared" si="19"/>
        <v>-8.1081081081081086E-2</v>
      </c>
      <c r="N27" s="288" t="e">
        <f t="shared" si="20"/>
        <v>#DIV/0!</v>
      </c>
      <c r="O27" s="288">
        <f>(L27-K27)/K27</f>
        <v>-1</v>
      </c>
      <c r="P27" s="161">
        <v>28</v>
      </c>
      <c r="Q27" s="161">
        <v>0</v>
      </c>
      <c r="R27" s="288">
        <f t="shared" ref="R27:R35" si="23">(P27-P26)/P26</f>
        <v>-0.125</v>
      </c>
      <c r="S27" s="288" t="e">
        <f t="shared" si="22"/>
        <v>#DIV/0!</v>
      </c>
      <c r="T27" s="288">
        <f t="shared" si="14"/>
        <v>-1</v>
      </c>
      <c r="U27" s="161">
        <f t="shared" si="15"/>
        <v>164</v>
      </c>
      <c r="V27" s="161">
        <f t="shared" si="16"/>
        <v>0</v>
      </c>
      <c r="W27" s="288">
        <f t="shared" si="21"/>
        <v>-8.8888888888888892E-2</v>
      </c>
      <c r="X27" s="288" t="e">
        <f t="shared" si="21"/>
        <v>#DIV/0!</v>
      </c>
      <c r="Y27" s="288">
        <f t="shared" si="17"/>
        <v>-1</v>
      </c>
    </row>
    <row r="28" spans="1:25" ht="27" x14ac:dyDescent="0.35">
      <c r="A28" s="274" t="s">
        <v>26</v>
      </c>
      <c r="B28" s="276" t="s">
        <v>0</v>
      </c>
      <c r="C28" s="276" t="s">
        <v>0</v>
      </c>
      <c r="D28" s="276" t="s">
        <v>0</v>
      </c>
      <c r="E28" s="276" t="s">
        <v>0</v>
      </c>
      <c r="F28" s="161">
        <v>7</v>
      </c>
      <c r="G28" s="161">
        <v>7</v>
      </c>
      <c r="H28" s="288">
        <f t="shared" si="18"/>
        <v>-0.46153846153846156</v>
      </c>
      <c r="I28" s="288">
        <f t="shared" si="18"/>
        <v>-0.41666666666666669</v>
      </c>
      <c r="J28" s="288">
        <f t="shared" si="13"/>
        <v>0</v>
      </c>
      <c r="K28" s="161">
        <v>130</v>
      </c>
      <c r="L28" s="161">
        <v>0</v>
      </c>
      <c r="M28" s="288">
        <f t="shared" si="19"/>
        <v>-4.4117647058823532E-2</v>
      </c>
      <c r="N28" s="288" t="e">
        <f t="shared" si="20"/>
        <v>#DIV/0!</v>
      </c>
      <c r="O28" s="288">
        <f t="shared" ref="O28:O35" si="24">(L28-K28)/K28</f>
        <v>-1</v>
      </c>
      <c r="P28" s="161">
        <v>15</v>
      </c>
      <c r="Q28" s="161">
        <v>0</v>
      </c>
      <c r="R28" s="288">
        <f t="shared" si="23"/>
        <v>-0.4642857142857143</v>
      </c>
      <c r="S28" s="288" t="e">
        <f t="shared" si="22"/>
        <v>#DIV/0!</v>
      </c>
      <c r="T28" s="288">
        <f t="shared" si="14"/>
        <v>-1</v>
      </c>
      <c r="U28" s="161">
        <f t="shared" si="15"/>
        <v>145</v>
      </c>
      <c r="V28" s="161">
        <f t="shared" si="16"/>
        <v>0</v>
      </c>
      <c r="W28" s="288">
        <f t="shared" si="21"/>
        <v>-0.11585365853658537</v>
      </c>
      <c r="X28" s="288" t="e">
        <f t="shared" si="21"/>
        <v>#DIV/0!</v>
      </c>
      <c r="Y28" s="288">
        <f t="shared" si="17"/>
        <v>-1</v>
      </c>
    </row>
    <row r="29" spans="1:25" ht="27" x14ac:dyDescent="0.35">
      <c r="A29" s="274" t="s">
        <v>27</v>
      </c>
      <c r="B29" s="276" t="s">
        <v>0</v>
      </c>
      <c r="C29" s="276" t="s">
        <v>0</v>
      </c>
      <c r="D29" s="276" t="s">
        <v>0</v>
      </c>
      <c r="E29" s="276" t="s">
        <v>0</v>
      </c>
      <c r="F29" s="161">
        <v>8</v>
      </c>
      <c r="G29" s="161">
        <v>11</v>
      </c>
      <c r="H29" s="288">
        <f t="shared" si="18"/>
        <v>0.14285714285714285</v>
      </c>
      <c r="I29" s="288">
        <f t="shared" si="18"/>
        <v>0.5714285714285714</v>
      </c>
      <c r="J29" s="288">
        <f t="shared" si="13"/>
        <v>0.375</v>
      </c>
      <c r="K29" s="161">
        <v>103</v>
      </c>
      <c r="L29" s="161">
        <v>0</v>
      </c>
      <c r="M29" s="288">
        <f t="shared" si="19"/>
        <v>-0.2076923076923077</v>
      </c>
      <c r="N29" s="288" t="e">
        <f t="shared" si="20"/>
        <v>#DIV/0!</v>
      </c>
      <c r="O29" s="288">
        <f t="shared" si="24"/>
        <v>-1</v>
      </c>
      <c r="P29" s="161">
        <v>19</v>
      </c>
      <c r="Q29" s="161">
        <v>0</v>
      </c>
      <c r="R29" s="288">
        <f t="shared" si="23"/>
        <v>0.26666666666666666</v>
      </c>
      <c r="S29" s="288" t="e">
        <f t="shared" si="22"/>
        <v>#DIV/0!</v>
      </c>
      <c r="T29" s="288">
        <f t="shared" si="14"/>
        <v>-1</v>
      </c>
      <c r="U29" s="161">
        <f t="shared" si="15"/>
        <v>122</v>
      </c>
      <c r="V29" s="161">
        <f t="shared" si="16"/>
        <v>0</v>
      </c>
      <c r="W29" s="288">
        <f t="shared" si="21"/>
        <v>-0.15862068965517243</v>
      </c>
      <c r="X29" s="288" t="e">
        <f t="shared" ref="X29:X35" si="25">(V29-V28)/V28</f>
        <v>#DIV/0!</v>
      </c>
      <c r="Y29" s="288">
        <f t="shared" si="17"/>
        <v>-1</v>
      </c>
    </row>
    <row r="30" spans="1:25" ht="27" x14ac:dyDescent="0.35">
      <c r="A30" s="274" t="s">
        <v>28</v>
      </c>
      <c r="B30" s="276" t="s">
        <v>0</v>
      </c>
      <c r="C30" s="276" t="s">
        <v>0</v>
      </c>
      <c r="D30" s="276" t="s">
        <v>0</v>
      </c>
      <c r="E30" s="276" t="s">
        <v>0</v>
      </c>
      <c r="F30" s="161">
        <v>7</v>
      </c>
      <c r="G30" s="161">
        <v>11</v>
      </c>
      <c r="H30" s="288">
        <f t="shared" si="18"/>
        <v>-0.125</v>
      </c>
      <c r="I30" s="288">
        <f t="shared" si="18"/>
        <v>0</v>
      </c>
      <c r="J30" s="288">
        <f t="shared" si="13"/>
        <v>0.5714285714285714</v>
      </c>
      <c r="K30" s="161">
        <v>98</v>
      </c>
      <c r="L30" s="161">
        <v>0</v>
      </c>
      <c r="M30" s="288">
        <f t="shared" si="19"/>
        <v>-4.8543689320388349E-2</v>
      </c>
      <c r="N30" s="288" t="e">
        <f t="shared" si="20"/>
        <v>#DIV/0!</v>
      </c>
      <c r="O30" s="288">
        <f t="shared" si="24"/>
        <v>-1</v>
      </c>
      <c r="P30" s="161">
        <v>22</v>
      </c>
      <c r="Q30" s="161">
        <v>0</v>
      </c>
      <c r="R30" s="288">
        <f t="shared" si="23"/>
        <v>0.15789473684210525</v>
      </c>
      <c r="S30" s="288" t="e">
        <f t="shared" si="22"/>
        <v>#DIV/0!</v>
      </c>
      <c r="T30" s="288">
        <f t="shared" si="14"/>
        <v>-1</v>
      </c>
      <c r="U30" s="161">
        <f t="shared" si="15"/>
        <v>120</v>
      </c>
      <c r="V30" s="161">
        <f t="shared" si="16"/>
        <v>0</v>
      </c>
      <c r="W30" s="288">
        <f t="shared" ref="W30:W35" si="26">(U30-U29)/U29</f>
        <v>-1.6393442622950821E-2</v>
      </c>
      <c r="X30" s="288" t="e">
        <f t="shared" si="25"/>
        <v>#DIV/0!</v>
      </c>
      <c r="Y30" s="288">
        <f t="shared" si="17"/>
        <v>-1</v>
      </c>
    </row>
    <row r="31" spans="1:25" ht="27" x14ac:dyDescent="0.35">
      <c r="A31" s="274" t="s">
        <v>29</v>
      </c>
      <c r="B31" s="276" t="s">
        <v>0</v>
      </c>
      <c r="C31" s="276" t="s">
        <v>0</v>
      </c>
      <c r="D31" s="276" t="s">
        <v>0</v>
      </c>
      <c r="E31" s="276" t="s">
        <v>0</v>
      </c>
      <c r="F31" s="161">
        <v>8</v>
      </c>
      <c r="G31" s="161">
        <v>9</v>
      </c>
      <c r="H31" s="288">
        <f t="shared" si="18"/>
        <v>0.14285714285714285</v>
      </c>
      <c r="I31" s="288">
        <f t="shared" si="18"/>
        <v>-0.18181818181818182</v>
      </c>
      <c r="J31" s="288">
        <f t="shared" si="13"/>
        <v>0.125</v>
      </c>
      <c r="K31" s="161">
        <v>109</v>
      </c>
      <c r="L31" s="161">
        <v>0</v>
      </c>
      <c r="M31" s="288">
        <f t="shared" si="19"/>
        <v>0.11224489795918367</v>
      </c>
      <c r="N31" s="288" t="e">
        <f t="shared" si="20"/>
        <v>#DIV/0!</v>
      </c>
      <c r="O31" s="288">
        <f t="shared" si="24"/>
        <v>-1</v>
      </c>
      <c r="P31" s="161">
        <v>5</v>
      </c>
      <c r="Q31" s="161">
        <v>0</v>
      </c>
      <c r="R31" s="288">
        <f t="shared" si="23"/>
        <v>-0.77272727272727271</v>
      </c>
      <c r="S31" s="288" t="e">
        <f t="shared" si="22"/>
        <v>#DIV/0!</v>
      </c>
      <c r="T31" s="288">
        <f t="shared" si="14"/>
        <v>-1</v>
      </c>
      <c r="U31" s="161">
        <f t="shared" si="15"/>
        <v>114</v>
      </c>
      <c r="V31" s="161">
        <f t="shared" si="16"/>
        <v>0</v>
      </c>
      <c r="W31" s="288">
        <f t="shared" si="26"/>
        <v>-0.05</v>
      </c>
      <c r="X31" s="288" t="e">
        <f t="shared" si="25"/>
        <v>#DIV/0!</v>
      </c>
      <c r="Y31" s="288">
        <f t="shared" si="17"/>
        <v>-1</v>
      </c>
    </row>
    <row r="32" spans="1:25" ht="27" x14ac:dyDescent="0.35">
      <c r="A32" s="274" t="s">
        <v>30</v>
      </c>
      <c r="B32" s="276"/>
      <c r="C32" s="276" t="s">
        <v>0</v>
      </c>
      <c r="D32" s="276" t="s">
        <v>0</v>
      </c>
      <c r="E32" s="276" t="s">
        <v>0</v>
      </c>
      <c r="F32" s="161">
        <v>11</v>
      </c>
      <c r="G32" s="161">
        <v>9</v>
      </c>
      <c r="H32" s="288">
        <f>(F32-F31)/F31</f>
        <v>0.375</v>
      </c>
      <c r="I32" s="288">
        <f t="shared" si="18"/>
        <v>0</v>
      </c>
      <c r="J32" s="288">
        <f t="shared" si="13"/>
        <v>-0.18181818181818182</v>
      </c>
      <c r="K32" s="161">
        <v>97</v>
      </c>
      <c r="L32" s="161">
        <v>0</v>
      </c>
      <c r="M32" s="288">
        <f t="shared" si="19"/>
        <v>-0.11009174311926606</v>
      </c>
      <c r="N32" s="288" t="e">
        <f t="shared" si="20"/>
        <v>#DIV/0!</v>
      </c>
      <c r="O32" s="288">
        <f t="shared" si="24"/>
        <v>-1</v>
      </c>
      <c r="P32" s="161">
        <v>8</v>
      </c>
      <c r="Q32" s="161">
        <v>0</v>
      </c>
      <c r="R32" s="288">
        <f t="shared" si="23"/>
        <v>0.6</v>
      </c>
      <c r="S32" s="288" t="e">
        <f t="shared" si="22"/>
        <v>#DIV/0!</v>
      </c>
      <c r="T32" s="288">
        <f t="shared" si="14"/>
        <v>-1</v>
      </c>
      <c r="U32" s="161">
        <f t="shared" si="15"/>
        <v>105</v>
      </c>
      <c r="V32" s="161">
        <f t="shared" si="16"/>
        <v>0</v>
      </c>
      <c r="W32" s="288">
        <f t="shared" si="26"/>
        <v>-7.8947368421052627E-2</v>
      </c>
      <c r="X32" s="288" t="e">
        <f t="shared" si="25"/>
        <v>#DIV/0!</v>
      </c>
      <c r="Y32" s="288">
        <f t="shared" si="17"/>
        <v>-1</v>
      </c>
    </row>
    <row r="33" spans="1:25" ht="27" x14ac:dyDescent="0.35">
      <c r="A33" s="274" t="s">
        <v>31</v>
      </c>
      <c r="B33" s="276" t="s">
        <v>0</v>
      </c>
      <c r="C33" s="276" t="s">
        <v>0</v>
      </c>
      <c r="D33" s="276" t="s">
        <v>0</v>
      </c>
      <c r="E33" s="276" t="s">
        <v>0</v>
      </c>
      <c r="F33" s="161">
        <v>10</v>
      </c>
      <c r="G33" s="161">
        <v>14</v>
      </c>
      <c r="H33" s="288">
        <f>(F33-F32)/F32</f>
        <v>-9.0909090909090912E-2</v>
      </c>
      <c r="I33" s="288">
        <f>(G33-G32)/G32</f>
        <v>0.55555555555555558</v>
      </c>
      <c r="J33" s="288">
        <f>(G33-F33)/F33</f>
        <v>0.4</v>
      </c>
      <c r="K33" s="161">
        <v>78</v>
      </c>
      <c r="L33" s="161">
        <v>0</v>
      </c>
      <c r="M33" s="288">
        <f t="shared" si="19"/>
        <v>-0.19587628865979381</v>
      </c>
      <c r="N33" s="288" t="e">
        <f t="shared" si="20"/>
        <v>#DIV/0!</v>
      </c>
      <c r="O33" s="288">
        <f t="shared" si="24"/>
        <v>-1</v>
      </c>
      <c r="P33" s="161">
        <v>24</v>
      </c>
      <c r="Q33" s="161">
        <v>0</v>
      </c>
      <c r="R33" s="288">
        <f t="shared" si="23"/>
        <v>2</v>
      </c>
      <c r="S33" s="288" t="e">
        <f t="shared" si="22"/>
        <v>#DIV/0!</v>
      </c>
      <c r="T33" s="288">
        <f t="shared" si="14"/>
        <v>-1</v>
      </c>
      <c r="U33" s="161">
        <f t="shared" si="15"/>
        <v>102</v>
      </c>
      <c r="V33" s="161">
        <f t="shared" si="16"/>
        <v>0</v>
      </c>
      <c r="W33" s="288">
        <f t="shared" si="26"/>
        <v>-2.8571428571428571E-2</v>
      </c>
      <c r="X33" s="288" t="e">
        <f t="shared" si="25"/>
        <v>#DIV/0!</v>
      </c>
      <c r="Y33" s="288">
        <f t="shared" si="17"/>
        <v>-1</v>
      </c>
    </row>
    <row r="34" spans="1:25" ht="27" x14ac:dyDescent="0.35">
      <c r="A34" s="274" t="s">
        <v>32</v>
      </c>
      <c r="B34" s="276" t="s">
        <v>0</v>
      </c>
      <c r="C34" s="276" t="s">
        <v>0</v>
      </c>
      <c r="D34" s="276" t="s">
        <v>0</v>
      </c>
      <c r="E34" s="276" t="s">
        <v>0</v>
      </c>
      <c r="F34" s="161">
        <v>11</v>
      </c>
      <c r="G34" s="161">
        <v>12</v>
      </c>
      <c r="H34" s="288">
        <f>(F34-F33)/F33</f>
        <v>0.1</v>
      </c>
      <c r="I34" s="288">
        <f>(G34-G33)/G33</f>
        <v>-0.14285714285714285</v>
      </c>
      <c r="J34" s="288">
        <f>(G34-F34)/F34</f>
        <v>9.0909090909090912E-2</v>
      </c>
      <c r="K34" s="161">
        <v>131</v>
      </c>
      <c r="L34" s="161">
        <v>0</v>
      </c>
      <c r="M34" s="288">
        <f t="shared" si="19"/>
        <v>0.67948717948717952</v>
      </c>
      <c r="N34" s="288" t="e">
        <f t="shared" si="20"/>
        <v>#DIV/0!</v>
      </c>
      <c r="O34" s="288">
        <f t="shared" si="24"/>
        <v>-1</v>
      </c>
      <c r="P34" s="161">
        <v>10</v>
      </c>
      <c r="Q34" s="161">
        <v>0</v>
      </c>
      <c r="R34" s="288">
        <f t="shared" si="23"/>
        <v>-0.58333333333333337</v>
      </c>
      <c r="S34" s="288" t="e">
        <f t="shared" si="22"/>
        <v>#DIV/0!</v>
      </c>
      <c r="T34" s="288">
        <f t="shared" si="14"/>
        <v>-1</v>
      </c>
      <c r="U34" s="161">
        <f t="shared" si="15"/>
        <v>141</v>
      </c>
      <c r="V34" s="161">
        <f t="shared" si="16"/>
        <v>0</v>
      </c>
      <c r="W34" s="288">
        <f t="shared" si="26"/>
        <v>0.38235294117647056</v>
      </c>
      <c r="X34" s="288" t="e">
        <f t="shared" si="25"/>
        <v>#DIV/0!</v>
      </c>
      <c r="Y34" s="288">
        <f t="shared" si="17"/>
        <v>-1</v>
      </c>
    </row>
    <row r="35" spans="1:25" ht="27" x14ac:dyDescent="0.35">
      <c r="A35" s="274" t="s">
        <v>33</v>
      </c>
      <c r="B35" s="276" t="s">
        <v>0</v>
      </c>
      <c r="C35" s="276" t="s">
        <v>0</v>
      </c>
      <c r="D35" s="276" t="s">
        <v>0</v>
      </c>
      <c r="E35" s="276" t="s">
        <v>0</v>
      </c>
      <c r="F35" s="161">
        <v>20</v>
      </c>
      <c r="G35" s="161">
        <v>9</v>
      </c>
      <c r="H35" s="288">
        <f>(F35-F34)/F34</f>
        <v>0.81818181818181823</v>
      </c>
      <c r="I35" s="288">
        <f>(G35-G34)/G34</f>
        <v>-0.25</v>
      </c>
      <c r="J35" s="288">
        <f>(G35-F35)/F35</f>
        <v>-0.55000000000000004</v>
      </c>
      <c r="K35" s="161">
        <v>95</v>
      </c>
      <c r="L35" s="161">
        <v>0</v>
      </c>
      <c r="M35" s="288">
        <f t="shared" si="19"/>
        <v>-0.27480916030534353</v>
      </c>
      <c r="N35" s="288" t="e">
        <f t="shared" si="20"/>
        <v>#DIV/0!</v>
      </c>
      <c r="O35" s="288">
        <f t="shared" si="24"/>
        <v>-1</v>
      </c>
      <c r="P35" s="161">
        <v>11</v>
      </c>
      <c r="Q35" s="161">
        <v>0</v>
      </c>
      <c r="R35" s="288">
        <f t="shared" si="23"/>
        <v>0.1</v>
      </c>
      <c r="S35" s="288" t="e">
        <f t="shared" si="22"/>
        <v>#DIV/0!</v>
      </c>
      <c r="T35" s="288">
        <f t="shared" si="14"/>
        <v>-1</v>
      </c>
      <c r="U35" s="161">
        <f t="shared" si="15"/>
        <v>106</v>
      </c>
      <c r="V35" s="161">
        <f t="shared" si="16"/>
        <v>0</v>
      </c>
      <c r="W35" s="288">
        <f t="shared" si="26"/>
        <v>-0.24822695035460993</v>
      </c>
      <c r="X35" s="288" t="e">
        <f t="shared" si="25"/>
        <v>#DIV/0!</v>
      </c>
      <c r="Y35" s="288">
        <f t="shared" si="17"/>
        <v>-1</v>
      </c>
    </row>
    <row r="36" spans="1:25" ht="27" x14ac:dyDescent="0.35">
      <c r="A36" s="274"/>
      <c r="B36" s="276"/>
      <c r="C36" s="281"/>
      <c r="D36" s="281"/>
      <c r="E36" s="281"/>
      <c r="F36" s="183"/>
      <c r="G36" s="183"/>
      <c r="H36" s="183"/>
      <c r="I36" s="183"/>
      <c r="J36" s="183"/>
      <c r="K36" s="191"/>
      <c r="L36" s="191"/>
      <c r="M36" s="191"/>
      <c r="N36" s="191"/>
      <c r="O36" s="191"/>
      <c r="P36" s="183"/>
      <c r="Q36" s="183"/>
      <c r="R36" s="183"/>
      <c r="S36" s="183"/>
      <c r="T36" s="183"/>
      <c r="U36" s="183"/>
      <c r="V36" s="183"/>
      <c r="W36" s="183"/>
      <c r="X36" s="183"/>
      <c r="Y36" s="183"/>
    </row>
    <row r="37" spans="1:25" ht="27.75" x14ac:dyDescent="0.4">
      <c r="A37" s="282" t="s">
        <v>34</v>
      </c>
      <c r="B37" s="283" t="s">
        <v>0</v>
      </c>
      <c r="C37" s="283" t="s">
        <v>0</v>
      </c>
      <c r="D37" s="283" t="s">
        <v>0</v>
      </c>
      <c r="E37" s="283" t="s">
        <v>0</v>
      </c>
      <c r="F37" s="193">
        <f t="shared" ref="F37:V37" si="27">SUM(F24:F35)</f>
        <v>135</v>
      </c>
      <c r="G37" s="193">
        <f t="shared" si="27"/>
        <v>116</v>
      </c>
      <c r="H37" s="193" t="s">
        <v>53</v>
      </c>
      <c r="I37" s="193" t="s">
        <v>53</v>
      </c>
      <c r="J37" s="193" t="s">
        <v>53</v>
      </c>
      <c r="K37" s="193">
        <f t="shared" si="27"/>
        <v>1382</v>
      </c>
      <c r="L37" s="193">
        <f t="shared" si="27"/>
        <v>0</v>
      </c>
      <c r="M37" s="193" t="s">
        <v>53</v>
      </c>
      <c r="N37" s="193" t="s">
        <v>53</v>
      </c>
      <c r="O37" s="193" t="s">
        <v>53</v>
      </c>
      <c r="P37" s="193">
        <f t="shared" si="27"/>
        <v>203</v>
      </c>
      <c r="Q37" s="193">
        <f t="shared" si="27"/>
        <v>0</v>
      </c>
      <c r="R37" s="194" t="s">
        <v>53</v>
      </c>
      <c r="S37" s="194" t="s">
        <v>53</v>
      </c>
      <c r="T37" s="194" t="s">
        <v>53</v>
      </c>
      <c r="U37" s="194">
        <f t="shared" si="27"/>
        <v>1585</v>
      </c>
      <c r="V37" s="193">
        <f t="shared" si="27"/>
        <v>0</v>
      </c>
      <c r="W37" s="194" t="s">
        <v>53</v>
      </c>
      <c r="X37" s="194" t="s">
        <v>53</v>
      </c>
      <c r="Y37" s="193" t="s">
        <v>53</v>
      </c>
    </row>
    <row r="38" spans="1:25" x14ac:dyDescent="0.25">
      <c r="A38" s="284"/>
      <c r="B38" s="284"/>
      <c r="C38" s="284"/>
      <c r="D38" s="284"/>
      <c r="E38" s="284"/>
    </row>
  </sheetData>
  <mergeCells count="23">
    <mergeCell ref="A1:E4"/>
    <mergeCell ref="F1:G3"/>
    <mergeCell ref="K1:L3"/>
    <mergeCell ref="P1:Q3"/>
    <mergeCell ref="U1:V3"/>
    <mergeCell ref="O1:O3"/>
    <mergeCell ref="R1:S3"/>
    <mergeCell ref="T1:T3"/>
    <mergeCell ref="H1:I3"/>
    <mergeCell ref="J1:J3"/>
    <mergeCell ref="M1:N3"/>
    <mergeCell ref="W1:X3"/>
    <mergeCell ref="Y1:Y3"/>
    <mergeCell ref="W21:X21"/>
    <mergeCell ref="F20:G21"/>
    <mergeCell ref="K20:V20"/>
    <mergeCell ref="K21:L21"/>
    <mergeCell ref="P21:Q21"/>
    <mergeCell ref="U21:V21"/>
    <mergeCell ref="R21:S21"/>
    <mergeCell ref="H20:I21"/>
    <mergeCell ref="J20:J21"/>
    <mergeCell ref="M21:N2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zoomScale="70" zoomScaleNormal="70" workbookViewId="0">
      <selection activeCell="U11" sqref="U11"/>
    </sheetView>
  </sheetViews>
  <sheetFormatPr defaultRowHeight="12.75" x14ac:dyDescent="0.2"/>
  <cols>
    <col min="1" max="1" width="30.7109375" style="171" customWidth="1"/>
    <col min="2" max="2" width="8" style="171" customWidth="1"/>
    <col min="3" max="3" width="7" style="171" customWidth="1"/>
    <col min="4" max="4" width="7.140625" style="171" customWidth="1"/>
    <col min="5" max="5" width="14.7109375" style="171" customWidth="1"/>
    <col min="6" max="6" width="12" style="171" customWidth="1"/>
    <col min="7" max="7" width="12.140625" style="171" customWidth="1"/>
    <col min="8" max="8" width="14" style="171" customWidth="1"/>
    <col min="9" max="9" width="14.85546875" style="171" customWidth="1"/>
    <col min="10" max="10" width="13" style="171" customWidth="1"/>
    <col min="11" max="11" width="12.42578125" style="171" customWidth="1"/>
    <col min="12" max="12" width="14.7109375" style="171" customWidth="1"/>
    <col min="13" max="13" width="21.5703125" style="171" customWidth="1"/>
    <col min="14" max="14" width="12.5703125" style="171" customWidth="1"/>
    <col min="15" max="15" width="25.85546875" style="171" customWidth="1"/>
    <col min="16" max="18" width="9.140625" style="171"/>
    <col min="19" max="23" width="10.7109375" style="171" bestFit="1" customWidth="1"/>
    <col min="24" max="16384" width="9.140625" style="171"/>
  </cols>
  <sheetData>
    <row r="1" spans="1:23" s="150" customFormat="1" ht="34.5" customHeight="1" x14ac:dyDescent="0.2">
      <c r="A1" s="613" t="s">
        <v>60</v>
      </c>
      <c r="B1" s="613"/>
      <c r="C1" s="613"/>
      <c r="D1" s="613"/>
      <c r="E1" s="613"/>
      <c r="F1" s="613"/>
      <c r="G1" s="613"/>
      <c r="H1" s="613"/>
      <c r="I1" s="613"/>
      <c r="J1" s="613"/>
      <c r="K1" s="613"/>
      <c r="L1" s="613"/>
      <c r="M1" s="613"/>
      <c r="N1" s="613"/>
      <c r="O1" s="613"/>
    </row>
    <row r="2" spans="1:23" s="150" customFormat="1" ht="36.75" customHeight="1" x14ac:dyDescent="0.2">
      <c r="A2" s="613" t="s">
        <v>195</v>
      </c>
      <c r="B2" s="613"/>
      <c r="C2" s="613"/>
      <c r="D2" s="613"/>
      <c r="E2" s="613"/>
      <c r="F2" s="613"/>
      <c r="G2" s="613"/>
      <c r="H2" s="613"/>
      <c r="I2" s="613"/>
      <c r="J2" s="613"/>
      <c r="K2" s="613"/>
      <c r="L2" s="613"/>
      <c r="M2" s="613"/>
      <c r="N2" s="613"/>
      <c r="O2" s="613"/>
    </row>
    <row r="3" spans="1:23" ht="33" customHeight="1" x14ac:dyDescent="0.2">
      <c r="A3" s="614">
        <v>2017</v>
      </c>
      <c r="B3" s="614"/>
      <c r="C3" s="614"/>
      <c r="D3" s="614"/>
      <c r="E3" s="614"/>
      <c r="F3" s="614"/>
      <c r="G3" s="614"/>
      <c r="H3" s="614"/>
      <c r="I3" s="614"/>
      <c r="J3" s="614"/>
      <c r="K3" s="614"/>
      <c r="L3" s="614"/>
      <c r="M3" s="614"/>
      <c r="N3" s="614"/>
      <c r="O3" s="614"/>
    </row>
    <row r="4" spans="1:23" ht="42.75" customHeight="1" x14ac:dyDescent="0.2">
      <c r="A4" s="481" t="s">
        <v>62</v>
      </c>
      <c r="B4" s="482"/>
      <c r="C4" s="482"/>
      <c r="D4" s="483"/>
      <c r="E4" s="487" t="s">
        <v>63</v>
      </c>
      <c r="F4" s="488"/>
      <c r="G4" s="488"/>
      <c r="H4" s="489"/>
      <c r="I4" s="487" t="s">
        <v>64</v>
      </c>
      <c r="J4" s="488"/>
      <c r="K4" s="488"/>
      <c r="L4" s="489"/>
      <c r="M4" s="479" t="s">
        <v>65</v>
      </c>
      <c r="N4" s="490" t="s">
        <v>9</v>
      </c>
      <c r="O4" s="479" t="s">
        <v>66</v>
      </c>
    </row>
    <row r="5" spans="1:23" ht="67.5" customHeight="1" x14ac:dyDescent="0.2">
      <c r="A5" s="484"/>
      <c r="B5" s="485"/>
      <c r="C5" s="485"/>
      <c r="D5" s="486"/>
      <c r="E5" s="386" t="s">
        <v>67</v>
      </c>
      <c r="F5" s="387" t="s">
        <v>175</v>
      </c>
      <c r="G5" s="387" t="s">
        <v>176</v>
      </c>
      <c r="H5" s="387" t="s">
        <v>70</v>
      </c>
      <c r="I5" s="387" t="s">
        <v>67</v>
      </c>
      <c r="J5" s="387" t="s">
        <v>175</v>
      </c>
      <c r="K5" s="387" t="s">
        <v>176</v>
      </c>
      <c r="L5" s="387" t="s">
        <v>70</v>
      </c>
      <c r="M5" s="480"/>
      <c r="N5" s="491"/>
      <c r="O5" s="480"/>
    </row>
    <row r="6" spans="1:23" ht="36" customHeight="1" x14ac:dyDescent="0.4">
      <c r="A6" s="388"/>
      <c r="B6" s="389"/>
      <c r="C6" s="390"/>
      <c r="D6" s="391"/>
      <c r="E6" s="392" t="s">
        <v>8</v>
      </c>
      <c r="F6" s="392" t="s">
        <v>7</v>
      </c>
      <c r="G6" s="392" t="s">
        <v>6</v>
      </c>
      <c r="H6" s="392" t="s">
        <v>5</v>
      </c>
      <c r="I6" s="392" t="s">
        <v>4</v>
      </c>
      <c r="J6" s="392" t="s">
        <v>3</v>
      </c>
      <c r="K6" s="392" t="s">
        <v>21</v>
      </c>
      <c r="L6" s="392" t="s">
        <v>1</v>
      </c>
      <c r="M6" s="393" t="s">
        <v>36</v>
      </c>
      <c r="N6" s="392" t="s">
        <v>37</v>
      </c>
      <c r="O6" s="392" t="s">
        <v>73</v>
      </c>
    </row>
    <row r="7" spans="1:23" ht="24" customHeight="1" x14ac:dyDescent="0.4">
      <c r="A7" s="394"/>
      <c r="B7" s="390"/>
      <c r="C7" s="390"/>
      <c r="D7" s="391"/>
      <c r="E7" s="395"/>
      <c r="F7" s="395"/>
      <c r="G7" s="395"/>
      <c r="H7" s="395"/>
      <c r="I7" s="395"/>
      <c r="J7" s="395"/>
      <c r="K7" s="395"/>
      <c r="L7" s="395"/>
      <c r="M7" s="396"/>
      <c r="N7" s="395"/>
      <c r="O7" s="395"/>
    </row>
    <row r="8" spans="1:23" ht="92.1" customHeight="1" x14ac:dyDescent="0.4">
      <c r="A8" s="397" t="s">
        <v>257</v>
      </c>
      <c r="B8" s="398"/>
      <c r="C8" s="398"/>
      <c r="D8" s="399"/>
      <c r="E8" s="395">
        <v>4</v>
      </c>
      <c r="F8" s="395">
        <v>4</v>
      </c>
      <c r="G8" s="395">
        <v>0</v>
      </c>
      <c r="H8" s="395">
        <v>2</v>
      </c>
      <c r="I8" s="395">
        <v>0</v>
      </c>
      <c r="J8" s="395">
        <v>1</v>
      </c>
      <c r="K8" s="395">
        <v>3</v>
      </c>
      <c r="L8" s="395">
        <v>1</v>
      </c>
      <c r="M8" s="395">
        <v>0</v>
      </c>
      <c r="N8" s="395">
        <v>15</v>
      </c>
      <c r="O8" s="400">
        <v>14.285714285714285</v>
      </c>
      <c r="Q8" s="229"/>
      <c r="T8" s="369"/>
      <c r="U8" s="369"/>
      <c r="W8" s="369"/>
    </row>
    <row r="9" spans="1:23" ht="45" customHeight="1" x14ac:dyDescent="0.4">
      <c r="A9" s="394"/>
      <c r="B9" s="390"/>
      <c r="C9" s="390"/>
      <c r="D9" s="391"/>
      <c r="E9" s="395"/>
      <c r="F9" s="395"/>
      <c r="G9" s="395"/>
      <c r="H9" s="395"/>
      <c r="I9" s="395"/>
      <c r="J9" s="395"/>
      <c r="K9" s="395"/>
      <c r="L9" s="395"/>
      <c r="M9" s="396"/>
      <c r="N9" s="395"/>
      <c r="O9" s="400"/>
      <c r="Q9" s="229"/>
      <c r="T9" s="369"/>
      <c r="V9" s="369"/>
      <c r="W9" s="369"/>
    </row>
    <row r="10" spans="1:23" ht="60" customHeight="1" x14ac:dyDescent="0.4">
      <c r="A10" s="397" t="s">
        <v>75</v>
      </c>
      <c r="B10" s="398"/>
      <c r="C10" s="398"/>
      <c r="D10" s="399"/>
      <c r="E10" s="395">
        <v>1</v>
      </c>
      <c r="F10" s="395">
        <v>1</v>
      </c>
      <c r="G10" s="395">
        <v>1</v>
      </c>
      <c r="H10" s="395">
        <v>2</v>
      </c>
      <c r="I10" s="395">
        <v>0</v>
      </c>
      <c r="J10" s="395">
        <v>0</v>
      </c>
      <c r="K10" s="395">
        <v>2</v>
      </c>
      <c r="L10" s="395">
        <v>0</v>
      </c>
      <c r="M10" s="395">
        <v>0</v>
      </c>
      <c r="N10" s="395">
        <v>7</v>
      </c>
      <c r="O10" s="400">
        <v>6.666666666666667</v>
      </c>
      <c r="Q10" s="229"/>
      <c r="T10" s="369"/>
      <c r="U10" s="369"/>
    </row>
    <row r="11" spans="1:23" ht="45" customHeight="1" x14ac:dyDescent="0.4">
      <c r="A11" s="394"/>
      <c r="B11" s="390"/>
      <c r="C11" s="390"/>
      <c r="D11" s="391"/>
      <c r="E11" s="395"/>
      <c r="F11" s="395"/>
      <c r="G11" s="395"/>
      <c r="H11" s="395"/>
      <c r="I11" s="395"/>
      <c r="J11" s="395"/>
      <c r="K11" s="395"/>
      <c r="L11" s="395"/>
      <c r="M11" s="396"/>
      <c r="N11" s="395"/>
      <c r="O11" s="400"/>
      <c r="Q11" s="229"/>
    </row>
    <row r="12" spans="1:23" ht="60" customHeight="1" x14ac:dyDescent="0.4">
      <c r="A12" s="397" t="s">
        <v>76</v>
      </c>
      <c r="B12" s="398"/>
      <c r="C12" s="398"/>
      <c r="D12" s="399"/>
      <c r="E12" s="395">
        <v>0</v>
      </c>
      <c r="F12" s="395">
        <v>1</v>
      </c>
      <c r="G12" s="395">
        <v>0</v>
      </c>
      <c r="H12" s="395">
        <v>1</v>
      </c>
      <c r="I12" s="395">
        <v>1</v>
      </c>
      <c r="J12" s="395">
        <v>1</v>
      </c>
      <c r="K12" s="395">
        <v>1</v>
      </c>
      <c r="L12" s="395">
        <v>2</v>
      </c>
      <c r="M12" s="395">
        <v>0</v>
      </c>
      <c r="N12" s="395">
        <v>7</v>
      </c>
      <c r="O12" s="400">
        <v>6.666666666666667</v>
      </c>
      <c r="Q12" s="229"/>
      <c r="T12" s="385"/>
      <c r="U12" s="385"/>
      <c r="V12" s="385"/>
    </row>
    <row r="13" spans="1:23" ht="45" customHeight="1" x14ac:dyDescent="0.4">
      <c r="A13" s="394"/>
      <c r="B13" s="390"/>
      <c r="C13" s="390"/>
      <c r="D13" s="391"/>
      <c r="E13" s="395"/>
      <c r="F13" s="395"/>
      <c r="G13" s="395"/>
      <c r="H13" s="395"/>
      <c r="I13" s="395"/>
      <c r="J13" s="395"/>
      <c r="K13" s="395"/>
      <c r="L13" s="395"/>
      <c r="M13" s="396"/>
      <c r="N13" s="395"/>
      <c r="O13" s="400"/>
      <c r="Q13" s="229"/>
      <c r="T13" s="385"/>
      <c r="U13" s="385"/>
      <c r="V13" s="385"/>
    </row>
    <row r="14" spans="1:23" ht="57.95" customHeight="1" x14ac:dyDescent="0.4">
      <c r="A14" s="397" t="s">
        <v>77</v>
      </c>
      <c r="B14" s="398"/>
      <c r="C14" s="398"/>
      <c r="D14" s="399"/>
      <c r="E14" s="395">
        <v>1</v>
      </c>
      <c r="F14" s="395">
        <v>1</v>
      </c>
      <c r="G14" s="395">
        <v>0</v>
      </c>
      <c r="H14" s="395">
        <v>0</v>
      </c>
      <c r="I14" s="395">
        <v>0</v>
      </c>
      <c r="J14" s="395">
        <v>0</v>
      </c>
      <c r="K14" s="395">
        <v>0</v>
      </c>
      <c r="L14" s="395">
        <v>1</v>
      </c>
      <c r="M14" s="395">
        <v>0</v>
      </c>
      <c r="N14" s="395">
        <v>3</v>
      </c>
      <c r="O14" s="400">
        <v>2.8571428571428572</v>
      </c>
      <c r="Q14" s="229"/>
      <c r="T14" s="385"/>
      <c r="U14" s="385"/>
      <c r="V14" s="385"/>
    </row>
    <row r="15" spans="1:23" ht="45" customHeight="1" x14ac:dyDescent="0.4">
      <c r="A15" s="394"/>
      <c r="B15" s="390"/>
      <c r="C15" s="390"/>
      <c r="D15" s="391"/>
      <c r="E15" s="395"/>
      <c r="F15" s="395"/>
      <c r="G15" s="395"/>
      <c r="H15" s="395"/>
      <c r="I15" s="395"/>
      <c r="J15" s="395"/>
      <c r="K15" s="395"/>
      <c r="L15" s="395"/>
      <c r="M15" s="396"/>
      <c r="N15" s="395"/>
      <c r="O15" s="400"/>
      <c r="Q15" s="229"/>
      <c r="T15" s="385"/>
      <c r="U15" s="385"/>
      <c r="V15" s="385"/>
    </row>
    <row r="16" spans="1:23" ht="54.95" customHeight="1" x14ac:dyDescent="0.4">
      <c r="A16" s="397" t="s">
        <v>78</v>
      </c>
      <c r="B16" s="398"/>
      <c r="C16" s="398"/>
      <c r="D16" s="399"/>
      <c r="E16" s="395">
        <v>1</v>
      </c>
      <c r="F16" s="395">
        <v>2</v>
      </c>
      <c r="G16" s="395">
        <v>0</v>
      </c>
      <c r="H16" s="395">
        <v>0</v>
      </c>
      <c r="I16" s="395">
        <v>0</v>
      </c>
      <c r="J16" s="395">
        <v>1</v>
      </c>
      <c r="K16" s="395">
        <v>0</v>
      </c>
      <c r="L16" s="395">
        <v>0</v>
      </c>
      <c r="M16" s="395">
        <v>0</v>
      </c>
      <c r="N16" s="395">
        <v>4</v>
      </c>
      <c r="O16" s="400">
        <v>3.8095238095238098</v>
      </c>
      <c r="Q16" s="229"/>
      <c r="T16" s="369"/>
      <c r="U16" s="369"/>
      <c r="V16" s="385"/>
    </row>
    <row r="17" spans="1:22" ht="45" customHeight="1" x14ac:dyDescent="0.4">
      <c r="A17" s="394"/>
      <c r="B17" s="390"/>
      <c r="C17" s="390"/>
      <c r="D17" s="391"/>
      <c r="E17" s="395"/>
      <c r="F17" s="395"/>
      <c r="G17" s="395"/>
      <c r="H17" s="395"/>
      <c r="I17" s="395"/>
      <c r="J17" s="395"/>
      <c r="K17" s="395"/>
      <c r="L17" s="395"/>
      <c r="M17" s="396"/>
      <c r="N17" s="395"/>
      <c r="O17" s="400"/>
      <c r="Q17" s="229"/>
      <c r="T17" s="369"/>
      <c r="U17" s="369"/>
      <c r="V17" s="385"/>
    </row>
    <row r="18" spans="1:22" ht="56.1" customHeight="1" x14ac:dyDescent="0.4">
      <c r="A18" s="397" t="s">
        <v>79</v>
      </c>
      <c r="B18" s="390"/>
      <c r="C18" s="390"/>
      <c r="D18" s="399"/>
      <c r="E18" s="395">
        <v>1</v>
      </c>
      <c r="F18" s="395">
        <v>0</v>
      </c>
      <c r="G18" s="395">
        <v>2</v>
      </c>
      <c r="H18" s="395">
        <v>1</v>
      </c>
      <c r="I18" s="395">
        <v>1</v>
      </c>
      <c r="J18" s="395">
        <v>2</v>
      </c>
      <c r="K18" s="395">
        <v>2</v>
      </c>
      <c r="L18" s="395">
        <v>2</v>
      </c>
      <c r="M18" s="395">
        <v>0</v>
      </c>
      <c r="N18" s="395">
        <v>11</v>
      </c>
      <c r="O18" s="400">
        <v>10.476190476190476</v>
      </c>
      <c r="Q18" s="229"/>
      <c r="T18" s="385"/>
      <c r="U18" s="385"/>
      <c r="V18" s="385"/>
    </row>
    <row r="19" spans="1:22" ht="45" customHeight="1" x14ac:dyDescent="0.4">
      <c r="A19" s="394"/>
      <c r="B19" s="390"/>
      <c r="C19" s="390"/>
      <c r="D19" s="391"/>
      <c r="E19" s="395"/>
      <c r="F19" s="395"/>
      <c r="G19" s="395"/>
      <c r="H19" s="395"/>
      <c r="I19" s="395"/>
      <c r="J19" s="395"/>
      <c r="K19" s="395"/>
      <c r="L19" s="395"/>
      <c r="M19" s="396"/>
      <c r="N19" s="395"/>
      <c r="O19" s="400"/>
      <c r="Q19" s="229"/>
      <c r="T19" s="385"/>
      <c r="U19" s="385"/>
      <c r="V19" s="385"/>
    </row>
    <row r="20" spans="1:22" ht="57.95" customHeight="1" x14ac:dyDescent="0.4">
      <c r="A20" s="397" t="s">
        <v>80</v>
      </c>
      <c r="B20" s="398"/>
      <c r="C20" s="398"/>
      <c r="D20" s="399"/>
      <c r="E20" s="395">
        <v>0</v>
      </c>
      <c r="F20" s="395">
        <v>0</v>
      </c>
      <c r="G20" s="395">
        <v>1</v>
      </c>
      <c r="H20" s="395">
        <v>0</v>
      </c>
      <c r="I20" s="395">
        <v>1</v>
      </c>
      <c r="J20" s="395">
        <v>0</v>
      </c>
      <c r="K20" s="395">
        <v>0</v>
      </c>
      <c r="L20" s="395">
        <v>0</v>
      </c>
      <c r="M20" s="395">
        <v>0</v>
      </c>
      <c r="N20" s="395">
        <v>2</v>
      </c>
      <c r="O20" s="400">
        <v>1.9047619047619049</v>
      </c>
      <c r="Q20" s="229"/>
    </row>
    <row r="21" spans="1:22" ht="45" customHeight="1" x14ac:dyDescent="0.4">
      <c r="A21" s="394"/>
      <c r="B21" s="390"/>
      <c r="C21" s="390"/>
      <c r="D21" s="391"/>
      <c r="E21" s="395"/>
      <c r="F21" s="395"/>
      <c r="G21" s="395"/>
      <c r="H21" s="395"/>
      <c r="I21" s="395"/>
      <c r="J21" s="395"/>
      <c r="K21" s="395"/>
      <c r="L21" s="395"/>
      <c r="M21" s="396"/>
      <c r="N21" s="395"/>
      <c r="O21" s="400"/>
      <c r="Q21" s="229"/>
    </row>
    <row r="22" spans="1:22" ht="57.95" customHeight="1" x14ac:dyDescent="0.4">
      <c r="A22" s="397" t="s">
        <v>191</v>
      </c>
      <c r="B22" s="398"/>
      <c r="C22" s="398"/>
      <c r="D22" s="399"/>
      <c r="E22" s="395">
        <v>8</v>
      </c>
      <c r="F22" s="395">
        <v>9</v>
      </c>
      <c r="G22" s="395">
        <v>4</v>
      </c>
      <c r="H22" s="395">
        <v>6</v>
      </c>
      <c r="I22" s="395">
        <v>3</v>
      </c>
      <c r="J22" s="395">
        <v>5</v>
      </c>
      <c r="K22" s="395">
        <v>8</v>
      </c>
      <c r="L22" s="395">
        <v>6</v>
      </c>
      <c r="M22" s="395">
        <v>0</v>
      </c>
      <c r="N22" s="395">
        <v>49</v>
      </c>
      <c r="O22" s="400">
        <v>46.666666666666664</v>
      </c>
      <c r="Q22" s="229"/>
    </row>
    <row r="23" spans="1:22" ht="33.75" customHeight="1" x14ac:dyDescent="0.4">
      <c r="A23" s="394"/>
      <c r="B23" s="390"/>
      <c r="C23" s="390"/>
      <c r="D23" s="391"/>
      <c r="E23" s="395"/>
      <c r="F23" s="395"/>
      <c r="G23" s="395"/>
      <c r="H23" s="395"/>
      <c r="I23" s="395"/>
      <c r="J23" s="395"/>
      <c r="K23" s="395"/>
      <c r="L23" s="395"/>
      <c r="M23" s="396"/>
      <c r="N23" s="395"/>
      <c r="O23" s="400"/>
      <c r="Q23" s="229"/>
    </row>
    <row r="24" spans="1:22" ht="57.95" customHeight="1" x14ac:dyDescent="0.4">
      <c r="A24" s="397" t="s">
        <v>134</v>
      </c>
      <c r="B24" s="398"/>
      <c r="C24" s="398"/>
      <c r="D24" s="399"/>
      <c r="E24" s="395">
        <v>7</v>
      </c>
      <c r="F24" s="395">
        <v>8</v>
      </c>
      <c r="G24" s="395">
        <v>5</v>
      </c>
      <c r="H24" s="395">
        <v>7</v>
      </c>
      <c r="I24" s="395">
        <v>2</v>
      </c>
      <c r="J24" s="395">
        <v>11</v>
      </c>
      <c r="K24" s="395">
        <v>10</v>
      </c>
      <c r="L24" s="395">
        <v>6</v>
      </c>
      <c r="M24" s="395">
        <v>0</v>
      </c>
      <c r="N24" s="395">
        <v>56</v>
      </c>
      <c r="O24" s="400">
        <v>53.333333333333336</v>
      </c>
      <c r="Q24" s="229"/>
      <c r="S24" s="369"/>
      <c r="T24" s="369"/>
      <c r="U24" s="369"/>
      <c r="V24" s="369"/>
    </row>
    <row r="25" spans="1:22" ht="45" customHeight="1" x14ac:dyDescent="0.4">
      <c r="A25" s="401"/>
      <c r="B25" s="390"/>
      <c r="C25" s="390"/>
      <c r="D25" s="391"/>
      <c r="E25" s="395"/>
      <c r="F25" s="395"/>
      <c r="G25" s="395"/>
      <c r="H25" s="395"/>
      <c r="I25" s="395"/>
      <c r="J25" s="395"/>
      <c r="K25" s="395"/>
      <c r="L25" s="395"/>
      <c r="M25" s="396"/>
      <c r="N25" s="395"/>
      <c r="O25" s="400"/>
    </row>
    <row r="26" spans="1:22" ht="60" customHeight="1" x14ac:dyDescent="0.4">
      <c r="A26" s="402" t="s">
        <v>135</v>
      </c>
      <c r="B26" s="403"/>
      <c r="C26" s="403"/>
      <c r="D26" s="404"/>
      <c r="E26" s="405">
        <v>15</v>
      </c>
      <c r="F26" s="405">
        <v>17</v>
      </c>
      <c r="G26" s="405">
        <v>9</v>
      </c>
      <c r="H26" s="405">
        <v>13</v>
      </c>
      <c r="I26" s="405">
        <v>5</v>
      </c>
      <c r="J26" s="405">
        <v>16</v>
      </c>
      <c r="K26" s="405">
        <v>18</v>
      </c>
      <c r="L26" s="405">
        <v>12</v>
      </c>
      <c r="M26" s="405">
        <v>0</v>
      </c>
      <c r="N26" s="405">
        <v>105</v>
      </c>
      <c r="O26" s="406">
        <v>100</v>
      </c>
      <c r="P26" s="39"/>
      <c r="Q26" s="229"/>
    </row>
    <row r="27" spans="1:22" ht="18.75" customHeight="1" x14ac:dyDescent="0.2">
      <c r="A27" s="230"/>
      <c r="B27" s="230"/>
      <c r="C27" s="230"/>
      <c r="D27" s="230"/>
      <c r="E27" s="231"/>
      <c r="F27" s="231"/>
      <c r="G27" s="231"/>
      <c r="H27" s="231"/>
      <c r="I27" s="231"/>
      <c r="J27" s="231"/>
      <c r="K27" s="231"/>
      <c r="L27" s="231"/>
      <c r="M27" s="231"/>
      <c r="N27" s="231"/>
      <c r="O27" s="232"/>
    </row>
    <row r="28" spans="1:22" s="150" customFormat="1" x14ac:dyDescent="0.2">
      <c r="O28" s="166"/>
    </row>
    <row r="29" spans="1:22" s="150" customFormat="1" ht="27" x14ac:dyDescent="0.35">
      <c r="L29" s="478" t="s">
        <v>184</v>
      </c>
      <c r="M29" s="478"/>
      <c r="N29" s="478"/>
      <c r="O29" s="478"/>
    </row>
    <row r="30" spans="1:22" s="150" customFormat="1" ht="27" x14ac:dyDescent="0.35">
      <c r="L30" s="478" t="s">
        <v>243</v>
      </c>
      <c r="M30" s="478"/>
      <c r="N30" s="478"/>
      <c r="O30" s="478"/>
    </row>
    <row r="31" spans="1:22" s="150" customFormat="1" x14ac:dyDescent="0.2">
      <c r="O31" s="166"/>
    </row>
    <row r="32" spans="1:22" s="150" customFormat="1" x14ac:dyDescent="0.2">
      <c r="O32" s="166"/>
    </row>
    <row r="33" spans="15:15" s="150" customFormat="1" x14ac:dyDescent="0.2">
      <c r="O33" s="166"/>
    </row>
    <row r="34" spans="15:15" s="150" customFormat="1" x14ac:dyDescent="0.2">
      <c r="O34" s="166"/>
    </row>
    <row r="35" spans="15:15" s="150" customFormat="1" x14ac:dyDescent="0.2">
      <c r="O35" s="166"/>
    </row>
    <row r="36" spans="15:15" s="150" customFormat="1" x14ac:dyDescent="0.2">
      <c r="O36" s="166"/>
    </row>
    <row r="37" spans="15:15" s="150" customFormat="1" x14ac:dyDescent="0.2">
      <c r="O37" s="166"/>
    </row>
    <row r="38" spans="15:15" s="150" customFormat="1" x14ac:dyDescent="0.2">
      <c r="O38" s="166"/>
    </row>
    <row r="39" spans="15:15" s="150" customFormat="1" x14ac:dyDescent="0.2">
      <c r="O39" s="166"/>
    </row>
    <row r="40" spans="15:15" s="150" customFormat="1" x14ac:dyDescent="0.2">
      <c r="O40" s="166"/>
    </row>
    <row r="41" spans="15:15" s="150" customFormat="1" x14ac:dyDescent="0.2">
      <c r="O41" s="166"/>
    </row>
    <row r="42" spans="15:15" s="150" customFormat="1" x14ac:dyDescent="0.2">
      <c r="O42" s="166"/>
    </row>
  </sheetData>
  <mergeCells count="11">
    <mergeCell ref="L29:O29"/>
    <mergeCell ref="L30:O30"/>
    <mergeCell ref="A1:O1"/>
    <mergeCell ref="A2:O2"/>
    <mergeCell ref="A3:O3"/>
    <mergeCell ref="O4:O5"/>
    <mergeCell ref="A4:D5"/>
    <mergeCell ref="E4:H4"/>
    <mergeCell ref="I4:L4"/>
    <mergeCell ref="M4:M5"/>
    <mergeCell ref="N4:N5"/>
  </mergeCells>
  <printOptions horizontalCentered="1"/>
  <pageMargins left="0.7" right="0.7" top="0.75" bottom="0.75" header="0.3" footer="0.3"/>
  <pageSetup scale="4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70" zoomScaleNormal="70" zoomScaleSheetLayoutView="75" workbookViewId="0">
      <selection activeCell="R9" sqref="R9"/>
    </sheetView>
  </sheetViews>
  <sheetFormatPr defaultRowHeight="12.75" x14ac:dyDescent="0.2"/>
  <cols>
    <col min="1" max="1" width="18.85546875" style="171" customWidth="1"/>
    <col min="2" max="2" width="11.140625" style="171" customWidth="1"/>
    <col min="3" max="3" width="8.42578125" style="228" customWidth="1"/>
    <col min="4" max="4" width="9.28515625" style="171" customWidth="1"/>
    <col min="5" max="5" width="17.85546875" style="171" customWidth="1"/>
    <col min="6" max="6" width="20" style="171" customWidth="1"/>
    <col min="7" max="7" width="20.7109375" style="171" customWidth="1"/>
    <col min="8" max="8" width="26.5703125" style="171" customWidth="1"/>
    <col min="9" max="9" width="20.85546875" style="171" customWidth="1"/>
    <col min="10" max="10" width="16.140625" style="171" customWidth="1"/>
    <col min="11" max="11" width="20.7109375" style="171" customWidth="1"/>
    <col min="12" max="12" width="14.42578125" style="171" customWidth="1"/>
    <col min="13" max="13" width="10.140625" style="171" bestFit="1" customWidth="1"/>
    <col min="14" max="19" width="9.140625" style="171"/>
    <col min="20" max="20" width="9.28515625" style="171" bestFit="1" customWidth="1"/>
    <col min="21" max="21" width="10.85546875" style="171" bestFit="1" customWidth="1"/>
    <col min="22" max="27" width="10.7109375" style="171" bestFit="1" customWidth="1"/>
    <col min="28" max="16384" width="9.140625" style="171"/>
  </cols>
  <sheetData>
    <row r="1" spans="1:28" s="150" customFormat="1" ht="33.75" x14ac:dyDescent="0.5">
      <c r="A1" s="496" t="s">
        <v>233</v>
      </c>
      <c r="B1" s="496"/>
      <c r="C1" s="496"/>
      <c r="D1" s="496"/>
      <c r="E1" s="496"/>
      <c r="F1" s="496"/>
      <c r="G1" s="496"/>
      <c r="H1" s="496"/>
      <c r="I1" s="496"/>
      <c r="J1" s="496"/>
      <c r="K1" s="496"/>
      <c r="L1" s="496"/>
    </row>
    <row r="2" spans="1:28" s="150" customFormat="1" ht="33.75" x14ac:dyDescent="0.5">
      <c r="A2" s="496">
        <v>2017</v>
      </c>
      <c r="B2" s="496"/>
      <c r="C2" s="496"/>
      <c r="D2" s="496"/>
      <c r="E2" s="496"/>
      <c r="F2" s="496"/>
      <c r="G2" s="496"/>
      <c r="H2" s="496"/>
      <c r="I2" s="496"/>
      <c r="J2" s="496"/>
      <c r="K2" s="496"/>
      <c r="L2" s="496"/>
    </row>
    <row r="3" spans="1:28" ht="30" customHeight="1" x14ac:dyDescent="0.2">
      <c r="A3" s="492" t="s">
        <v>258</v>
      </c>
      <c r="B3" s="493"/>
      <c r="C3" s="493"/>
      <c r="D3" s="493"/>
      <c r="E3" s="497" t="s">
        <v>46</v>
      </c>
      <c r="F3" s="497" t="s">
        <v>47</v>
      </c>
      <c r="G3" s="497" t="s">
        <v>48</v>
      </c>
      <c r="H3" s="497" t="s">
        <v>49</v>
      </c>
      <c r="I3" s="497" t="s">
        <v>50</v>
      </c>
      <c r="J3" s="497" t="s">
        <v>51</v>
      </c>
      <c r="K3" s="499" t="s">
        <v>52</v>
      </c>
      <c r="L3" s="497" t="s">
        <v>9</v>
      </c>
    </row>
    <row r="4" spans="1:28" ht="45.75" customHeight="1" x14ac:dyDescent="0.2">
      <c r="A4" s="494"/>
      <c r="B4" s="495"/>
      <c r="C4" s="495"/>
      <c r="D4" s="495"/>
      <c r="E4" s="498"/>
      <c r="F4" s="498"/>
      <c r="G4" s="498"/>
      <c r="H4" s="498"/>
      <c r="I4" s="498"/>
      <c r="J4" s="498"/>
      <c r="K4" s="500"/>
      <c r="L4" s="498"/>
    </row>
    <row r="5" spans="1:28" ht="31.5" customHeight="1" x14ac:dyDescent="0.4">
      <c r="A5" s="201"/>
      <c r="B5" s="202"/>
      <c r="C5" s="203"/>
      <c r="D5" s="202"/>
      <c r="E5" s="204" t="s">
        <v>8</v>
      </c>
      <c r="F5" s="205" t="s">
        <v>7</v>
      </c>
      <c r="G5" s="205" t="s">
        <v>6</v>
      </c>
      <c r="H5" s="205" t="s">
        <v>5</v>
      </c>
      <c r="I5" s="205" t="s">
        <v>4</v>
      </c>
      <c r="J5" s="205" t="s">
        <v>3</v>
      </c>
      <c r="K5" s="205" t="s">
        <v>21</v>
      </c>
      <c r="L5" s="205" t="s">
        <v>1</v>
      </c>
    </row>
    <row r="6" spans="1:28" ht="50.1" customHeight="1" x14ac:dyDescent="0.4">
      <c r="A6" s="206" t="s">
        <v>117</v>
      </c>
      <c r="B6" s="207"/>
      <c r="C6" s="208"/>
      <c r="D6" s="209"/>
      <c r="E6" s="211">
        <v>3</v>
      </c>
      <c r="F6" s="211">
        <v>5</v>
      </c>
      <c r="G6" s="211">
        <v>2</v>
      </c>
      <c r="H6" s="211">
        <v>0</v>
      </c>
      <c r="I6" s="211">
        <v>3</v>
      </c>
      <c r="J6" s="211">
        <v>1</v>
      </c>
      <c r="K6" s="211">
        <v>1</v>
      </c>
      <c r="L6" s="212">
        <v>15</v>
      </c>
    </row>
    <row r="7" spans="1:28" ht="50.1" customHeight="1" x14ac:dyDescent="0.4">
      <c r="A7" s="206"/>
      <c r="B7" s="210"/>
      <c r="C7" s="203"/>
      <c r="D7" s="202"/>
      <c r="E7" s="211"/>
      <c r="F7" s="211"/>
      <c r="G7" s="211"/>
      <c r="H7" s="211"/>
      <c r="I7" s="211"/>
      <c r="J7" s="211"/>
      <c r="K7" s="211"/>
      <c r="L7" s="212"/>
    </row>
    <row r="8" spans="1:28" ht="50.1" customHeight="1" x14ac:dyDescent="0.4">
      <c r="A8" s="206" t="s">
        <v>179</v>
      </c>
      <c r="B8" s="207"/>
      <c r="C8" s="213"/>
      <c r="D8" s="209"/>
      <c r="E8" s="211">
        <v>2</v>
      </c>
      <c r="F8" s="211">
        <v>3</v>
      </c>
      <c r="G8" s="211">
        <v>3</v>
      </c>
      <c r="H8" s="211">
        <v>0</v>
      </c>
      <c r="I8" s="211">
        <v>1</v>
      </c>
      <c r="J8" s="211">
        <v>4</v>
      </c>
      <c r="K8" s="211">
        <v>4</v>
      </c>
      <c r="L8" s="212">
        <v>17</v>
      </c>
    </row>
    <row r="9" spans="1:28" ht="50.1" customHeight="1" x14ac:dyDescent="0.4">
      <c r="A9" s="206"/>
      <c r="B9" s="210"/>
      <c r="C9" s="203"/>
      <c r="D9" s="202"/>
      <c r="E9" s="211"/>
      <c r="F9" s="211"/>
      <c r="G9" s="211"/>
      <c r="H9" s="211"/>
      <c r="I9" s="211"/>
      <c r="J9" s="211"/>
      <c r="K9" s="211"/>
      <c r="L9" s="212"/>
    </row>
    <row r="10" spans="1:28" ht="50.1" customHeight="1" x14ac:dyDescent="0.4">
      <c r="A10" s="206" t="s">
        <v>178</v>
      </c>
      <c r="B10" s="207"/>
      <c r="C10" s="213"/>
      <c r="D10" s="209"/>
      <c r="E10" s="211">
        <v>1</v>
      </c>
      <c r="F10" s="211">
        <v>1</v>
      </c>
      <c r="G10" s="211">
        <v>1</v>
      </c>
      <c r="H10" s="211">
        <v>1</v>
      </c>
      <c r="I10" s="211">
        <v>2</v>
      </c>
      <c r="J10" s="211">
        <v>2</v>
      </c>
      <c r="K10" s="211">
        <v>1</v>
      </c>
      <c r="L10" s="212">
        <v>9</v>
      </c>
    </row>
    <row r="11" spans="1:28" ht="50.1" customHeight="1" x14ac:dyDescent="0.4">
      <c r="A11" s="206"/>
      <c r="B11" s="210"/>
      <c r="C11" s="203"/>
      <c r="D11" s="202"/>
      <c r="E11" s="211"/>
      <c r="F11" s="211"/>
      <c r="G11" s="211"/>
      <c r="H11" s="211"/>
      <c r="I11" s="211"/>
      <c r="J11" s="211"/>
      <c r="K11" s="211"/>
      <c r="L11" s="212"/>
    </row>
    <row r="12" spans="1:28" ht="50.1" customHeight="1" x14ac:dyDescent="0.4">
      <c r="A12" s="206" t="s">
        <v>180</v>
      </c>
      <c r="B12" s="207"/>
      <c r="C12" s="213"/>
      <c r="D12" s="209"/>
      <c r="E12" s="211">
        <v>1</v>
      </c>
      <c r="F12" s="211">
        <v>3</v>
      </c>
      <c r="G12" s="211">
        <v>0</v>
      </c>
      <c r="H12" s="211">
        <v>1</v>
      </c>
      <c r="I12" s="211">
        <v>2</v>
      </c>
      <c r="J12" s="211">
        <v>4</v>
      </c>
      <c r="K12" s="211">
        <v>2</v>
      </c>
      <c r="L12" s="212">
        <v>13</v>
      </c>
    </row>
    <row r="13" spans="1:28" ht="50.1" customHeight="1" x14ac:dyDescent="0.4">
      <c r="A13" s="206"/>
      <c r="B13" s="214"/>
      <c r="C13" s="215"/>
      <c r="D13" s="202"/>
      <c r="E13" s="211"/>
      <c r="F13" s="211"/>
      <c r="G13" s="211"/>
      <c r="H13" s="211"/>
      <c r="I13" s="211"/>
      <c r="J13" s="211"/>
      <c r="K13" s="211"/>
      <c r="L13" s="212"/>
      <c r="T13" s="372"/>
      <c r="U13" s="370"/>
      <c r="V13" s="372"/>
      <c r="W13" s="370"/>
      <c r="X13" s="370"/>
      <c r="Y13" s="370"/>
      <c r="Z13" s="370"/>
      <c r="AA13" s="370"/>
    </row>
    <row r="14" spans="1:28" ht="50.1" customHeight="1" x14ac:dyDescent="0.4">
      <c r="A14" s="206" t="s">
        <v>121</v>
      </c>
      <c r="B14" s="216"/>
      <c r="C14" s="215"/>
      <c r="D14" s="209"/>
      <c r="E14" s="211">
        <v>1</v>
      </c>
      <c r="F14" s="211">
        <v>1</v>
      </c>
      <c r="G14" s="211">
        <v>1</v>
      </c>
      <c r="H14" s="211">
        <v>1</v>
      </c>
      <c r="I14" s="211">
        <v>1</v>
      </c>
      <c r="J14" s="211">
        <v>0</v>
      </c>
      <c r="K14" s="211">
        <v>0</v>
      </c>
      <c r="L14" s="212">
        <v>5</v>
      </c>
      <c r="T14" s="370"/>
      <c r="U14" s="370"/>
      <c r="V14" s="370"/>
      <c r="W14" s="370"/>
      <c r="X14" s="370"/>
      <c r="Y14" s="370"/>
      <c r="Z14" s="370"/>
      <c r="AA14" s="370"/>
    </row>
    <row r="15" spans="1:28" ht="50.1" customHeight="1" x14ac:dyDescent="0.4">
      <c r="A15" s="206"/>
      <c r="B15" s="214"/>
      <c r="C15" s="215"/>
      <c r="D15" s="202"/>
      <c r="E15" s="211"/>
      <c r="F15" s="211"/>
      <c r="G15" s="211"/>
      <c r="H15" s="211"/>
      <c r="I15" s="211"/>
      <c r="J15" s="211"/>
      <c r="K15" s="211"/>
      <c r="L15" s="212"/>
      <c r="T15" s="370"/>
      <c r="U15" s="370"/>
      <c r="V15" s="370"/>
      <c r="W15" s="370"/>
      <c r="X15" s="370"/>
      <c r="Y15" s="370"/>
      <c r="Z15" s="370"/>
      <c r="AA15" s="370"/>
      <c r="AB15" s="370"/>
    </row>
    <row r="16" spans="1:28" ht="50.1" customHeight="1" x14ac:dyDescent="0.4">
      <c r="A16" s="206" t="s">
        <v>181</v>
      </c>
      <c r="B16" s="216"/>
      <c r="C16" s="215"/>
      <c r="D16" s="209"/>
      <c r="E16" s="211">
        <v>3</v>
      </c>
      <c r="F16" s="211">
        <v>2</v>
      </c>
      <c r="G16" s="211">
        <v>1</v>
      </c>
      <c r="H16" s="211">
        <v>1</v>
      </c>
      <c r="I16" s="211">
        <v>3</v>
      </c>
      <c r="J16" s="211">
        <v>1</v>
      </c>
      <c r="K16" s="211">
        <v>5</v>
      </c>
      <c r="L16" s="212">
        <v>16</v>
      </c>
      <c r="S16" s="371"/>
      <c r="T16" s="372"/>
      <c r="U16" s="372"/>
      <c r="V16" s="372"/>
      <c r="W16" s="372"/>
      <c r="X16" s="372"/>
      <c r="Y16" s="372"/>
      <c r="Z16" s="372"/>
      <c r="AA16" s="372"/>
      <c r="AB16" s="370"/>
    </row>
    <row r="17" spans="1:29" ht="50.1" customHeight="1" x14ac:dyDescent="0.4">
      <c r="A17" s="206"/>
      <c r="B17" s="214"/>
      <c r="C17" s="215"/>
      <c r="D17" s="202"/>
      <c r="E17" s="211"/>
      <c r="F17" s="211"/>
      <c r="G17" s="211"/>
      <c r="H17" s="211"/>
      <c r="I17" s="211"/>
      <c r="J17" s="211"/>
      <c r="K17" s="211"/>
      <c r="L17" s="212"/>
      <c r="T17" s="372"/>
      <c r="U17" s="370"/>
      <c r="V17" s="370"/>
      <c r="W17" s="370"/>
      <c r="X17" s="370"/>
      <c r="Y17" s="370"/>
      <c r="Z17" s="370"/>
      <c r="AA17" s="370"/>
      <c r="AB17" s="370"/>
    </row>
    <row r="18" spans="1:29" ht="50.1" customHeight="1" x14ac:dyDescent="0.4">
      <c r="A18" s="206" t="s">
        <v>182</v>
      </c>
      <c r="B18" s="216"/>
      <c r="C18" s="215"/>
      <c r="D18" s="209"/>
      <c r="E18" s="211">
        <v>1</v>
      </c>
      <c r="F18" s="211">
        <v>5</v>
      </c>
      <c r="G18" s="211">
        <v>4</v>
      </c>
      <c r="H18" s="211">
        <v>1</v>
      </c>
      <c r="I18" s="211">
        <v>1</v>
      </c>
      <c r="J18" s="211">
        <v>3</v>
      </c>
      <c r="K18" s="211">
        <v>3</v>
      </c>
      <c r="L18" s="212">
        <v>18</v>
      </c>
    </row>
    <row r="19" spans="1:29" ht="50.1" customHeight="1" x14ac:dyDescent="0.4">
      <c r="A19" s="206"/>
      <c r="B19" s="214"/>
      <c r="C19" s="215"/>
      <c r="D19" s="202"/>
      <c r="E19" s="211"/>
      <c r="F19" s="211"/>
      <c r="G19" s="211"/>
      <c r="H19" s="211"/>
      <c r="I19" s="211"/>
      <c r="J19" s="211"/>
      <c r="K19" s="211"/>
      <c r="L19" s="212"/>
      <c r="T19" s="370"/>
      <c r="U19" s="370"/>
      <c r="V19" s="370"/>
      <c r="W19" s="370"/>
      <c r="X19" s="370"/>
      <c r="Y19" s="370"/>
      <c r="Z19" s="370"/>
      <c r="AA19" s="370"/>
      <c r="AC19" s="372"/>
    </row>
    <row r="20" spans="1:29" ht="50.1" customHeight="1" x14ac:dyDescent="0.4">
      <c r="A20" s="206" t="s">
        <v>183</v>
      </c>
      <c r="B20" s="216"/>
      <c r="C20" s="215"/>
      <c r="D20" s="209"/>
      <c r="E20" s="211">
        <v>4</v>
      </c>
      <c r="F20" s="211">
        <v>2</v>
      </c>
      <c r="G20" s="211">
        <v>1</v>
      </c>
      <c r="H20" s="211">
        <v>0</v>
      </c>
      <c r="I20" s="211">
        <v>1</v>
      </c>
      <c r="J20" s="211">
        <v>3</v>
      </c>
      <c r="K20" s="211">
        <v>1</v>
      </c>
      <c r="L20" s="212">
        <v>12</v>
      </c>
      <c r="S20" s="370"/>
      <c r="T20" s="372"/>
      <c r="U20" s="372"/>
      <c r="V20" s="372"/>
      <c r="W20" s="372"/>
      <c r="X20" s="372"/>
      <c r="Y20" s="372"/>
      <c r="Z20" s="372"/>
      <c r="AA20" s="370"/>
    </row>
    <row r="21" spans="1:29" ht="50.1" customHeight="1" x14ac:dyDescent="0.4">
      <c r="A21" s="206"/>
      <c r="B21" s="216"/>
      <c r="C21" s="215"/>
      <c r="D21" s="202"/>
      <c r="E21" s="211"/>
      <c r="F21" s="211"/>
      <c r="G21" s="211"/>
      <c r="H21" s="211"/>
      <c r="I21" s="211"/>
      <c r="J21" s="211"/>
      <c r="K21" s="211"/>
      <c r="L21" s="212"/>
      <c r="T21" s="370"/>
      <c r="U21" s="370"/>
      <c r="V21" s="370"/>
      <c r="W21" s="370"/>
      <c r="X21" s="370"/>
      <c r="Y21" s="370"/>
      <c r="Z21" s="370"/>
      <c r="AA21" s="370"/>
    </row>
    <row r="22" spans="1:29" ht="50.1" customHeight="1" x14ac:dyDescent="0.4">
      <c r="A22" s="206" t="s">
        <v>65</v>
      </c>
      <c r="B22" s="215"/>
      <c r="C22" s="215"/>
      <c r="D22" s="213" t="s">
        <v>0</v>
      </c>
      <c r="E22" s="211">
        <v>0</v>
      </c>
      <c r="F22" s="211">
        <v>0</v>
      </c>
      <c r="G22" s="211">
        <v>0</v>
      </c>
      <c r="H22" s="211">
        <v>0</v>
      </c>
      <c r="I22" s="211">
        <v>0</v>
      </c>
      <c r="J22" s="211">
        <v>0</v>
      </c>
      <c r="K22" s="211">
        <v>0</v>
      </c>
      <c r="L22" s="212">
        <v>0</v>
      </c>
      <c r="T22" s="370"/>
      <c r="U22" s="370"/>
      <c r="V22" s="370"/>
      <c r="Z22" s="370"/>
      <c r="AA22" s="370"/>
      <c r="AB22" s="370"/>
      <c r="AC22" s="370"/>
    </row>
    <row r="23" spans="1:29" ht="50.1" customHeight="1" x14ac:dyDescent="0.4">
      <c r="A23" s="217"/>
      <c r="B23" s="202"/>
      <c r="C23" s="203"/>
      <c r="D23" s="202"/>
      <c r="E23" s="211"/>
      <c r="F23" s="211"/>
      <c r="G23" s="211"/>
      <c r="H23" s="211"/>
      <c r="I23" s="211"/>
      <c r="J23" s="211"/>
      <c r="K23" s="211"/>
      <c r="L23" s="211"/>
      <c r="T23" s="370"/>
      <c r="U23" s="370"/>
      <c r="V23" s="370"/>
      <c r="Z23" s="370"/>
      <c r="AA23" s="370"/>
      <c r="AB23" s="370"/>
      <c r="AC23" s="370"/>
    </row>
    <row r="24" spans="1:29" ht="50.1" customHeight="1" x14ac:dyDescent="0.4">
      <c r="A24" s="218" t="s">
        <v>9</v>
      </c>
      <c r="B24" s="219"/>
      <c r="C24" s="220"/>
      <c r="D24" s="221" t="s">
        <v>0</v>
      </c>
      <c r="E24" s="222">
        <v>16</v>
      </c>
      <c r="F24" s="222">
        <v>22</v>
      </c>
      <c r="G24" s="222">
        <v>13</v>
      </c>
      <c r="H24" s="222">
        <v>5</v>
      </c>
      <c r="I24" s="222">
        <v>14</v>
      </c>
      <c r="J24" s="222">
        <v>18</v>
      </c>
      <c r="K24" s="222">
        <v>17</v>
      </c>
      <c r="L24" s="223">
        <v>105</v>
      </c>
      <c r="M24" s="224"/>
      <c r="T24" s="372"/>
      <c r="U24" s="372"/>
      <c r="V24" s="370"/>
      <c r="Z24" s="372"/>
      <c r="AA24" s="372"/>
      <c r="AB24" s="370"/>
      <c r="AC24" s="370"/>
    </row>
    <row r="25" spans="1:29" s="150" customFormat="1" ht="24.95" customHeight="1" x14ac:dyDescent="0.2">
      <c r="C25" s="170"/>
      <c r="E25" s="225"/>
      <c r="F25" s="225"/>
      <c r="G25" s="225"/>
      <c r="H25" s="225"/>
      <c r="I25" s="225"/>
      <c r="J25" s="225"/>
      <c r="K25" s="225"/>
      <c r="L25" s="225"/>
    </row>
    <row r="26" spans="1:29" s="150" customFormat="1" ht="27" x14ac:dyDescent="0.35">
      <c r="C26" s="170"/>
      <c r="E26" s="166"/>
      <c r="F26" s="166"/>
      <c r="G26" s="166"/>
      <c r="H26" s="478" t="s">
        <v>184</v>
      </c>
      <c r="I26" s="478"/>
      <c r="J26" s="478"/>
      <c r="K26" s="478"/>
      <c r="L26" s="478"/>
    </row>
    <row r="27" spans="1:29" s="150" customFormat="1" ht="27" x14ac:dyDescent="0.35">
      <c r="C27" s="170"/>
      <c r="E27" s="166"/>
      <c r="F27" s="166"/>
      <c r="G27" s="166"/>
      <c r="H27" s="166"/>
      <c r="I27" s="478" t="s">
        <v>243</v>
      </c>
      <c r="J27" s="478"/>
      <c r="K27" s="478"/>
      <c r="L27" s="478"/>
    </row>
    <row r="28" spans="1:29" s="150" customFormat="1" x14ac:dyDescent="0.2">
      <c r="A28" s="226"/>
      <c r="B28" s="226"/>
      <c r="C28" s="227"/>
      <c r="D28" s="226"/>
      <c r="E28" s="226"/>
      <c r="F28" s="226"/>
      <c r="G28" s="226"/>
      <c r="H28" s="226"/>
      <c r="I28" s="226"/>
      <c r="J28" s="226"/>
      <c r="K28" s="226"/>
      <c r="L28" s="226"/>
    </row>
    <row r="29" spans="1:29" s="150" customFormat="1" x14ac:dyDescent="0.2">
      <c r="C29" s="170"/>
    </row>
    <row r="30" spans="1:29" s="150" customFormat="1" x14ac:dyDescent="0.2">
      <c r="C30" s="170"/>
    </row>
    <row r="31" spans="1:29" s="150" customFormat="1" x14ac:dyDescent="0.2">
      <c r="C31" s="170"/>
    </row>
    <row r="32" spans="1:29" s="150" customFormat="1" x14ac:dyDescent="0.2">
      <c r="C32" s="170"/>
    </row>
    <row r="33" spans="3:3" s="150" customFormat="1" x14ac:dyDescent="0.2">
      <c r="C33" s="170"/>
    </row>
    <row r="34" spans="3:3" s="150" customFormat="1" x14ac:dyDescent="0.2">
      <c r="C34" s="170"/>
    </row>
    <row r="35" spans="3:3" s="150" customFormat="1" x14ac:dyDescent="0.2">
      <c r="C35" s="170"/>
    </row>
    <row r="36" spans="3:3" s="150" customFormat="1" x14ac:dyDescent="0.2">
      <c r="C36" s="170"/>
    </row>
    <row r="37" spans="3:3" s="150" customFormat="1" x14ac:dyDescent="0.2">
      <c r="C37" s="170"/>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50" zoomScaleNormal="50" workbookViewId="0">
      <selection activeCell="AC10" sqref="AC10"/>
    </sheetView>
  </sheetViews>
  <sheetFormatPr defaultRowHeight="12.75" x14ac:dyDescent="0.2"/>
  <cols>
    <col min="1" max="1" width="9.140625" style="233"/>
    <col min="2" max="2" width="13.28515625" style="233" customWidth="1"/>
    <col min="3" max="3" width="15.28515625" style="233" customWidth="1"/>
    <col min="4" max="4" width="20.7109375" style="233" customWidth="1"/>
    <col min="5" max="5" width="25.7109375" style="233" customWidth="1"/>
    <col min="6" max="6" width="20.7109375" style="233" customWidth="1"/>
    <col min="7" max="7" width="25.7109375" style="233" customWidth="1"/>
    <col min="8" max="8" width="20.7109375" style="233" customWidth="1"/>
    <col min="9" max="9" width="25.7109375" style="233" customWidth="1"/>
    <col min="10" max="10" width="20.7109375" style="233" customWidth="1"/>
    <col min="11" max="11" width="25.7109375" style="233" customWidth="1"/>
    <col min="12" max="12" width="20.7109375" style="233" customWidth="1"/>
    <col min="13" max="13" width="25.7109375" style="233" customWidth="1"/>
    <col min="14" max="14" width="20.7109375" style="233" customWidth="1"/>
    <col min="15" max="15" width="25.7109375" style="233" customWidth="1"/>
    <col min="16" max="16384" width="9.140625" style="233"/>
  </cols>
  <sheetData>
    <row r="1" spans="1:21" ht="45" x14ac:dyDescent="0.6">
      <c r="A1" s="612" t="s">
        <v>198</v>
      </c>
      <c r="B1" s="612"/>
      <c r="C1" s="612"/>
      <c r="D1" s="612"/>
      <c r="E1" s="612"/>
      <c r="F1" s="612"/>
      <c r="G1" s="612"/>
      <c r="H1" s="612"/>
      <c r="I1" s="612"/>
      <c r="J1" s="612"/>
      <c r="K1" s="612"/>
      <c r="L1" s="612"/>
      <c r="M1" s="612"/>
      <c r="N1" s="612"/>
      <c r="O1" s="612"/>
    </row>
    <row r="2" spans="1:21" ht="45" x14ac:dyDescent="0.6">
      <c r="A2" s="612" t="s">
        <v>187</v>
      </c>
      <c r="B2" s="612"/>
      <c r="C2" s="612"/>
      <c r="D2" s="612"/>
      <c r="E2" s="612"/>
      <c r="F2" s="612"/>
      <c r="G2" s="612"/>
      <c r="H2" s="612"/>
      <c r="I2" s="612"/>
      <c r="J2" s="612"/>
      <c r="K2" s="612"/>
      <c r="L2" s="612"/>
      <c r="M2" s="612"/>
      <c r="N2" s="612"/>
      <c r="O2" s="612"/>
    </row>
    <row r="3" spans="1:21" ht="45" x14ac:dyDescent="0.6">
      <c r="A3" s="612">
        <v>2017</v>
      </c>
      <c r="B3" s="612"/>
      <c r="C3" s="612"/>
      <c r="D3" s="612"/>
      <c r="E3" s="612"/>
      <c r="F3" s="612"/>
      <c r="G3" s="612"/>
      <c r="H3" s="612"/>
      <c r="I3" s="612"/>
      <c r="J3" s="612"/>
      <c r="K3" s="612"/>
      <c r="L3" s="612"/>
      <c r="M3" s="612"/>
      <c r="N3" s="612"/>
      <c r="O3" s="612"/>
    </row>
    <row r="4" spans="1:21" ht="27.75" customHeight="1" x14ac:dyDescent="0.2">
      <c r="A4" s="501" t="s">
        <v>86</v>
      </c>
      <c r="B4" s="502"/>
      <c r="C4" s="502"/>
      <c r="D4" s="501" t="s">
        <v>188</v>
      </c>
      <c r="E4" s="507"/>
      <c r="F4" s="501" t="s">
        <v>88</v>
      </c>
      <c r="G4" s="507"/>
      <c r="H4" s="501" t="s">
        <v>89</v>
      </c>
      <c r="I4" s="507"/>
      <c r="J4" s="501" t="s">
        <v>90</v>
      </c>
      <c r="K4" s="507"/>
      <c r="L4" s="501" t="s">
        <v>91</v>
      </c>
      <c r="M4" s="507"/>
      <c r="N4" s="501" t="s">
        <v>196</v>
      </c>
      <c r="O4" s="507"/>
    </row>
    <row r="5" spans="1:21" ht="50.25" customHeight="1" x14ac:dyDescent="0.2">
      <c r="A5" s="503"/>
      <c r="B5" s="504"/>
      <c r="C5" s="504"/>
      <c r="D5" s="505"/>
      <c r="E5" s="508"/>
      <c r="F5" s="505"/>
      <c r="G5" s="508"/>
      <c r="H5" s="505"/>
      <c r="I5" s="508"/>
      <c r="J5" s="505"/>
      <c r="K5" s="508"/>
      <c r="L5" s="505"/>
      <c r="M5" s="508"/>
      <c r="N5" s="505"/>
      <c r="O5" s="508"/>
    </row>
    <row r="6" spans="1:21" ht="44.25" x14ac:dyDescent="0.2">
      <c r="A6" s="505"/>
      <c r="B6" s="506"/>
      <c r="C6" s="506"/>
      <c r="D6" s="333" t="s">
        <v>110</v>
      </c>
      <c r="E6" s="334" t="s">
        <v>111</v>
      </c>
      <c r="F6" s="335" t="s">
        <v>110</v>
      </c>
      <c r="G6" s="336" t="s">
        <v>111</v>
      </c>
      <c r="H6" s="336" t="s">
        <v>110</v>
      </c>
      <c r="I6" s="336" t="s">
        <v>111</v>
      </c>
      <c r="J6" s="336" t="s">
        <v>110</v>
      </c>
      <c r="K6" s="336" t="s">
        <v>111</v>
      </c>
      <c r="L6" s="337" t="s">
        <v>110</v>
      </c>
      <c r="M6" s="336" t="s">
        <v>111</v>
      </c>
      <c r="N6" s="338" t="s">
        <v>110</v>
      </c>
      <c r="O6" s="333" t="s">
        <v>111</v>
      </c>
    </row>
    <row r="7" spans="1:21" ht="44.25" x14ac:dyDescent="0.55000000000000004">
      <c r="A7" s="509"/>
      <c r="B7" s="510"/>
      <c r="C7" s="510"/>
      <c r="D7" s="407" t="s">
        <v>8</v>
      </c>
      <c r="E7" s="339" t="s">
        <v>7</v>
      </c>
      <c r="F7" s="339" t="s">
        <v>6</v>
      </c>
      <c r="G7" s="339" t="s">
        <v>5</v>
      </c>
      <c r="H7" s="339" t="s">
        <v>4</v>
      </c>
      <c r="I7" s="339" t="s">
        <v>3</v>
      </c>
      <c r="J7" s="339" t="s">
        <v>21</v>
      </c>
      <c r="K7" s="339" t="s">
        <v>1</v>
      </c>
      <c r="L7" s="339" t="s">
        <v>36</v>
      </c>
      <c r="M7" s="339" t="s">
        <v>37</v>
      </c>
      <c r="N7" s="339" t="s">
        <v>73</v>
      </c>
      <c r="O7" s="340" t="s">
        <v>38</v>
      </c>
    </row>
    <row r="8" spans="1:21" ht="42" customHeight="1" x14ac:dyDescent="0.55000000000000004">
      <c r="A8" s="509"/>
      <c r="B8" s="510"/>
      <c r="C8" s="510"/>
      <c r="D8" s="408"/>
      <c r="E8" s="341"/>
      <c r="F8" s="341"/>
      <c r="G8" s="341"/>
      <c r="H8" s="341"/>
      <c r="I8" s="341"/>
      <c r="J8" s="341"/>
      <c r="K8" s="341"/>
      <c r="L8" s="341"/>
      <c r="M8" s="341"/>
      <c r="N8" s="342"/>
      <c r="O8" s="343"/>
    </row>
    <row r="9" spans="1:21" ht="42" customHeight="1" x14ac:dyDescent="0.6">
      <c r="A9" s="344" t="s">
        <v>138</v>
      </c>
      <c r="B9" s="345"/>
      <c r="C9" s="345" t="s">
        <v>0</v>
      </c>
      <c r="D9" s="409">
        <v>0</v>
      </c>
      <c r="E9" s="346">
        <v>0</v>
      </c>
      <c r="F9" s="346">
        <v>0</v>
      </c>
      <c r="G9" s="346">
        <v>0</v>
      </c>
      <c r="H9" s="346">
        <v>0</v>
      </c>
      <c r="I9" s="346">
        <v>0</v>
      </c>
      <c r="J9" s="346">
        <v>0</v>
      </c>
      <c r="K9" s="346">
        <v>0</v>
      </c>
      <c r="L9" s="346">
        <v>1</v>
      </c>
      <c r="M9" s="346">
        <v>1</v>
      </c>
      <c r="N9" s="347">
        <v>1</v>
      </c>
      <c r="O9" s="348">
        <v>1</v>
      </c>
    </row>
    <row r="10" spans="1:21" ht="42" customHeight="1" x14ac:dyDescent="0.6">
      <c r="A10" s="509"/>
      <c r="B10" s="510"/>
      <c r="C10" s="510"/>
      <c r="D10" s="410"/>
      <c r="E10" s="346"/>
      <c r="F10" s="346"/>
      <c r="G10" s="346"/>
      <c r="H10" s="346"/>
      <c r="I10" s="346"/>
      <c r="J10" s="346"/>
      <c r="K10" s="346"/>
      <c r="L10" s="346"/>
      <c r="M10" s="346"/>
      <c r="N10" s="347"/>
      <c r="O10" s="348"/>
    </row>
    <row r="11" spans="1:21" ht="42" customHeight="1" x14ac:dyDescent="0.6">
      <c r="A11" s="344" t="s">
        <v>139</v>
      </c>
      <c r="B11" s="345"/>
      <c r="C11" s="345" t="s">
        <v>0</v>
      </c>
      <c r="D11" s="409">
        <v>0</v>
      </c>
      <c r="E11" s="346">
        <v>0</v>
      </c>
      <c r="F11" s="346">
        <v>0</v>
      </c>
      <c r="G11" s="346">
        <v>0</v>
      </c>
      <c r="H11" s="346">
        <v>0</v>
      </c>
      <c r="I11" s="346">
        <v>0</v>
      </c>
      <c r="J11" s="346">
        <v>0</v>
      </c>
      <c r="K11" s="346">
        <v>0</v>
      </c>
      <c r="L11" s="346">
        <v>2</v>
      </c>
      <c r="M11" s="346">
        <v>0</v>
      </c>
      <c r="N11" s="347">
        <v>2</v>
      </c>
      <c r="O11" s="348">
        <v>0</v>
      </c>
    </row>
    <row r="12" spans="1:21" ht="42" customHeight="1" x14ac:dyDescent="0.6">
      <c r="A12" s="509"/>
      <c r="B12" s="510"/>
      <c r="C12" s="510"/>
      <c r="D12" s="410"/>
      <c r="E12" s="346"/>
      <c r="F12" s="346"/>
      <c r="G12" s="346"/>
      <c r="H12" s="346"/>
      <c r="I12" s="346"/>
      <c r="J12" s="346"/>
      <c r="K12" s="346"/>
      <c r="L12" s="346"/>
      <c r="M12" s="346"/>
      <c r="N12" s="347"/>
      <c r="O12" s="348"/>
      <c r="R12" s="372"/>
      <c r="S12" s="372"/>
    </row>
    <row r="13" spans="1:21" ht="42" customHeight="1" x14ac:dyDescent="0.6">
      <c r="A13" s="344" t="s">
        <v>140</v>
      </c>
      <c r="B13" s="345"/>
      <c r="C13" s="345" t="s">
        <v>0</v>
      </c>
      <c r="D13" s="409">
        <v>0</v>
      </c>
      <c r="E13" s="346">
        <v>0</v>
      </c>
      <c r="F13" s="346">
        <v>0</v>
      </c>
      <c r="G13" s="346">
        <v>0</v>
      </c>
      <c r="H13" s="346">
        <v>0</v>
      </c>
      <c r="I13" s="346">
        <v>0</v>
      </c>
      <c r="J13" s="346">
        <v>0</v>
      </c>
      <c r="K13" s="346">
        <v>0</v>
      </c>
      <c r="L13" s="346">
        <v>0</v>
      </c>
      <c r="M13" s="346">
        <v>0</v>
      </c>
      <c r="N13" s="347">
        <v>0</v>
      </c>
      <c r="O13" s="348">
        <v>0</v>
      </c>
    </row>
    <row r="14" spans="1:21" ht="42" customHeight="1" x14ac:dyDescent="0.6">
      <c r="A14" s="509"/>
      <c r="B14" s="510"/>
      <c r="C14" s="510"/>
      <c r="D14" s="410"/>
      <c r="E14" s="346"/>
      <c r="F14" s="346"/>
      <c r="G14" s="346"/>
      <c r="H14" s="346"/>
      <c r="I14" s="346"/>
      <c r="J14" s="346"/>
      <c r="K14" s="346"/>
      <c r="L14" s="346"/>
      <c r="M14" s="346"/>
      <c r="N14" s="347"/>
      <c r="O14" s="348"/>
      <c r="S14" s="373"/>
      <c r="T14" s="372"/>
      <c r="U14" s="372"/>
    </row>
    <row r="15" spans="1:21" ht="42" customHeight="1" x14ac:dyDescent="0.6">
      <c r="A15" s="344" t="s">
        <v>141</v>
      </c>
      <c r="B15" s="345"/>
      <c r="C15" s="345" t="s">
        <v>0</v>
      </c>
      <c r="D15" s="409">
        <v>0</v>
      </c>
      <c r="E15" s="346">
        <v>0</v>
      </c>
      <c r="F15" s="346">
        <v>4</v>
      </c>
      <c r="G15" s="346">
        <v>0</v>
      </c>
      <c r="H15" s="346">
        <v>1</v>
      </c>
      <c r="I15" s="346">
        <v>0</v>
      </c>
      <c r="J15" s="346">
        <v>0</v>
      </c>
      <c r="K15" s="346">
        <v>0</v>
      </c>
      <c r="L15" s="346">
        <v>1</v>
      </c>
      <c r="M15" s="346">
        <v>0</v>
      </c>
      <c r="N15" s="347">
        <v>6</v>
      </c>
      <c r="O15" s="348">
        <v>0</v>
      </c>
    </row>
    <row r="16" spans="1:21" ht="42" customHeight="1" x14ac:dyDescent="0.6">
      <c r="A16" s="509"/>
      <c r="B16" s="510"/>
      <c r="C16" s="510"/>
      <c r="D16" s="410"/>
      <c r="E16" s="346"/>
      <c r="F16" s="346"/>
      <c r="G16" s="346"/>
      <c r="H16" s="346"/>
      <c r="I16" s="346"/>
      <c r="J16" s="346"/>
      <c r="K16" s="346"/>
      <c r="L16" s="346"/>
      <c r="M16" s="346"/>
      <c r="N16" s="347"/>
      <c r="O16" s="348"/>
      <c r="T16" s="373"/>
      <c r="U16" s="373"/>
    </row>
    <row r="17" spans="1:21" ht="42" customHeight="1" x14ac:dyDescent="0.6">
      <c r="A17" s="344" t="s">
        <v>142</v>
      </c>
      <c r="B17" s="345"/>
      <c r="C17" s="345" t="s">
        <v>0</v>
      </c>
      <c r="D17" s="409">
        <v>2</v>
      </c>
      <c r="E17" s="346">
        <v>1</v>
      </c>
      <c r="F17" s="346">
        <v>3</v>
      </c>
      <c r="G17" s="346">
        <v>0</v>
      </c>
      <c r="H17" s="346">
        <v>0</v>
      </c>
      <c r="I17" s="346">
        <v>0</v>
      </c>
      <c r="J17" s="346">
        <v>2</v>
      </c>
      <c r="K17" s="346">
        <v>0</v>
      </c>
      <c r="L17" s="346">
        <v>1</v>
      </c>
      <c r="M17" s="346">
        <v>3</v>
      </c>
      <c r="N17" s="347">
        <v>8</v>
      </c>
      <c r="O17" s="348">
        <v>4</v>
      </c>
      <c r="T17" s="373"/>
      <c r="U17" s="373"/>
    </row>
    <row r="18" spans="1:21" ht="42" customHeight="1" x14ac:dyDescent="0.6">
      <c r="A18" s="509"/>
      <c r="B18" s="510"/>
      <c r="C18" s="510"/>
      <c r="D18" s="410"/>
      <c r="E18" s="346"/>
      <c r="F18" s="346"/>
      <c r="G18" s="346"/>
      <c r="H18" s="346"/>
      <c r="I18" s="346"/>
      <c r="J18" s="346"/>
      <c r="K18" s="346"/>
      <c r="L18" s="346"/>
      <c r="M18" s="346"/>
      <c r="N18" s="347"/>
      <c r="O18" s="348"/>
      <c r="R18" s="251"/>
      <c r="T18" s="372"/>
      <c r="U18" s="372"/>
    </row>
    <row r="19" spans="1:21" ht="42" customHeight="1" x14ac:dyDescent="0.6">
      <c r="A19" s="344" t="s">
        <v>143</v>
      </c>
      <c r="B19" s="345"/>
      <c r="C19" s="345" t="s">
        <v>0</v>
      </c>
      <c r="D19" s="409">
        <v>0</v>
      </c>
      <c r="E19" s="346">
        <v>1</v>
      </c>
      <c r="F19" s="346">
        <v>9</v>
      </c>
      <c r="G19" s="346">
        <v>0</v>
      </c>
      <c r="H19" s="346">
        <v>0</v>
      </c>
      <c r="I19" s="346">
        <v>0</v>
      </c>
      <c r="J19" s="346">
        <v>1</v>
      </c>
      <c r="K19" s="346">
        <v>0</v>
      </c>
      <c r="L19" s="346">
        <v>2</v>
      </c>
      <c r="M19" s="346">
        <v>0</v>
      </c>
      <c r="N19" s="347">
        <v>12</v>
      </c>
      <c r="O19" s="348">
        <v>1</v>
      </c>
    </row>
    <row r="20" spans="1:21" ht="42" customHeight="1" x14ac:dyDescent="0.6">
      <c r="A20" s="509"/>
      <c r="B20" s="510"/>
      <c r="C20" s="510"/>
      <c r="D20" s="410"/>
      <c r="E20" s="346"/>
      <c r="F20" s="346"/>
      <c r="G20" s="346"/>
      <c r="H20" s="346"/>
      <c r="I20" s="346"/>
      <c r="J20" s="346"/>
      <c r="K20" s="346"/>
      <c r="L20" s="346"/>
      <c r="M20" s="346"/>
      <c r="N20" s="347"/>
      <c r="O20" s="348"/>
    </row>
    <row r="21" spans="1:21" ht="42" customHeight="1" x14ac:dyDescent="0.6">
      <c r="A21" s="344" t="s">
        <v>144</v>
      </c>
      <c r="B21" s="345"/>
      <c r="C21" s="345" t="s">
        <v>0</v>
      </c>
      <c r="D21" s="409">
        <v>1</v>
      </c>
      <c r="E21" s="346">
        <v>0</v>
      </c>
      <c r="F21" s="346">
        <v>5</v>
      </c>
      <c r="G21" s="346">
        <v>0</v>
      </c>
      <c r="H21" s="346">
        <v>0</v>
      </c>
      <c r="I21" s="346">
        <v>0</v>
      </c>
      <c r="J21" s="346">
        <v>1</v>
      </c>
      <c r="K21" s="346">
        <v>0</v>
      </c>
      <c r="L21" s="346">
        <v>3</v>
      </c>
      <c r="M21" s="346">
        <v>1</v>
      </c>
      <c r="N21" s="347">
        <v>10</v>
      </c>
      <c r="O21" s="348">
        <v>1</v>
      </c>
    </row>
    <row r="22" spans="1:21" ht="42" customHeight="1" x14ac:dyDescent="0.6">
      <c r="A22" s="509"/>
      <c r="B22" s="510"/>
      <c r="C22" s="510"/>
      <c r="D22" s="410"/>
      <c r="E22" s="346"/>
      <c r="F22" s="346"/>
      <c r="G22" s="346"/>
      <c r="H22" s="346"/>
      <c r="I22" s="346"/>
      <c r="J22" s="346"/>
      <c r="K22" s="346"/>
      <c r="L22" s="346"/>
      <c r="M22" s="346"/>
      <c r="N22" s="347"/>
      <c r="O22" s="348"/>
    </row>
    <row r="23" spans="1:21" ht="42" customHeight="1" x14ac:dyDescent="0.6">
      <c r="A23" s="344" t="s">
        <v>145</v>
      </c>
      <c r="B23" s="345"/>
      <c r="C23" s="345" t="s">
        <v>0</v>
      </c>
      <c r="D23" s="409">
        <v>3</v>
      </c>
      <c r="E23" s="346">
        <v>2</v>
      </c>
      <c r="F23" s="346">
        <v>4</v>
      </c>
      <c r="G23" s="346">
        <v>1</v>
      </c>
      <c r="H23" s="346">
        <v>0</v>
      </c>
      <c r="I23" s="346">
        <v>0</v>
      </c>
      <c r="J23" s="346">
        <v>1</v>
      </c>
      <c r="K23" s="346">
        <v>1</v>
      </c>
      <c r="L23" s="346">
        <v>1</v>
      </c>
      <c r="M23" s="346">
        <v>1</v>
      </c>
      <c r="N23" s="347">
        <v>9</v>
      </c>
      <c r="O23" s="348">
        <v>5</v>
      </c>
    </row>
    <row r="24" spans="1:21" ht="42" customHeight="1" x14ac:dyDescent="0.6">
      <c r="A24" s="509"/>
      <c r="B24" s="510"/>
      <c r="C24" s="510"/>
      <c r="D24" s="410"/>
      <c r="E24" s="346"/>
      <c r="F24" s="346"/>
      <c r="G24" s="346"/>
      <c r="H24" s="346"/>
      <c r="I24" s="346"/>
      <c r="J24" s="346"/>
      <c r="K24" s="346"/>
      <c r="L24" s="346"/>
      <c r="M24" s="346"/>
      <c r="N24" s="347"/>
      <c r="O24" s="348"/>
    </row>
    <row r="25" spans="1:21" ht="42" customHeight="1" x14ac:dyDescent="0.6">
      <c r="A25" s="344" t="s">
        <v>146</v>
      </c>
      <c r="B25" s="345"/>
      <c r="C25" s="345" t="s">
        <v>0</v>
      </c>
      <c r="D25" s="409">
        <v>1</v>
      </c>
      <c r="E25" s="346">
        <v>0</v>
      </c>
      <c r="F25" s="346">
        <v>3</v>
      </c>
      <c r="G25" s="346">
        <v>0</v>
      </c>
      <c r="H25" s="346">
        <v>0</v>
      </c>
      <c r="I25" s="346">
        <v>0</v>
      </c>
      <c r="J25" s="346">
        <v>0</v>
      </c>
      <c r="K25" s="346">
        <v>0</v>
      </c>
      <c r="L25" s="346">
        <v>1</v>
      </c>
      <c r="M25" s="346">
        <v>0</v>
      </c>
      <c r="N25" s="347">
        <v>5</v>
      </c>
      <c r="O25" s="348">
        <v>0</v>
      </c>
    </row>
    <row r="26" spans="1:21" ht="42" customHeight="1" x14ac:dyDescent="0.6">
      <c r="A26" s="509"/>
      <c r="B26" s="510"/>
      <c r="C26" s="510"/>
      <c r="D26" s="410"/>
      <c r="E26" s="346"/>
      <c r="F26" s="346"/>
      <c r="G26" s="346"/>
      <c r="H26" s="346"/>
      <c r="I26" s="346"/>
      <c r="J26" s="346"/>
      <c r="K26" s="346"/>
      <c r="L26" s="346"/>
      <c r="M26" s="346"/>
      <c r="N26" s="347"/>
      <c r="O26" s="348"/>
    </row>
    <row r="27" spans="1:21" ht="42" customHeight="1" x14ac:dyDescent="0.6">
      <c r="A27" s="344" t="s">
        <v>147</v>
      </c>
      <c r="B27" s="345"/>
      <c r="C27" s="345" t="s">
        <v>0</v>
      </c>
      <c r="D27" s="409">
        <v>4</v>
      </c>
      <c r="E27" s="346">
        <v>1</v>
      </c>
      <c r="F27" s="346">
        <v>2</v>
      </c>
      <c r="G27" s="346">
        <v>0</v>
      </c>
      <c r="H27" s="346">
        <v>0</v>
      </c>
      <c r="I27" s="346">
        <v>0</v>
      </c>
      <c r="J27" s="346">
        <v>2</v>
      </c>
      <c r="K27" s="346">
        <v>0</v>
      </c>
      <c r="L27" s="346">
        <v>0</v>
      </c>
      <c r="M27" s="346">
        <v>0</v>
      </c>
      <c r="N27" s="347">
        <v>8</v>
      </c>
      <c r="O27" s="348">
        <v>1</v>
      </c>
    </row>
    <row r="28" spans="1:21" ht="42" customHeight="1" x14ac:dyDescent="0.6">
      <c r="A28" s="509"/>
      <c r="B28" s="510"/>
      <c r="C28" s="510"/>
      <c r="D28" s="410"/>
      <c r="E28" s="346"/>
      <c r="F28" s="346"/>
      <c r="G28" s="346"/>
      <c r="H28" s="346"/>
      <c r="I28" s="346"/>
      <c r="J28" s="346"/>
      <c r="K28" s="346"/>
      <c r="L28" s="346"/>
      <c r="M28" s="346"/>
      <c r="N28" s="347"/>
      <c r="O28" s="348"/>
    </row>
    <row r="29" spans="1:21" ht="42" customHeight="1" x14ac:dyDescent="0.6">
      <c r="A29" s="344" t="s">
        <v>148</v>
      </c>
      <c r="B29" s="345"/>
      <c r="C29" s="345" t="s">
        <v>0</v>
      </c>
      <c r="D29" s="409">
        <v>2</v>
      </c>
      <c r="E29" s="346">
        <v>1</v>
      </c>
      <c r="F29" s="346">
        <v>1</v>
      </c>
      <c r="G29" s="346">
        <v>0</v>
      </c>
      <c r="H29" s="346">
        <v>0</v>
      </c>
      <c r="I29" s="346">
        <v>0</v>
      </c>
      <c r="J29" s="346">
        <v>0</v>
      </c>
      <c r="K29" s="346">
        <v>0</v>
      </c>
      <c r="L29" s="346">
        <v>2</v>
      </c>
      <c r="M29" s="346">
        <v>1</v>
      </c>
      <c r="N29" s="347">
        <v>5</v>
      </c>
      <c r="O29" s="348">
        <v>2</v>
      </c>
    </row>
    <row r="30" spans="1:21" ht="42" customHeight="1" x14ac:dyDescent="0.6">
      <c r="A30" s="509"/>
      <c r="B30" s="510"/>
      <c r="C30" s="510"/>
      <c r="D30" s="409"/>
      <c r="E30" s="346"/>
      <c r="F30" s="346"/>
      <c r="G30" s="346"/>
      <c r="H30" s="346"/>
      <c r="I30" s="346"/>
      <c r="J30" s="346"/>
      <c r="K30" s="346"/>
      <c r="L30" s="346"/>
      <c r="M30" s="346"/>
      <c r="N30" s="347"/>
      <c r="O30" s="348"/>
    </row>
    <row r="31" spans="1:21" ht="42" customHeight="1" x14ac:dyDescent="0.6">
      <c r="A31" s="344" t="s">
        <v>177</v>
      </c>
      <c r="B31" s="345"/>
      <c r="C31" s="345" t="s">
        <v>0</v>
      </c>
      <c r="D31" s="409">
        <v>0</v>
      </c>
      <c r="E31" s="346">
        <v>2</v>
      </c>
      <c r="F31" s="346">
        <v>2</v>
      </c>
      <c r="G31" s="346">
        <v>2</v>
      </c>
      <c r="H31" s="346">
        <v>0</v>
      </c>
      <c r="I31" s="346">
        <v>0</v>
      </c>
      <c r="J31" s="346">
        <v>0</v>
      </c>
      <c r="K31" s="346">
        <v>0</v>
      </c>
      <c r="L31" s="346">
        <v>0</v>
      </c>
      <c r="M31" s="346">
        <v>0</v>
      </c>
      <c r="N31" s="347">
        <v>2</v>
      </c>
      <c r="O31" s="348">
        <v>4</v>
      </c>
    </row>
    <row r="32" spans="1:21" ht="42" customHeight="1" x14ac:dyDescent="0.6">
      <c r="A32" s="509"/>
      <c r="B32" s="510"/>
      <c r="C32" s="510"/>
      <c r="D32" s="410"/>
      <c r="E32" s="346"/>
      <c r="F32" s="346"/>
      <c r="G32" s="346"/>
      <c r="H32" s="346"/>
      <c r="I32" s="346"/>
      <c r="J32" s="346"/>
      <c r="K32" s="346"/>
      <c r="L32" s="346"/>
      <c r="M32" s="346"/>
      <c r="N32" s="347"/>
      <c r="O32" s="348"/>
    </row>
    <row r="33" spans="1:15" ht="42" customHeight="1" x14ac:dyDescent="0.6">
      <c r="A33" s="344" t="s">
        <v>150</v>
      </c>
      <c r="B33" s="345"/>
      <c r="C33" s="345" t="s">
        <v>0</v>
      </c>
      <c r="D33" s="409">
        <v>2</v>
      </c>
      <c r="E33" s="346">
        <v>1</v>
      </c>
      <c r="F33" s="346">
        <v>2</v>
      </c>
      <c r="G33" s="346">
        <v>0</v>
      </c>
      <c r="H33" s="346">
        <v>0</v>
      </c>
      <c r="I33" s="346">
        <v>0</v>
      </c>
      <c r="J33" s="346">
        <v>0</v>
      </c>
      <c r="K33" s="346">
        <v>0</v>
      </c>
      <c r="L33" s="346">
        <v>0</v>
      </c>
      <c r="M33" s="346">
        <v>1</v>
      </c>
      <c r="N33" s="347">
        <v>4</v>
      </c>
      <c r="O33" s="348">
        <v>2</v>
      </c>
    </row>
    <row r="34" spans="1:15" ht="42" customHeight="1" x14ac:dyDescent="0.6">
      <c r="A34" s="509"/>
      <c r="B34" s="510"/>
      <c r="C34" s="510"/>
      <c r="D34" s="410"/>
      <c r="E34" s="346"/>
      <c r="F34" s="346"/>
      <c r="G34" s="346"/>
      <c r="H34" s="346"/>
      <c r="I34" s="346"/>
      <c r="J34" s="346"/>
      <c r="K34" s="346"/>
      <c r="L34" s="346"/>
      <c r="M34" s="346"/>
      <c r="N34" s="347"/>
      <c r="O34" s="348"/>
    </row>
    <row r="35" spans="1:15" ht="42" customHeight="1" x14ac:dyDescent="0.6">
      <c r="A35" s="344" t="s">
        <v>151</v>
      </c>
      <c r="B35" s="345"/>
      <c r="C35" s="345" t="s">
        <v>0</v>
      </c>
      <c r="D35" s="409">
        <v>6</v>
      </c>
      <c r="E35" s="346">
        <v>1</v>
      </c>
      <c r="F35" s="346">
        <v>5</v>
      </c>
      <c r="G35" s="346">
        <v>0</v>
      </c>
      <c r="H35" s="346">
        <v>0</v>
      </c>
      <c r="I35" s="346">
        <v>0</v>
      </c>
      <c r="J35" s="346">
        <v>0</v>
      </c>
      <c r="K35" s="346">
        <v>0</v>
      </c>
      <c r="L35" s="346">
        <v>0</v>
      </c>
      <c r="M35" s="346">
        <v>0</v>
      </c>
      <c r="N35" s="347">
        <v>11</v>
      </c>
      <c r="O35" s="348">
        <v>1</v>
      </c>
    </row>
    <row r="36" spans="1:15" ht="42" customHeight="1" x14ac:dyDescent="0.6">
      <c r="A36" s="509"/>
      <c r="B36" s="510"/>
      <c r="C36" s="510"/>
      <c r="D36" s="410"/>
      <c r="E36" s="346"/>
      <c r="F36" s="346"/>
      <c r="G36" s="346"/>
      <c r="H36" s="346"/>
      <c r="I36" s="346"/>
      <c r="J36" s="346"/>
      <c r="K36" s="346"/>
      <c r="L36" s="346"/>
      <c r="M36" s="346"/>
      <c r="N36" s="347"/>
      <c r="O36" s="348"/>
    </row>
    <row r="37" spans="1:15" ht="42" customHeight="1" x14ac:dyDescent="0.6">
      <c r="A37" s="349" t="s">
        <v>115</v>
      </c>
      <c r="B37" s="350"/>
      <c r="C37" s="350"/>
      <c r="D37" s="409">
        <v>4</v>
      </c>
      <c r="E37" s="346">
        <v>1</v>
      </c>
      <c r="F37" s="346">
        <v>3</v>
      </c>
      <c r="G37" s="346">
        <v>0</v>
      </c>
      <c r="H37" s="346">
        <v>1</v>
      </c>
      <c r="I37" s="346">
        <v>0</v>
      </c>
      <c r="J37" s="346">
        <v>0</v>
      </c>
      <c r="K37" s="346">
        <v>0</v>
      </c>
      <c r="L37" s="346">
        <v>1</v>
      </c>
      <c r="M37" s="346">
        <v>1</v>
      </c>
      <c r="N37" s="347">
        <v>9</v>
      </c>
      <c r="O37" s="348">
        <v>2</v>
      </c>
    </row>
    <row r="38" spans="1:15" ht="42" customHeight="1" x14ac:dyDescent="0.55000000000000004">
      <c r="A38" s="509"/>
      <c r="B38" s="510"/>
      <c r="C38" s="510"/>
      <c r="D38" s="410"/>
      <c r="E38" s="346"/>
      <c r="F38" s="346"/>
      <c r="G38" s="346"/>
      <c r="H38" s="346"/>
      <c r="I38" s="346"/>
      <c r="J38" s="346"/>
      <c r="K38" s="346"/>
      <c r="L38" s="346"/>
      <c r="M38" s="346"/>
      <c r="N38" s="351"/>
      <c r="O38" s="352"/>
    </row>
    <row r="39" spans="1:15" ht="42" customHeight="1" x14ac:dyDescent="0.6">
      <c r="A39" s="353" t="s">
        <v>9</v>
      </c>
      <c r="B39" s="354"/>
      <c r="C39" s="355" t="s">
        <v>0</v>
      </c>
      <c r="D39" s="356">
        <v>25</v>
      </c>
      <c r="E39" s="356">
        <v>11</v>
      </c>
      <c r="F39" s="356">
        <v>43</v>
      </c>
      <c r="G39" s="356">
        <v>3</v>
      </c>
      <c r="H39" s="356">
        <v>2</v>
      </c>
      <c r="I39" s="356">
        <v>0</v>
      </c>
      <c r="J39" s="356">
        <v>7</v>
      </c>
      <c r="K39" s="356">
        <v>1</v>
      </c>
      <c r="L39" s="356">
        <v>15</v>
      </c>
      <c r="M39" s="356">
        <v>9</v>
      </c>
      <c r="N39" s="357">
        <v>92</v>
      </c>
      <c r="O39" s="358">
        <v>24</v>
      </c>
    </row>
    <row r="40" spans="1:15" s="378" customFormat="1" ht="24.95" customHeight="1" x14ac:dyDescent="0.6">
      <c r="A40" s="376"/>
      <c r="B40" s="376"/>
      <c r="C40" s="377"/>
      <c r="D40" s="375"/>
      <c r="E40" s="375"/>
      <c r="F40" s="375"/>
      <c r="G40" s="375"/>
      <c r="H40" s="375"/>
      <c r="I40" s="375"/>
      <c r="J40" s="375"/>
      <c r="K40" s="375"/>
      <c r="L40" s="375"/>
      <c r="M40" s="375"/>
      <c r="N40" s="376"/>
      <c r="O40" s="376"/>
    </row>
    <row r="41" spans="1:15" ht="42" customHeight="1" x14ac:dyDescent="0.55000000000000004">
      <c r="K41" s="511" t="s">
        <v>184</v>
      </c>
      <c r="L41" s="511"/>
      <c r="M41" s="511"/>
      <c r="N41" s="511"/>
      <c r="O41" s="511"/>
    </row>
    <row r="42" spans="1:15" ht="40.5" x14ac:dyDescent="0.55000000000000004">
      <c r="D42" s="365"/>
      <c r="K42" s="374"/>
      <c r="L42" s="511" t="s">
        <v>252</v>
      </c>
      <c r="M42" s="511"/>
      <c r="N42" s="511"/>
      <c r="O42" s="511"/>
    </row>
    <row r="43" spans="1:15" ht="18" x14ac:dyDescent="0.25">
      <c r="D43" s="373"/>
      <c r="E43" s="373"/>
      <c r="F43" s="373"/>
      <c r="G43" s="373"/>
      <c r="H43" s="373"/>
      <c r="I43" s="373"/>
      <c r="J43" s="373"/>
      <c r="K43" s="373"/>
      <c r="L43" s="373"/>
      <c r="M43" s="373"/>
      <c r="N43" s="373"/>
      <c r="O43" s="373"/>
    </row>
    <row r="44" spans="1:15" ht="18" x14ac:dyDescent="0.25">
      <c r="D44" s="373"/>
      <c r="E44" s="373"/>
      <c r="F44" s="373"/>
      <c r="G44" s="373"/>
      <c r="H44" s="373"/>
      <c r="I44" s="373"/>
      <c r="J44" s="373"/>
      <c r="K44" s="373"/>
      <c r="L44" s="373"/>
      <c r="M44" s="373"/>
      <c r="N44" s="373"/>
      <c r="O44" s="373"/>
    </row>
    <row r="45" spans="1:15" ht="18" x14ac:dyDescent="0.25">
      <c r="D45" s="373"/>
      <c r="E45" s="373"/>
      <c r="F45" s="373"/>
      <c r="G45" s="373"/>
      <c r="H45" s="373"/>
      <c r="I45" s="373"/>
      <c r="J45" s="373"/>
      <c r="K45" s="373"/>
      <c r="L45" s="373"/>
      <c r="M45" s="373"/>
      <c r="N45" s="373"/>
      <c r="O45" s="373"/>
    </row>
    <row r="46" spans="1:15" ht="15" x14ac:dyDescent="0.2">
      <c r="D46" s="251"/>
      <c r="E46" s="251"/>
      <c r="F46" s="251"/>
      <c r="G46" s="251"/>
      <c r="H46" s="251"/>
      <c r="I46" s="251"/>
      <c r="J46" s="251"/>
      <c r="K46" s="251"/>
      <c r="L46" s="251"/>
    </row>
  </sheetData>
  <mergeCells count="29">
    <mergeCell ref="A38:C38"/>
    <mergeCell ref="K41:O41"/>
    <mergeCell ref="L42:O42"/>
    <mergeCell ref="A30:C30"/>
    <mergeCell ref="A32:C32"/>
    <mergeCell ref="A34:C34"/>
    <mergeCell ref="A36:C36"/>
    <mergeCell ref="A22:C22"/>
    <mergeCell ref="A24:C24"/>
    <mergeCell ref="A26:C26"/>
    <mergeCell ref="A28:C28"/>
    <mergeCell ref="A14:C14"/>
    <mergeCell ref="A16:C16"/>
    <mergeCell ref="A18:C18"/>
    <mergeCell ref="A20:C20"/>
    <mergeCell ref="A7:C7"/>
    <mergeCell ref="A8:C8"/>
    <mergeCell ref="A10:C10"/>
    <mergeCell ref="A12:C12"/>
    <mergeCell ref="N4:O5"/>
    <mergeCell ref="A1:O1"/>
    <mergeCell ref="A2:O2"/>
    <mergeCell ref="A3:O3"/>
    <mergeCell ref="A4:C6"/>
    <mergeCell ref="D4:E5"/>
    <mergeCell ref="F4:G5"/>
    <mergeCell ref="H4:I5"/>
    <mergeCell ref="J4:K5"/>
    <mergeCell ref="L4:M5"/>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512">
        <v>19</v>
      </c>
      <c r="C1" s="512"/>
      <c r="D1" s="512"/>
      <c r="E1" s="512"/>
      <c r="F1" s="512"/>
      <c r="G1" s="512"/>
      <c r="H1" s="512"/>
      <c r="I1" s="512"/>
      <c r="J1" s="512"/>
      <c r="K1" s="512"/>
      <c r="L1" s="512"/>
      <c r="M1" s="512"/>
      <c r="N1" s="512"/>
      <c r="O1" s="512"/>
      <c r="P1" s="512"/>
      <c r="Q1" s="512"/>
      <c r="R1" s="512"/>
      <c r="S1" s="512"/>
      <c r="T1" s="512"/>
      <c r="U1" s="512"/>
      <c r="V1" s="512"/>
      <c r="W1" s="512"/>
      <c r="X1" s="512"/>
      <c r="Y1" s="512"/>
      <c r="Z1" s="512"/>
    </row>
  </sheetData>
  <mergeCells count="1">
    <mergeCell ref="B1:Z1"/>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11</vt:i4>
      </vt:variant>
    </vt:vector>
  </HeadingPairs>
  <TitlesOfParts>
    <vt:vector size="47" baseType="lpstr">
      <vt:lpstr>Table 1 2017</vt:lpstr>
      <vt:lpstr>Worksheet1</vt:lpstr>
      <vt:lpstr>Table 2 2017</vt:lpstr>
      <vt:lpstr>Table 3 2017</vt:lpstr>
      <vt:lpstr>Worksheet2</vt:lpstr>
      <vt:lpstr>Table 4 2017</vt:lpstr>
      <vt:lpstr>Table 5 2017</vt:lpstr>
      <vt:lpstr>Table 6 2017</vt:lpstr>
      <vt:lpstr>Analysis (AgeRoad)</vt:lpstr>
      <vt:lpstr>Analysis (AgeSex)</vt:lpstr>
      <vt:lpstr>Tab 6 Worksheet</vt:lpstr>
      <vt:lpstr>Table 6 Q1</vt:lpstr>
      <vt:lpstr>Table 6 Q2</vt:lpstr>
      <vt:lpstr>Table 6 Q3</vt:lpstr>
      <vt:lpstr>Table 6 Q4</vt:lpstr>
      <vt:lpstr>Sheet2</vt:lpstr>
      <vt:lpstr>Table 3 (2)</vt:lpstr>
      <vt:lpstr>table3 1qtr</vt:lpstr>
      <vt:lpstr>table3 2qtr</vt:lpstr>
      <vt:lpstr>table3 3qtr</vt:lpstr>
      <vt:lpstr>table3 4qtr</vt:lpstr>
      <vt:lpstr>Table 4 (2)</vt:lpstr>
      <vt:lpstr>Table4 1qtr</vt:lpstr>
      <vt:lpstr>Table4 2qtr</vt:lpstr>
      <vt:lpstr>Table4 3qtr</vt:lpstr>
      <vt:lpstr>Table4 4qtr</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2017'!Print_Area</vt:lpstr>
      <vt:lpstr>'Table 2 2017'!Print_Area</vt:lpstr>
      <vt:lpstr>'Table 3 (2)'!Print_Area</vt:lpstr>
      <vt:lpstr>'Table 3 2017'!Print_Area</vt:lpstr>
      <vt:lpstr>'Table 4 (2)'!Print_Area</vt:lpstr>
      <vt:lpstr>'Table 4 2017'!Print_Area</vt:lpstr>
      <vt:lpstr>'Table 5 2017'!Print_Area</vt:lpstr>
      <vt:lpstr>'Table 6 (2)'!Print_Area</vt:lpstr>
      <vt:lpstr>'Table 6 2017'!Print_Area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2025-11-18T18:31:02Z</dcterms:modified>
</cp:coreProperties>
</file>