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frey Charles\Desktop\Traffic Tables for Website\Traffic Bulletin '15\"/>
    </mc:Choice>
  </mc:AlternateContent>
  <bookViews>
    <workbookView xWindow="0" yWindow="0" windowWidth="19200" windowHeight="11595" tabRatio="879"/>
  </bookViews>
  <sheets>
    <sheet name="Table 1 2015" sheetId="7" r:id="rId1"/>
    <sheet name="Meta1" sheetId="57" state="hidden" r:id="rId2"/>
    <sheet name="Table 2 2015" sheetId="47" r:id="rId3"/>
    <sheet name="Table 3 2015" sheetId="8" r:id="rId4"/>
    <sheet name="Table 4 2015" sheetId="30" r:id="rId5"/>
    <sheet name="Table 5 2015" sheetId="32" r:id="rId6"/>
    <sheet name="Table 6 2015" sheetId="53" r:id="rId7"/>
    <sheet name="Table 6&quot; 2015" sheetId="66" state="hidden" r:id="rId8"/>
    <sheet name="Table 6&quot; 2015 oct" sheetId="63" state="hidden" r:id="rId9"/>
    <sheet name="Table 6&quot; 2015 nov" sheetId="64" state="hidden" r:id="rId10"/>
    <sheet name="Table 6&quot; 2015 dec" sheetId="65" state="hidden" r:id="rId11"/>
    <sheet name="table3 (2)" sheetId="17" state="hidden" r:id="rId12"/>
    <sheet name="table3 oct" sheetId="14" state="hidden" r:id="rId13"/>
    <sheet name="table3 nov" sheetId="16" state="hidden" r:id="rId14"/>
    <sheet name="table3 dec" sheetId="15" state="hidden" r:id="rId15"/>
    <sheet name="table4 (2)" sheetId="21" state="hidden" r:id="rId16"/>
    <sheet name="table4 oct" sheetId="19" state="hidden" r:id="rId17"/>
    <sheet name="table4 nov" sheetId="20" state="hidden" r:id="rId18"/>
    <sheet name="table4 dec" sheetId="18" state="hidden" r:id="rId19"/>
    <sheet name="table5 (2)" sheetId="25" state="hidden" r:id="rId20"/>
    <sheet name="table5 oct" sheetId="24" state="hidden" r:id="rId21"/>
    <sheet name="table5 nov" sheetId="23" state="hidden" r:id="rId22"/>
    <sheet name="table5 dec" sheetId="22" state="hidden" r:id="rId23"/>
    <sheet name="Table 6 (2)" sheetId="29" state="hidden" r:id="rId24"/>
    <sheet name="Table 6 oct" sheetId="26" state="hidden" r:id="rId25"/>
    <sheet name="Table 6 nov" sheetId="28" state="hidden" r:id="rId26"/>
    <sheet name="Table 6 dec" sheetId="27" state="hidden" r:id="rId27"/>
  </sheets>
  <definedNames>
    <definedName name="_xlnm.Print_Area" localSheetId="0">'Table 1 2015'!$A$1:$N$28</definedName>
    <definedName name="_xlnm.Print_Area" localSheetId="2">'Table 2 2015'!$A$1:$I$61</definedName>
    <definedName name="_xlnm.Print_Area" localSheetId="3">'Table 3 2015'!$A$1:$N$24</definedName>
    <definedName name="_xlnm.Print_Area" localSheetId="5">'Table 5 2015'!$A$1:$Q$29</definedName>
    <definedName name="_xlnm.Print_Area" localSheetId="6">'Table 6 2015'!$A$1:$S$41</definedName>
  </definedNames>
  <calcPr calcId="162913"/>
</workbook>
</file>

<file path=xl/calcChain.xml><?xml version="1.0" encoding="utf-8"?>
<calcChain xmlns="http://schemas.openxmlformats.org/spreadsheetml/2006/main">
  <c r="N38" i="66" l="1"/>
  <c r="M38" i="66"/>
  <c r="L38" i="66"/>
  <c r="K38" i="66"/>
  <c r="J38" i="66"/>
  <c r="I38" i="66"/>
  <c r="H38" i="66"/>
  <c r="P38" i="66" s="1"/>
  <c r="G38" i="66"/>
  <c r="F38" i="66"/>
  <c r="E38" i="66"/>
  <c r="N36" i="66"/>
  <c r="M36" i="66"/>
  <c r="L36" i="66"/>
  <c r="K36" i="66"/>
  <c r="J36" i="66"/>
  <c r="I36" i="66"/>
  <c r="H36" i="66"/>
  <c r="G36" i="66"/>
  <c r="F36" i="66"/>
  <c r="P36" i="66" s="1"/>
  <c r="E36" i="66"/>
  <c r="O36" i="66" s="1"/>
  <c r="N34" i="66"/>
  <c r="M34" i="66"/>
  <c r="L34" i="66"/>
  <c r="K34" i="66"/>
  <c r="J34" i="66"/>
  <c r="I34" i="66"/>
  <c r="H34" i="66"/>
  <c r="G34" i="66"/>
  <c r="F34" i="66"/>
  <c r="E34" i="66"/>
  <c r="N32" i="66"/>
  <c r="M32" i="66"/>
  <c r="L32" i="66"/>
  <c r="K32" i="66"/>
  <c r="J32" i="66"/>
  <c r="I32" i="66"/>
  <c r="O32" i="66" s="1"/>
  <c r="H32" i="66"/>
  <c r="G32" i="66"/>
  <c r="F32" i="66"/>
  <c r="E32" i="66"/>
  <c r="N30" i="66"/>
  <c r="M30" i="66"/>
  <c r="L30" i="66"/>
  <c r="K30" i="66"/>
  <c r="J30" i="66"/>
  <c r="I30" i="66"/>
  <c r="H30" i="66"/>
  <c r="G30" i="66"/>
  <c r="F30" i="66"/>
  <c r="P30" i="66" s="1"/>
  <c r="E30" i="66"/>
  <c r="N28" i="66"/>
  <c r="M28" i="66"/>
  <c r="O28" i="66" s="1"/>
  <c r="L28" i="66"/>
  <c r="K28" i="66"/>
  <c r="J28" i="66"/>
  <c r="I28" i="66"/>
  <c r="H28" i="66"/>
  <c r="G28" i="66"/>
  <c r="F28" i="66"/>
  <c r="P28" i="66" s="1"/>
  <c r="E28" i="66"/>
  <c r="N26" i="66"/>
  <c r="M26" i="66"/>
  <c r="L26" i="66"/>
  <c r="K26" i="66"/>
  <c r="J26" i="66"/>
  <c r="I26" i="66"/>
  <c r="H26" i="66"/>
  <c r="G26" i="66"/>
  <c r="F26" i="66"/>
  <c r="P26" i="66" s="1"/>
  <c r="E26" i="66"/>
  <c r="N24" i="66"/>
  <c r="M24" i="66"/>
  <c r="L24" i="66"/>
  <c r="K24" i="66"/>
  <c r="J24" i="66"/>
  <c r="I24" i="66"/>
  <c r="H24" i="66"/>
  <c r="G24" i="66"/>
  <c r="F24" i="66"/>
  <c r="E24" i="66"/>
  <c r="N22" i="66"/>
  <c r="M22" i="66"/>
  <c r="L22" i="66"/>
  <c r="K22" i="66"/>
  <c r="J22" i="66"/>
  <c r="I22" i="66"/>
  <c r="H22" i="66"/>
  <c r="G22" i="66"/>
  <c r="F22" i="66"/>
  <c r="P22" i="66" s="1"/>
  <c r="E22" i="66"/>
  <c r="N20" i="66"/>
  <c r="M20" i="66"/>
  <c r="L20" i="66"/>
  <c r="K20" i="66"/>
  <c r="J20" i="66"/>
  <c r="I20" i="66"/>
  <c r="H20" i="66"/>
  <c r="G20" i="66"/>
  <c r="F20" i="66"/>
  <c r="P20" i="66" s="1"/>
  <c r="E20" i="66"/>
  <c r="O20" i="66" s="1"/>
  <c r="N18" i="66"/>
  <c r="M18" i="66"/>
  <c r="L18" i="66"/>
  <c r="K18" i="66"/>
  <c r="J18" i="66"/>
  <c r="I18" i="66"/>
  <c r="H18" i="66"/>
  <c r="G18" i="66"/>
  <c r="F18" i="66"/>
  <c r="P18" i="66" s="1"/>
  <c r="E18" i="66"/>
  <c r="N16" i="66"/>
  <c r="M16" i="66"/>
  <c r="L16" i="66"/>
  <c r="K16" i="66"/>
  <c r="J16" i="66"/>
  <c r="I16" i="66"/>
  <c r="H16" i="66"/>
  <c r="G16" i="66"/>
  <c r="F16" i="66"/>
  <c r="P16" i="66" s="1"/>
  <c r="E16" i="66"/>
  <c r="N14" i="66"/>
  <c r="M14" i="66"/>
  <c r="L14" i="66"/>
  <c r="K14" i="66"/>
  <c r="J14" i="66"/>
  <c r="I14" i="66"/>
  <c r="H14" i="66"/>
  <c r="G14" i="66"/>
  <c r="F14" i="66"/>
  <c r="P14" i="66" s="1"/>
  <c r="E14" i="66"/>
  <c r="N12" i="66"/>
  <c r="M12" i="66"/>
  <c r="L12" i="66"/>
  <c r="K12" i="66"/>
  <c r="J12" i="66"/>
  <c r="I12" i="66"/>
  <c r="H12" i="66"/>
  <c r="G12" i="66"/>
  <c r="F12" i="66"/>
  <c r="E12" i="66"/>
  <c r="N10" i="66"/>
  <c r="M10" i="66"/>
  <c r="L10" i="66"/>
  <c r="K10" i="66"/>
  <c r="J10" i="66"/>
  <c r="I10" i="66"/>
  <c r="H10" i="66"/>
  <c r="G10" i="66"/>
  <c r="F10" i="66"/>
  <c r="E10" i="66"/>
  <c r="P34" i="66"/>
  <c r="P32" i="66"/>
  <c r="P24" i="66"/>
  <c r="O24" i="66"/>
  <c r="P12" i="66"/>
  <c r="N40" i="65"/>
  <c r="M40" i="65"/>
  <c r="L40" i="65"/>
  <c r="K40" i="65"/>
  <c r="J40" i="65"/>
  <c r="I40" i="65"/>
  <c r="H40" i="65"/>
  <c r="G40" i="65"/>
  <c r="F40" i="65"/>
  <c r="E40" i="65"/>
  <c r="P38" i="65"/>
  <c r="O38" i="65"/>
  <c r="P36" i="65"/>
  <c r="O36" i="65"/>
  <c r="P34" i="65"/>
  <c r="O34" i="65"/>
  <c r="P32" i="65"/>
  <c r="O32" i="65"/>
  <c r="P30" i="65"/>
  <c r="O30" i="65"/>
  <c r="P28" i="65"/>
  <c r="O28" i="65"/>
  <c r="P26" i="65"/>
  <c r="O26" i="65"/>
  <c r="P24" i="65"/>
  <c r="O24" i="65"/>
  <c r="P22" i="65"/>
  <c r="O22" i="65"/>
  <c r="P20" i="65"/>
  <c r="O20" i="65"/>
  <c r="P18" i="65"/>
  <c r="O18" i="65"/>
  <c r="P16" i="65"/>
  <c r="O16" i="65"/>
  <c r="P14" i="65"/>
  <c r="O14" i="65"/>
  <c r="P12" i="65"/>
  <c r="O12" i="65"/>
  <c r="P10" i="65"/>
  <c r="O10" i="65"/>
  <c r="N40" i="64"/>
  <c r="M40" i="64"/>
  <c r="L40" i="64"/>
  <c r="K40" i="64"/>
  <c r="J40" i="64"/>
  <c r="I40" i="64"/>
  <c r="H40" i="64"/>
  <c r="G40" i="64"/>
  <c r="F40" i="64"/>
  <c r="E40" i="64"/>
  <c r="P38" i="64"/>
  <c r="O38" i="64"/>
  <c r="P36" i="64"/>
  <c r="O36" i="64"/>
  <c r="P34" i="64"/>
  <c r="O34" i="64"/>
  <c r="P32" i="64"/>
  <c r="O32" i="64"/>
  <c r="P30" i="64"/>
  <c r="O30" i="64"/>
  <c r="P28" i="64"/>
  <c r="O28" i="64"/>
  <c r="P26" i="64"/>
  <c r="O26" i="64"/>
  <c r="P24" i="64"/>
  <c r="O24" i="64"/>
  <c r="P22" i="64"/>
  <c r="O22" i="64"/>
  <c r="P20" i="64"/>
  <c r="O20" i="64"/>
  <c r="P18" i="64"/>
  <c r="O18" i="64"/>
  <c r="P16" i="64"/>
  <c r="O16" i="64"/>
  <c r="P14" i="64"/>
  <c r="O14" i="64"/>
  <c r="P12" i="64"/>
  <c r="O12" i="64"/>
  <c r="P10" i="64"/>
  <c r="O10" i="64"/>
  <c r="N40" i="63"/>
  <c r="M40" i="63"/>
  <c r="L40" i="63"/>
  <c r="K40" i="63"/>
  <c r="J40" i="63"/>
  <c r="I40" i="63"/>
  <c r="H40" i="63"/>
  <c r="G40" i="63"/>
  <c r="F40" i="63"/>
  <c r="E40" i="63"/>
  <c r="P38" i="63"/>
  <c r="O38" i="63"/>
  <c r="P36" i="63"/>
  <c r="O36" i="63"/>
  <c r="P34" i="63"/>
  <c r="O34" i="63"/>
  <c r="P32" i="63"/>
  <c r="O32" i="63"/>
  <c r="P30" i="63"/>
  <c r="O30" i="63"/>
  <c r="P28" i="63"/>
  <c r="O28" i="63"/>
  <c r="P26" i="63"/>
  <c r="O26" i="63"/>
  <c r="P24" i="63"/>
  <c r="O24" i="63"/>
  <c r="P22" i="63"/>
  <c r="O22" i="63"/>
  <c r="P20" i="63"/>
  <c r="O20" i="63"/>
  <c r="P18" i="63"/>
  <c r="O18" i="63"/>
  <c r="P16" i="63"/>
  <c r="O16" i="63"/>
  <c r="P14" i="63"/>
  <c r="O14" i="63"/>
  <c r="P12" i="63"/>
  <c r="O12" i="63"/>
  <c r="P10" i="63"/>
  <c r="O10" i="63"/>
  <c r="O38" i="66" l="1"/>
  <c r="O34" i="66"/>
  <c r="O30" i="66"/>
  <c r="J40" i="66"/>
  <c r="O26" i="66"/>
  <c r="L40" i="66"/>
  <c r="O22" i="66"/>
  <c r="O18" i="66"/>
  <c r="I40" i="66"/>
  <c r="H40" i="66"/>
  <c r="O16" i="66"/>
  <c r="M40" i="66"/>
  <c r="K40" i="66"/>
  <c r="F40" i="66"/>
  <c r="O14" i="66"/>
  <c r="N40" i="66"/>
  <c r="G40" i="66"/>
  <c r="O12" i="66"/>
  <c r="E40" i="66"/>
  <c r="O10" i="66"/>
  <c r="P10" i="66"/>
  <c r="P40" i="66" s="1"/>
  <c r="P40" i="65"/>
  <c r="O40" i="65"/>
  <c r="O40" i="64"/>
  <c r="P40" i="64"/>
  <c r="P40" i="63"/>
  <c r="O40" i="63"/>
  <c r="R14" i="57"/>
  <c r="Q14" i="57"/>
  <c r="P14" i="57"/>
  <c r="J14" i="57"/>
  <c r="H14" i="57"/>
  <c r="D14" i="57"/>
  <c r="R13" i="57"/>
  <c r="Q13" i="57"/>
  <c r="P13" i="57"/>
  <c r="L13" i="57"/>
  <c r="J13" i="57"/>
  <c r="H13" i="57"/>
  <c r="D13" i="57"/>
  <c r="R12" i="57"/>
  <c r="Q12" i="57"/>
  <c r="P12" i="57"/>
  <c r="L12" i="57"/>
  <c r="J12" i="57"/>
  <c r="H12" i="57"/>
  <c r="F12" i="57"/>
  <c r="D12" i="57"/>
  <c r="R11" i="57"/>
  <c r="Q11" i="57"/>
  <c r="P11" i="57"/>
  <c r="L11" i="57"/>
  <c r="J11" i="57"/>
  <c r="H11" i="57"/>
  <c r="F11" i="57"/>
  <c r="D11" i="57"/>
  <c r="R9" i="57"/>
  <c r="Q9" i="57"/>
  <c r="P9" i="57"/>
  <c r="L9" i="57"/>
  <c r="J9" i="57"/>
  <c r="H9" i="57"/>
  <c r="F9" i="57"/>
  <c r="D9" i="57"/>
  <c r="R8" i="57"/>
  <c r="Q8" i="57"/>
  <c r="P8" i="57"/>
  <c r="L8" i="57"/>
  <c r="J8" i="57"/>
  <c r="H8" i="57"/>
  <c r="F8" i="57"/>
  <c r="D8" i="57"/>
  <c r="R7" i="57"/>
  <c r="Q7" i="57"/>
  <c r="P7" i="57"/>
  <c r="L7" i="57"/>
  <c r="J7" i="57"/>
  <c r="H7" i="57"/>
  <c r="F7" i="57"/>
  <c r="D7" i="57"/>
  <c r="R6" i="57"/>
  <c r="Q6" i="57"/>
  <c r="P6" i="57"/>
  <c r="L6" i="57"/>
  <c r="J6" i="57"/>
  <c r="H6" i="57"/>
  <c r="F6" i="57"/>
  <c r="D6" i="57"/>
  <c r="O40" i="66" l="1"/>
  <c r="J10" i="29" l="1"/>
  <c r="J12" i="29"/>
  <c r="J14" i="29"/>
  <c r="J16" i="29"/>
  <c r="J18" i="29"/>
  <c r="J20" i="29"/>
  <c r="J22" i="29"/>
  <c r="J24" i="29"/>
  <c r="J26" i="29"/>
  <c r="J28" i="29"/>
  <c r="J30" i="29"/>
  <c r="J32" i="29"/>
  <c r="J34" i="29"/>
  <c r="J36" i="29"/>
  <c r="J8" i="29"/>
  <c r="I10" i="29"/>
  <c r="I12" i="29"/>
  <c r="I14" i="29"/>
  <c r="I16" i="29"/>
  <c r="I18" i="29"/>
  <c r="I20" i="29"/>
  <c r="I22" i="29"/>
  <c r="I24" i="29"/>
  <c r="I26" i="29"/>
  <c r="I28" i="29"/>
  <c r="I30" i="29"/>
  <c r="I32" i="29"/>
  <c r="I34" i="29"/>
  <c r="I36" i="29"/>
  <c r="I8" i="29"/>
  <c r="N10" i="16" l="1"/>
  <c r="N12" i="16"/>
  <c r="N14" i="16"/>
  <c r="N16" i="16"/>
  <c r="N18" i="16"/>
  <c r="N20" i="16"/>
  <c r="N22" i="16"/>
  <c r="F24" i="14"/>
  <c r="G24" i="14"/>
  <c r="H24" i="14"/>
  <c r="I24" i="14"/>
  <c r="J24" i="14"/>
  <c r="K24" i="14"/>
  <c r="L24" i="14"/>
  <c r="M24" i="14"/>
  <c r="E24" i="14"/>
  <c r="P27" i="22" l="1"/>
  <c r="O27" i="22"/>
  <c r="N27" i="22"/>
  <c r="M27" i="22"/>
  <c r="L27" i="22"/>
  <c r="K27" i="22"/>
  <c r="J27" i="22"/>
  <c r="Q25" i="22"/>
  <c r="Q23" i="22"/>
  <c r="Q21" i="22"/>
  <c r="Q19" i="22"/>
  <c r="Q17" i="22"/>
  <c r="Q15" i="22"/>
  <c r="Q13" i="22"/>
  <c r="Q11" i="22"/>
  <c r="Q9" i="22"/>
  <c r="P27" i="23"/>
  <c r="O27" i="23"/>
  <c r="N27" i="23"/>
  <c r="M27" i="23"/>
  <c r="L27" i="23"/>
  <c r="K27" i="23"/>
  <c r="J27" i="23"/>
  <c r="Q25" i="23"/>
  <c r="Q23" i="23"/>
  <c r="Q21" i="23"/>
  <c r="Q19" i="23"/>
  <c r="Q17" i="23"/>
  <c r="Q15" i="23"/>
  <c r="Q13" i="23"/>
  <c r="Q11" i="23"/>
  <c r="Q9" i="23"/>
  <c r="L39" i="18"/>
  <c r="K39" i="18"/>
  <c r="J39" i="18"/>
  <c r="I39" i="18"/>
  <c r="H39" i="18"/>
  <c r="M37" i="18"/>
  <c r="M35" i="18"/>
  <c r="M33" i="18"/>
  <c r="M31" i="18"/>
  <c r="M29" i="18"/>
  <c r="M27" i="18"/>
  <c r="M25" i="18"/>
  <c r="M23" i="18"/>
  <c r="M21" i="18"/>
  <c r="M19" i="18"/>
  <c r="M17" i="18"/>
  <c r="M15" i="18"/>
  <c r="M13" i="18"/>
  <c r="M11" i="18"/>
  <c r="M9" i="18"/>
  <c r="L39" i="20"/>
  <c r="K39" i="20"/>
  <c r="J39" i="20"/>
  <c r="I39" i="20"/>
  <c r="H39" i="20"/>
  <c r="M37" i="20"/>
  <c r="M35" i="20"/>
  <c r="M33" i="20"/>
  <c r="M31" i="20"/>
  <c r="M29" i="20"/>
  <c r="M27" i="20"/>
  <c r="M25" i="20"/>
  <c r="M23" i="20"/>
  <c r="M21" i="20"/>
  <c r="M19" i="20"/>
  <c r="M17" i="20"/>
  <c r="M15" i="20"/>
  <c r="M13" i="20"/>
  <c r="M11" i="20"/>
  <c r="M9" i="20"/>
  <c r="N26" i="15"/>
  <c r="M24" i="15"/>
  <c r="M28" i="15" s="1"/>
  <c r="L24" i="15"/>
  <c r="L28" i="15" s="1"/>
  <c r="K24" i="15"/>
  <c r="K28" i="15" s="1"/>
  <c r="J24" i="15"/>
  <c r="J28" i="15" s="1"/>
  <c r="I24" i="15"/>
  <c r="I28" i="15" s="1"/>
  <c r="H24" i="15"/>
  <c r="H28" i="15" s="1"/>
  <c r="G24" i="15"/>
  <c r="G28" i="15" s="1"/>
  <c r="F24" i="15"/>
  <c r="F28" i="15" s="1"/>
  <c r="E24" i="15"/>
  <c r="E28" i="15" s="1"/>
  <c r="N22" i="15"/>
  <c r="N20" i="15"/>
  <c r="N18" i="15"/>
  <c r="N16" i="15"/>
  <c r="N14" i="15"/>
  <c r="N12" i="15"/>
  <c r="N10" i="15"/>
  <c r="M28" i="16"/>
  <c r="N26" i="16"/>
  <c r="M24" i="16"/>
  <c r="L24" i="16"/>
  <c r="L28" i="16" s="1"/>
  <c r="K24" i="16"/>
  <c r="K28" i="16" s="1"/>
  <c r="J24" i="16"/>
  <c r="J28" i="16" s="1"/>
  <c r="I24" i="16"/>
  <c r="H24" i="16"/>
  <c r="H28" i="16" s="1"/>
  <c r="G24" i="16"/>
  <c r="G28" i="16" s="1"/>
  <c r="F24" i="16"/>
  <c r="F28" i="16" s="1"/>
  <c r="E24" i="16"/>
  <c r="E28" i="16" s="1"/>
  <c r="F28" i="14"/>
  <c r="K28" i="14"/>
  <c r="J38" i="28"/>
  <c r="I38" i="28"/>
  <c r="K36" i="28"/>
  <c r="K34" i="28"/>
  <c r="K32" i="28"/>
  <c r="K30" i="28"/>
  <c r="K28" i="28"/>
  <c r="K26" i="28"/>
  <c r="K24" i="28"/>
  <c r="K22" i="28"/>
  <c r="K20" i="28"/>
  <c r="K18" i="28"/>
  <c r="K16" i="28"/>
  <c r="K14" i="28"/>
  <c r="K12" i="28"/>
  <c r="K10" i="28"/>
  <c r="K8" i="28"/>
  <c r="P27" i="24"/>
  <c r="O27" i="24"/>
  <c r="N27" i="24"/>
  <c r="M27" i="24"/>
  <c r="L27" i="24"/>
  <c r="K27" i="24"/>
  <c r="J27" i="24"/>
  <c r="Q25" i="24"/>
  <c r="Q23" i="24"/>
  <c r="Q21" i="24"/>
  <c r="Q19" i="24"/>
  <c r="Q17" i="24"/>
  <c r="Q15" i="24"/>
  <c r="Q13" i="24"/>
  <c r="Q11" i="24"/>
  <c r="Q9" i="24"/>
  <c r="M26" i="17"/>
  <c r="J38" i="26"/>
  <c r="I38" i="26"/>
  <c r="K36" i="26"/>
  <c r="K34" i="26"/>
  <c r="K32" i="26"/>
  <c r="K30" i="26"/>
  <c r="K28" i="26"/>
  <c r="K26" i="26"/>
  <c r="K24" i="26"/>
  <c r="K22" i="26"/>
  <c r="K20" i="26"/>
  <c r="K18" i="26"/>
  <c r="K16" i="26"/>
  <c r="K14" i="26"/>
  <c r="K12" i="26"/>
  <c r="K10" i="26"/>
  <c r="K8" i="26"/>
  <c r="P25" i="25"/>
  <c r="O25" i="25"/>
  <c r="N25" i="25"/>
  <c r="M25" i="25"/>
  <c r="L25" i="25"/>
  <c r="K25" i="25"/>
  <c r="J25" i="25"/>
  <c r="P23" i="25"/>
  <c r="O23" i="25"/>
  <c r="N23" i="25"/>
  <c r="M23" i="25"/>
  <c r="L23" i="25"/>
  <c r="K23" i="25"/>
  <c r="J23" i="25"/>
  <c r="P21" i="25"/>
  <c r="O21" i="25"/>
  <c r="N21" i="25"/>
  <c r="M21" i="25"/>
  <c r="L21" i="25"/>
  <c r="K21" i="25"/>
  <c r="J21" i="25"/>
  <c r="P19" i="25"/>
  <c r="O19" i="25"/>
  <c r="N19" i="25"/>
  <c r="M19" i="25"/>
  <c r="L19" i="25"/>
  <c r="K19" i="25"/>
  <c r="J19" i="25"/>
  <c r="P17" i="25"/>
  <c r="O17" i="25"/>
  <c r="N17" i="25"/>
  <c r="M17" i="25"/>
  <c r="L17" i="25"/>
  <c r="K17" i="25"/>
  <c r="J17" i="25"/>
  <c r="P15" i="25"/>
  <c r="O15" i="25"/>
  <c r="N15" i="25"/>
  <c r="M15" i="25"/>
  <c r="L15" i="25"/>
  <c r="K15" i="25"/>
  <c r="J15" i="25"/>
  <c r="P13" i="25"/>
  <c r="O13" i="25"/>
  <c r="N13" i="25"/>
  <c r="M13" i="25"/>
  <c r="L13" i="25"/>
  <c r="K13" i="25"/>
  <c r="J13" i="25"/>
  <c r="P11" i="25"/>
  <c r="O11" i="25"/>
  <c r="N11" i="25"/>
  <c r="M11" i="25"/>
  <c r="L11" i="25"/>
  <c r="K11" i="25"/>
  <c r="J11" i="25"/>
  <c r="P9" i="25"/>
  <c r="O9" i="25"/>
  <c r="N9" i="25"/>
  <c r="M9" i="25"/>
  <c r="L9" i="25"/>
  <c r="K9" i="25"/>
  <c r="J9" i="25"/>
  <c r="L37" i="21"/>
  <c r="K37" i="21"/>
  <c r="J37" i="21"/>
  <c r="I37" i="21"/>
  <c r="H37" i="21"/>
  <c r="L35" i="21"/>
  <c r="K35" i="21"/>
  <c r="J35" i="21"/>
  <c r="I35" i="21"/>
  <c r="H35" i="21"/>
  <c r="L33" i="21"/>
  <c r="K33" i="21"/>
  <c r="J33" i="21"/>
  <c r="I33" i="21"/>
  <c r="H33" i="21"/>
  <c r="L31" i="21"/>
  <c r="K31" i="21"/>
  <c r="J31" i="21"/>
  <c r="I31" i="21"/>
  <c r="H31" i="21"/>
  <c r="L29" i="21"/>
  <c r="K29" i="21"/>
  <c r="J29" i="21"/>
  <c r="I29" i="21"/>
  <c r="H29" i="21"/>
  <c r="L27" i="21"/>
  <c r="K27" i="21"/>
  <c r="J27" i="21"/>
  <c r="I27" i="21"/>
  <c r="H27" i="21"/>
  <c r="L25" i="21"/>
  <c r="K25" i="21"/>
  <c r="J25" i="21"/>
  <c r="I25" i="21"/>
  <c r="H25" i="21"/>
  <c r="L23" i="21"/>
  <c r="K23" i="21"/>
  <c r="J23" i="21"/>
  <c r="I23" i="21"/>
  <c r="H23" i="21"/>
  <c r="L21" i="21"/>
  <c r="K21" i="21"/>
  <c r="J21" i="21"/>
  <c r="I21" i="21"/>
  <c r="H21" i="21"/>
  <c r="L19" i="21"/>
  <c r="K19" i="21"/>
  <c r="J19" i="21"/>
  <c r="I19" i="21"/>
  <c r="H19" i="21"/>
  <c r="L17" i="21"/>
  <c r="K17" i="21"/>
  <c r="J17" i="21"/>
  <c r="I17" i="21"/>
  <c r="H17" i="21"/>
  <c r="L15" i="21"/>
  <c r="K15" i="21"/>
  <c r="J15" i="21"/>
  <c r="I15" i="21"/>
  <c r="H15" i="21"/>
  <c r="L13" i="21"/>
  <c r="K13" i="21"/>
  <c r="M13" i="21" s="1"/>
  <c r="J13" i="21"/>
  <c r="I13" i="21"/>
  <c r="H13" i="21"/>
  <c r="L11" i="21"/>
  <c r="K11" i="21"/>
  <c r="J11" i="21"/>
  <c r="I11" i="21"/>
  <c r="H11" i="21"/>
  <c r="L9" i="21"/>
  <c r="K9" i="21"/>
  <c r="J9" i="21"/>
  <c r="I9" i="21"/>
  <c r="H9" i="21"/>
  <c r="L39" i="19"/>
  <c r="M11" i="19"/>
  <c r="M13" i="19"/>
  <c r="M15" i="19"/>
  <c r="M17" i="19"/>
  <c r="M19" i="19"/>
  <c r="M21" i="19"/>
  <c r="M23" i="19"/>
  <c r="M25" i="19"/>
  <c r="M27" i="19"/>
  <c r="M29" i="19"/>
  <c r="M31" i="19"/>
  <c r="M33" i="19"/>
  <c r="M35" i="19"/>
  <c r="M37" i="19"/>
  <c r="K39" i="19"/>
  <c r="J39" i="19"/>
  <c r="I39" i="19"/>
  <c r="H39" i="19"/>
  <c r="M9" i="19"/>
  <c r="L26" i="17"/>
  <c r="K26" i="17"/>
  <c r="J26" i="17"/>
  <c r="I26" i="17"/>
  <c r="H26" i="17"/>
  <c r="G26" i="17"/>
  <c r="F26" i="17"/>
  <c r="E26" i="17"/>
  <c r="M22" i="17"/>
  <c r="L22" i="17"/>
  <c r="K22" i="17"/>
  <c r="J22" i="17"/>
  <c r="I22" i="17"/>
  <c r="H22" i="17"/>
  <c r="G22" i="17"/>
  <c r="F22" i="17"/>
  <c r="E22" i="17"/>
  <c r="M20" i="17"/>
  <c r="L20" i="17"/>
  <c r="K20" i="17"/>
  <c r="J20" i="17"/>
  <c r="I20" i="17"/>
  <c r="H20" i="17"/>
  <c r="G20" i="17"/>
  <c r="F20" i="17"/>
  <c r="E20" i="17"/>
  <c r="M18" i="17"/>
  <c r="L18" i="17"/>
  <c r="K18" i="17"/>
  <c r="J18" i="17"/>
  <c r="I18" i="17"/>
  <c r="H18" i="17"/>
  <c r="G18" i="17"/>
  <c r="F18" i="17"/>
  <c r="E18" i="17"/>
  <c r="M16" i="17"/>
  <c r="L16" i="17"/>
  <c r="K16" i="17"/>
  <c r="J16" i="17"/>
  <c r="I16" i="17"/>
  <c r="H16" i="17"/>
  <c r="G16" i="17"/>
  <c r="F16" i="17"/>
  <c r="E16" i="17"/>
  <c r="M14" i="17"/>
  <c r="L14" i="17"/>
  <c r="K14" i="17"/>
  <c r="J14" i="17"/>
  <c r="I14" i="17"/>
  <c r="H14" i="17"/>
  <c r="G14" i="17"/>
  <c r="F14" i="17"/>
  <c r="E14" i="17"/>
  <c r="M12" i="17"/>
  <c r="L12" i="17"/>
  <c r="K12" i="17"/>
  <c r="J12" i="17"/>
  <c r="I12" i="17"/>
  <c r="H12" i="17"/>
  <c r="G12" i="17"/>
  <c r="F12" i="17"/>
  <c r="E12" i="17"/>
  <c r="M10" i="17"/>
  <c r="L10" i="17"/>
  <c r="K10" i="17"/>
  <c r="J10" i="17"/>
  <c r="I10" i="17"/>
  <c r="H10" i="17"/>
  <c r="G10" i="17"/>
  <c r="F10" i="17"/>
  <c r="E10" i="17"/>
  <c r="G28" i="14"/>
  <c r="N26" i="14"/>
  <c r="M28" i="14"/>
  <c r="E28" i="14"/>
  <c r="N22" i="14"/>
  <c r="N20" i="14"/>
  <c r="N18" i="14"/>
  <c r="N16" i="14"/>
  <c r="N14" i="14"/>
  <c r="N12" i="14"/>
  <c r="N10" i="14"/>
  <c r="H28" i="14"/>
  <c r="L28" i="14"/>
  <c r="I28" i="14"/>
  <c r="J28" i="14"/>
  <c r="K8" i="29"/>
  <c r="K30" i="27"/>
  <c r="I38" i="27"/>
  <c r="K8" i="27"/>
  <c r="K10" i="27"/>
  <c r="K12" i="27"/>
  <c r="K14" i="27"/>
  <c r="K16" i="27"/>
  <c r="K18" i="29"/>
  <c r="K18" i="27"/>
  <c r="K20" i="29"/>
  <c r="K20" i="27"/>
  <c r="K22" i="27"/>
  <c r="K24" i="27"/>
  <c r="K28" i="27"/>
  <c r="K32" i="27"/>
  <c r="K34" i="27"/>
  <c r="J38" i="27"/>
  <c r="K36" i="27"/>
  <c r="L24" i="17"/>
  <c r="L28" i="17" s="1"/>
  <c r="K28" i="29"/>
  <c r="K38" i="27" l="1"/>
  <c r="K38" i="28"/>
  <c r="Q27" i="23"/>
  <c r="M29" i="21"/>
  <c r="M37" i="21"/>
  <c r="M24" i="17"/>
  <c r="M28" i="17" s="1"/>
  <c r="I24" i="17"/>
  <c r="M11" i="21"/>
  <c r="M15" i="21"/>
  <c r="N24" i="15"/>
  <c r="N24" i="14"/>
  <c r="N28" i="14" s="1"/>
  <c r="F24" i="17"/>
  <c r="F28" i="17" s="1"/>
  <c r="I28" i="16"/>
  <c r="K24" i="17"/>
  <c r="K28" i="17" s="1"/>
  <c r="I28" i="17"/>
  <c r="K24" i="29"/>
  <c r="K32" i="29"/>
  <c r="K38" i="26"/>
  <c r="J38" i="29"/>
  <c r="K16" i="29"/>
  <c r="K34" i="29"/>
  <c r="K12" i="29"/>
  <c r="K22" i="29"/>
  <c r="K26" i="29"/>
  <c r="K30" i="29"/>
  <c r="K36" i="29"/>
  <c r="K14" i="29"/>
  <c r="K10" i="29"/>
  <c r="I38" i="29"/>
  <c r="Q27" i="22"/>
  <c r="N27" i="25"/>
  <c r="Q15" i="25"/>
  <c r="Q27" i="24"/>
  <c r="P27" i="25"/>
  <c r="Q9" i="25"/>
  <c r="Q11" i="25"/>
  <c r="M27" i="25"/>
  <c r="O27" i="25"/>
  <c r="Q21" i="25"/>
  <c r="Q23" i="25"/>
  <c r="Q25" i="25"/>
  <c r="L27" i="25"/>
  <c r="J27" i="25"/>
  <c r="K27" i="25"/>
  <c r="Q13" i="25"/>
  <c r="Q17" i="25"/>
  <c r="Q19" i="25"/>
  <c r="K39" i="21"/>
  <c r="M39" i="18"/>
  <c r="L39" i="21"/>
  <c r="M39" i="20"/>
  <c r="I39" i="21"/>
  <c r="M17" i="21"/>
  <c r="M39" i="19"/>
  <c r="J39" i="21"/>
  <c r="M23" i="21"/>
  <c r="M27" i="21"/>
  <c r="M31" i="21"/>
  <c r="M9" i="21"/>
  <c r="M19" i="21"/>
  <c r="M21" i="21"/>
  <c r="M25" i="21"/>
  <c r="M33" i="21"/>
  <c r="M35" i="21"/>
  <c r="H39" i="21"/>
  <c r="N28" i="15"/>
  <c r="E24" i="17"/>
  <c r="E28" i="17" s="1"/>
  <c r="O24" i="15"/>
  <c r="N16" i="17"/>
  <c r="N26" i="17"/>
  <c r="N20" i="17"/>
  <c r="J24" i="17"/>
  <c r="J28" i="17" s="1"/>
  <c r="H24" i="17"/>
  <c r="H28" i="17" s="1"/>
  <c r="N24" i="16"/>
  <c r="G24" i="17"/>
  <c r="G28" i="17" s="1"/>
  <c r="N14" i="17"/>
  <c r="N18" i="17"/>
  <c r="N22" i="17"/>
  <c r="N12" i="17"/>
  <c r="N10" i="17"/>
  <c r="K38" i="29" l="1"/>
  <c r="O16" i="14"/>
  <c r="O12" i="14"/>
  <c r="O26" i="14"/>
  <c r="Q27" i="25"/>
  <c r="M39" i="21"/>
  <c r="O18" i="15"/>
  <c r="O10" i="15"/>
  <c r="O26" i="15"/>
  <c r="O16" i="15"/>
  <c r="O14" i="15"/>
  <c r="O22" i="15"/>
  <c r="O12" i="15"/>
  <c r="N24" i="17"/>
  <c r="N28" i="17" s="1"/>
  <c r="O26" i="17" s="1"/>
  <c r="N28" i="16"/>
  <c r="O24" i="16" s="1"/>
  <c r="O10" i="14"/>
  <c r="O20" i="14"/>
  <c r="O14" i="14"/>
  <c r="O24" i="14"/>
  <c r="O22" i="14"/>
  <c r="O22" i="17" l="1"/>
  <c r="O16" i="17"/>
  <c r="O14" i="17"/>
  <c r="O12" i="17"/>
  <c r="O10" i="17"/>
  <c r="O18" i="17"/>
  <c r="O20" i="17"/>
  <c r="O24" i="17"/>
  <c r="O22" i="16"/>
  <c r="O18" i="16"/>
  <c r="O14" i="16"/>
  <c r="O10" i="16"/>
  <c r="O20" i="16"/>
  <c r="O16" i="16"/>
  <c r="O12" i="16"/>
  <c r="O26" i="16"/>
</calcChain>
</file>

<file path=xl/comments1.xml><?xml version="1.0" encoding="utf-8"?>
<comments xmlns="http://schemas.openxmlformats.org/spreadsheetml/2006/main">
  <authors>
    <author>Julian Francis</author>
  </authors>
  <commentList>
    <comment ref="D11" authorId="0" shapeId="0">
      <text>
        <r>
          <rPr>
            <b/>
            <sz val="9"/>
            <color rgb="FF000000"/>
            <rFont val="Tahoma"/>
            <family val="2"/>
          </rPr>
          <t>Julian Francis:</t>
        </r>
        <r>
          <rPr>
            <sz val="9"/>
            <color rgb="FF000000"/>
            <rFont val="Tahoma"/>
            <family val="2"/>
          </rPr>
          <t xml:space="preserve">
Figure calculated from Q3 2015 total</t>
        </r>
      </text>
    </comment>
    <comment ref="F11" authorId="0" shapeId="0">
      <text>
        <r>
          <rPr>
            <b/>
            <sz val="9"/>
            <color rgb="FF000000"/>
            <rFont val="Tahoma"/>
            <family val="2"/>
          </rPr>
          <t>Julian Francis:</t>
        </r>
        <r>
          <rPr>
            <sz val="9"/>
            <color rgb="FF000000"/>
            <rFont val="Tahoma"/>
            <family val="2"/>
          </rPr>
          <t xml:space="preserve">
Figure calculated from Q3 2015 total</t>
        </r>
      </text>
    </comment>
    <comment ref="H11" authorId="0" shapeId="0">
      <text>
        <r>
          <rPr>
            <b/>
            <sz val="9"/>
            <color rgb="FF000000"/>
            <rFont val="Tahoma"/>
            <family val="2"/>
          </rPr>
          <t>Julian Francis:</t>
        </r>
        <r>
          <rPr>
            <sz val="9"/>
            <color rgb="FF000000"/>
            <rFont val="Tahoma"/>
            <family val="2"/>
          </rPr>
          <t xml:space="preserve">
Figure calculated from Q3 2015 total</t>
        </r>
      </text>
    </comment>
    <comment ref="J11" authorId="0" shapeId="0">
      <text>
        <r>
          <rPr>
            <b/>
            <sz val="9"/>
            <color rgb="FF000000"/>
            <rFont val="Tahoma"/>
            <family val="2"/>
          </rPr>
          <t>Julian Francis:</t>
        </r>
        <r>
          <rPr>
            <sz val="9"/>
            <color rgb="FF000000"/>
            <rFont val="Tahoma"/>
            <family val="2"/>
          </rPr>
          <t xml:space="preserve">
Figure calculated from Q3 2015 total</t>
        </r>
      </text>
    </comment>
    <comment ref="L11" authorId="0" shapeId="0">
      <text>
        <r>
          <rPr>
            <b/>
            <sz val="9"/>
            <color rgb="FF000000"/>
            <rFont val="Tahoma"/>
            <family val="2"/>
          </rPr>
          <t>Julian Francis:</t>
        </r>
        <r>
          <rPr>
            <sz val="9"/>
            <color rgb="FF000000"/>
            <rFont val="Tahoma"/>
            <family val="2"/>
          </rPr>
          <t xml:space="preserve">
Figure calculated from Q3 2015 total</t>
        </r>
      </text>
    </comment>
    <comment ref="P11" authorId="0" shapeId="0">
      <text>
        <r>
          <rPr>
            <b/>
            <sz val="9"/>
            <color rgb="FF000000"/>
            <rFont val="Tahoma"/>
            <family val="2"/>
          </rPr>
          <t>Julian Francis:</t>
        </r>
        <r>
          <rPr>
            <sz val="9"/>
            <color rgb="FF000000"/>
            <rFont val="Tahoma"/>
            <family val="2"/>
          </rPr>
          <t xml:space="preserve">
Figure calculated from Q3 2015 total</t>
        </r>
      </text>
    </comment>
    <comment ref="Q11" authorId="0" shapeId="0">
      <text>
        <r>
          <rPr>
            <b/>
            <sz val="9"/>
            <color rgb="FF000000"/>
            <rFont val="Tahoma"/>
            <family val="2"/>
          </rPr>
          <t>Julian Francis:</t>
        </r>
        <r>
          <rPr>
            <sz val="9"/>
            <color rgb="FF000000"/>
            <rFont val="Tahoma"/>
            <family val="2"/>
          </rPr>
          <t xml:space="preserve">
Figure calculated from Q3 2015 total</t>
        </r>
      </text>
    </comment>
    <comment ref="R11" authorId="0" shapeId="0">
      <text>
        <r>
          <rPr>
            <b/>
            <sz val="9"/>
            <color rgb="FF000000"/>
            <rFont val="Tahoma"/>
            <family val="2"/>
          </rPr>
          <t>Julian Francis:</t>
        </r>
        <r>
          <rPr>
            <sz val="9"/>
            <color rgb="FF000000"/>
            <rFont val="Tahoma"/>
            <family val="2"/>
          </rPr>
          <t xml:space="preserve">
Figure calculated from Q3 2015 total</t>
        </r>
      </text>
    </comment>
    <comment ref="D12" authorId="0" shapeId="0">
      <text>
        <r>
          <rPr>
            <b/>
            <sz val="9"/>
            <color rgb="FF000000"/>
            <rFont val="Tahoma"/>
            <family val="2"/>
          </rPr>
          <t>Julian Francis:</t>
        </r>
        <r>
          <rPr>
            <sz val="9"/>
            <color rgb="FF000000"/>
            <rFont val="Tahoma"/>
            <family val="2"/>
          </rPr>
          <t xml:space="preserve">
Figure compared with Q3 September total</t>
        </r>
      </text>
    </comment>
    <comment ref="F12" authorId="0" shapeId="0">
      <text>
        <r>
          <rPr>
            <b/>
            <sz val="9"/>
            <color rgb="FF000000"/>
            <rFont val="Tahoma"/>
            <family val="2"/>
          </rPr>
          <t>Julian Francis:</t>
        </r>
        <r>
          <rPr>
            <sz val="9"/>
            <color rgb="FF000000"/>
            <rFont val="Tahoma"/>
            <family val="2"/>
          </rPr>
          <t xml:space="preserve">
Figure compared with Q3 September total</t>
        </r>
      </text>
    </comment>
    <comment ref="H12" authorId="0" shapeId="0">
      <text>
        <r>
          <rPr>
            <b/>
            <sz val="9"/>
            <color rgb="FF000000"/>
            <rFont val="Tahoma"/>
            <family val="2"/>
          </rPr>
          <t>Julian Francis:</t>
        </r>
        <r>
          <rPr>
            <sz val="9"/>
            <color rgb="FF000000"/>
            <rFont val="Tahoma"/>
            <family val="2"/>
          </rPr>
          <t xml:space="preserve">
Figure compared with Q3 September total</t>
        </r>
      </text>
    </comment>
    <comment ref="J12" authorId="0" shapeId="0">
      <text>
        <r>
          <rPr>
            <b/>
            <sz val="9"/>
            <color rgb="FF000000"/>
            <rFont val="Tahoma"/>
            <family val="2"/>
          </rPr>
          <t>Julian Francis:</t>
        </r>
        <r>
          <rPr>
            <sz val="9"/>
            <color rgb="FF000000"/>
            <rFont val="Tahoma"/>
            <family val="2"/>
          </rPr>
          <t xml:space="preserve">
Figure compared with Q3 September total</t>
        </r>
      </text>
    </comment>
    <comment ref="L12" authorId="0" shapeId="0">
      <text>
        <r>
          <rPr>
            <b/>
            <sz val="9"/>
            <color rgb="FF000000"/>
            <rFont val="Tahoma"/>
            <family val="2"/>
          </rPr>
          <t>Julian Francis:</t>
        </r>
        <r>
          <rPr>
            <sz val="9"/>
            <color rgb="FF000000"/>
            <rFont val="Tahoma"/>
            <family val="2"/>
          </rPr>
          <t xml:space="preserve">
Figure compared with Q3 September total</t>
        </r>
      </text>
    </comment>
    <comment ref="P12" authorId="0" shapeId="0">
      <text>
        <r>
          <rPr>
            <b/>
            <sz val="9"/>
            <color rgb="FF000000"/>
            <rFont val="Tahoma"/>
            <family val="2"/>
          </rPr>
          <t>Julian Francis:</t>
        </r>
        <r>
          <rPr>
            <sz val="9"/>
            <color rgb="FF000000"/>
            <rFont val="Tahoma"/>
            <family val="2"/>
          </rPr>
          <t xml:space="preserve">
Figure compared with Q3 September total</t>
        </r>
      </text>
    </comment>
    <comment ref="Q12" authorId="0" shapeId="0">
      <text>
        <r>
          <rPr>
            <b/>
            <sz val="9"/>
            <color rgb="FF000000"/>
            <rFont val="Tahoma"/>
            <family val="2"/>
          </rPr>
          <t>Julian Francis:</t>
        </r>
        <r>
          <rPr>
            <sz val="9"/>
            <color rgb="FF000000"/>
            <rFont val="Tahoma"/>
            <family val="2"/>
          </rPr>
          <t xml:space="preserve">
Figure compared with Q3 September total</t>
        </r>
      </text>
    </comment>
    <comment ref="R12" authorId="0" shapeId="0">
      <text>
        <r>
          <rPr>
            <b/>
            <sz val="9"/>
            <color rgb="FF000000"/>
            <rFont val="Tahoma"/>
            <family val="2"/>
          </rPr>
          <t>Julian Francis:</t>
        </r>
        <r>
          <rPr>
            <sz val="9"/>
            <color rgb="FF000000"/>
            <rFont val="Tahoma"/>
            <family val="2"/>
          </rPr>
          <t xml:space="preserve">
Figure compared with Q3 September total</t>
        </r>
      </text>
    </comment>
  </commentList>
</comments>
</file>

<file path=xl/sharedStrings.xml><?xml version="1.0" encoding="utf-8"?>
<sst xmlns="http://schemas.openxmlformats.org/spreadsheetml/2006/main" count="1906" uniqueCount="177">
  <si>
    <t>Total Reported Accidents</t>
  </si>
  <si>
    <t>Period</t>
  </si>
  <si>
    <t>Year</t>
  </si>
  <si>
    <t>Fatal Accidents</t>
  </si>
  <si>
    <t>Non Injury Accidents</t>
  </si>
  <si>
    <t>Persons Injured</t>
  </si>
  <si>
    <t>Total</t>
  </si>
  <si>
    <t>Slight</t>
  </si>
  <si>
    <t>Serious</t>
  </si>
  <si>
    <t>(1)</t>
  </si>
  <si>
    <t>(2)</t>
  </si>
  <si>
    <t>(3)</t>
  </si>
  <si>
    <t>(4)</t>
  </si>
  <si>
    <t>(5)</t>
  </si>
  <si>
    <t>(6)</t>
  </si>
  <si>
    <t>(7)</t>
  </si>
  <si>
    <t>(8)</t>
  </si>
  <si>
    <t>Month</t>
  </si>
  <si>
    <t>No.</t>
  </si>
  <si>
    <t>%</t>
  </si>
  <si>
    <t>AND CLASS OF ROAD USER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</si>
  <si>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</si>
  <si>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</si>
  <si>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</si>
  <si>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</si>
  <si>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</si>
  <si>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</si>
  <si>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</si>
  <si>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</si>
  <si>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</si>
  <si>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55 -59</t>
  </si>
  <si>
    <t xml:space="preserve">60 - 64 </t>
  </si>
  <si>
    <t>65 +</t>
  </si>
  <si>
    <t>Churchill R. Highway</t>
  </si>
  <si>
    <t>Eastern Main Road</t>
  </si>
  <si>
    <t>Priority Bus Route</t>
  </si>
  <si>
    <t>Southern Main Road</t>
  </si>
  <si>
    <t>Uriah Butler Highway</t>
  </si>
  <si>
    <t>Sir Solomon Hochoy Highway</t>
  </si>
  <si>
    <t>Total Selected Roads</t>
  </si>
  <si>
    <t>Other Roads</t>
  </si>
  <si>
    <t>Total All Roads</t>
  </si>
  <si>
    <t>10 -  14</t>
  </si>
  <si>
    <t>15  - 19</t>
  </si>
  <si>
    <t>30  - 34</t>
  </si>
  <si>
    <t>65+</t>
  </si>
  <si>
    <t>Accidents Involving Slight and Serious Injuries</t>
  </si>
  <si>
    <t>Hour of Day</t>
  </si>
  <si>
    <t>AND DAY OF WEEK</t>
  </si>
  <si>
    <t>Sunday</t>
  </si>
  <si>
    <t>Monday</t>
  </si>
  <si>
    <t>Tuesday</t>
  </si>
  <si>
    <t>Wednesday</t>
  </si>
  <si>
    <t>Thursday</t>
  </si>
  <si>
    <t>Friday</t>
  </si>
  <si>
    <t>Saturday</t>
  </si>
  <si>
    <t>Not Stated</t>
  </si>
  <si>
    <t xml:space="preserve">Reported Accidents </t>
  </si>
  <si>
    <t xml:space="preserve">Fatal Accidents </t>
  </si>
  <si>
    <t>Claude Noel Highway</t>
  </si>
  <si>
    <t>(9)</t>
  </si>
  <si>
    <t>(10)</t>
  </si>
  <si>
    <t>(11)</t>
  </si>
  <si>
    <t>(12)</t>
  </si>
  <si>
    <t>(13)</t>
  </si>
  <si>
    <t>(14)</t>
  </si>
  <si>
    <t>(15)</t>
  </si>
  <si>
    <t>(16)</t>
  </si>
  <si>
    <t>5 - 9</t>
  </si>
  <si>
    <t>0 - 4</t>
  </si>
  <si>
    <t>Accidents: Slight and Serious Injury</t>
  </si>
  <si>
    <t>TABLE 4. NUMBER OF PERSONS KILLED BY AGE GROUP</t>
  </si>
  <si>
    <t>12:01-3:00</t>
  </si>
  <si>
    <t>3:01-6:00</t>
  </si>
  <si>
    <t>6:01-9:00</t>
  </si>
  <si>
    <t>9:01-12:00</t>
  </si>
  <si>
    <t>TABLE 5. FATAL TRAFFIC ACCIDENTS BY HOUR OF DAY</t>
  </si>
  <si>
    <t>TABLE 1. REPORTED ACCIDENTS, FATAL ACCIDENTS, ACCIDENTS INVOLVING SLIGHT</t>
  </si>
  <si>
    <t>TABLE 3. NUMBER AND PERCENTAGE DISTRIBUTION OF FATAL ACCIDENTS</t>
  </si>
  <si>
    <t xml:space="preserve">TABLE  6. FATALITIES BY AGE AND SEX OF VICTIM  </t>
  </si>
  <si>
    <t>…</t>
  </si>
  <si>
    <r>
      <t>Source:</t>
    </r>
    <r>
      <rPr>
        <sz val="10"/>
        <rFont val="Arial"/>
        <family val="2"/>
      </rPr>
      <t xml:space="preserve"> Road Traffic Accidents Returns</t>
    </r>
  </si>
  <si>
    <t>Percentage Distribution</t>
  </si>
  <si>
    <t>A. M.</t>
  </si>
  <si>
    <t>P. M.</t>
  </si>
  <si>
    <t>ON SELECTED ROADS BY TIME (HOUR) OF FATAL ACCIDENTS</t>
  </si>
  <si>
    <t>Name of Roads</t>
  </si>
  <si>
    <t>Age Group</t>
  </si>
  <si>
    <t>Pedestrian</t>
  </si>
  <si>
    <t>Drivers</t>
  </si>
  <si>
    <t>Pedal Cyclists</t>
  </si>
  <si>
    <t>Motor Cyclists</t>
  </si>
  <si>
    <t>Passengers</t>
  </si>
  <si>
    <t>20  - 24</t>
  </si>
  <si>
    <t>25  - 29</t>
  </si>
  <si>
    <t>35  - 39</t>
  </si>
  <si>
    <t>40  - 44</t>
  </si>
  <si>
    <t>45  - 49</t>
  </si>
  <si>
    <t>50  - 54</t>
  </si>
  <si>
    <t>55  - 59</t>
  </si>
  <si>
    <t>60  - 64</t>
  </si>
  <si>
    <t>5   -    9</t>
  </si>
  <si>
    <t>0   -    4</t>
  </si>
  <si>
    <t>Male</t>
  </si>
  <si>
    <t>Female</t>
  </si>
  <si>
    <t>Both Sexes</t>
  </si>
  <si>
    <t>Age of Victim</t>
  </si>
  <si>
    <t>Total                            All Class</t>
  </si>
  <si>
    <t>Unknown</t>
  </si>
  <si>
    <r>
      <t>Source:</t>
    </r>
    <r>
      <rPr>
        <sz val="10"/>
        <rFont val="Arial"/>
        <family val="2"/>
      </rPr>
      <t xml:space="preserve">  Road Traffic Accidents Returns</t>
    </r>
  </si>
  <si>
    <r>
      <t xml:space="preserve">Source: </t>
    </r>
    <r>
      <rPr>
        <sz val="10"/>
        <rFont val="Arial"/>
        <family val="2"/>
      </rPr>
      <t xml:space="preserve"> Road Traffic Accidents Returns</t>
    </r>
  </si>
  <si>
    <t xml:space="preserve"> 9:01 - 12:00 midnight</t>
  </si>
  <si>
    <t xml:space="preserve"> 9:01 - 12:00 noon</t>
  </si>
  <si>
    <t>12:01 - 3:00 a.m</t>
  </si>
  <si>
    <t xml:space="preserve"> 3:01 - 6:00 a.m</t>
  </si>
  <si>
    <t xml:space="preserve"> 6:01 - 9:00 a.m</t>
  </si>
  <si>
    <t>12:01 - 3:00 p.m</t>
  </si>
  <si>
    <t xml:space="preserve"> 3:01 - 6:00 p.m</t>
  </si>
  <si>
    <t xml:space="preserve"> 6:01 - 9:00 p.m</t>
  </si>
  <si>
    <t>3rd Quarter</t>
  </si>
  <si>
    <t>July</t>
  </si>
  <si>
    <t>August</t>
  </si>
  <si>
    <t>September</t>
  </si>
  <si>
    <t>4th Quarter</t>
  </si>
  <si>
    <t>October</t>
  </si>
  <si>
    <t>November</t>
  </si>
  <si>
    <t>December</t>
  </si>
  <si>
    <t>8 491</t>
  </si>
  <si>
    <t>8 895</t>
  </si>
  <si>
    <t>8 509</t>
  </si>
  <si>
    <t>9 858</t>
  </si>
  <si>
    <t>9 507</t>
  </si>
  <si>
    <t>4th Quarter 2015</t>
  </si>
  <si>
    <t>October-December 2015</t>
  </si>
  <si>
    <t>55 - 59</t>
  </si>
  <si>
    <t xml:space="preserve">               AND SERIOUS INJURIES, AND PERSONS INJURED</t>
  </si>
  <si>
    <t>Source: Road Traffic Accidents Returns</t>
  </si>
  <si>
    <t>October - December 2015</t>
  </si>
  <si>
    <t>Fatalities</t>
  </si>
  <si>
    <t>TABLE 2. FATALITIES BY SEX</t>
  </si>
  <si>
    <t>Total Fatalities</t>
  </si>
  <si>
    <t>4th Quarter 2011-2015</t>
  </si>
  <si>
    <t>TABLE 3. NUMBER AND PERCENTAGE DISTRIBUTION OF ACCIDENTS,</t>
  </si>
  <si>
    <t>FATALITIES, AND PERSONS INJURED</t>
  </si>
  <si>
    <t>TABLE 4. NUMBER AND PERCENTAGE DISTRIBUTION OF FATAL ACCIDENTS</t>
  </si>
  <si>
    <t>Churchill Roosevelt Highway</t>
  </si>
  <si>
    <t>TABLE 6. FATALITIES BY AGE GROUP,</t>
  </si>
  <si>
    <t>SEX, AND CLASS OF ROAD USER</t>
  </si>
  <si>
    <t>Total Sex/Class/Age</t>
  </si>
  <si>
    <t>ON SELECTED ROADS BY TIME OF DAY</t>
  </si>
  <si>
    <t>Total Reported Accidents (TRA)</t>
  </si>
  <si>
    <t>Percentage Change (TRA)</t>
  </si>
  <si>
    <t>Fatal Accidents (FA)</t>
  </si>
  <si>
    <t>Percentage Change (FA)</t>
  </si>
  <si>
    <t>Accidents Involving Slight and Serious Injuries (AISI)</t>
  </si>
  <si>
    <t>Percentage Change (AISI)</t>
  </si>
  <si>
    <t>Non Injury Accidents (NIA)</t>
  </si>
  <si>
    <t>Percentage Change (NIA)</t>
  </si>
  <si>
    <t>Fatalities (F)</t>
  </si>
  <si>
    <t>Percentage Change (F)</t>
  </si>
  <si>
    <t>Persons Injured (PI)</t>
  </si>
  <si>
    <t>Percentage Change (PI)</t>
  </si>
  <si>
    <t>-</t>
  </si>
  <si>
    <t>TABLE 6". NUMBER OF PERSONS KILLED BY AGE GROUP</t>
  </si>
  <si>
    <t>Quarter 4 2015</t>
  </si>
  <si>
    <t xml:space="preserve">Source:  Road Traffic Accidents Returns </t>
  </si>
  <si>
    <t xml:space="preserve"> October-December 2015 </t>
  </si>
  <si>
    <t>TABLE 5. FATAL TRAFFIC ACCIDENTS BY TIME OF DAY</t>
  </si>
  <si>
    <t>12:01-3:00am</t>
  </si>
  <si>
    <t>3:01-6:00am</t>
  </si>
  <si>
    <t>6:01-9:00am</t>
  </si>
  <si>
    <t xml:space="preserve"> 9:01-12:00noon</t>
  </si>
  <si>
    <t>12:01-3:00pm</t>
  </si>
  <si>
    <t>3:01-6:00pm</t>
  </si>
  <si>
    <t>6:01-9:00pm</t>
  </si>
  <si>
    <t>9:01-12:00midnight</t>
  </si>
  <si>
    <t>Time of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</si>
</sst>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0\ 000"/>
    <numFmt numFmtId="166" formatCode="0\ 000"/>
    <numFmt numFmtId="167" formatCode="0.0%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b/>
      <sz val="16"/>
      <name val="Arial"/>
      <family val="2"/>
    </font>
    <font>
      <sz val="24"/>
      <name val="Arial"/>
      <family val="2"/>
    </font>
    <font>
      <sz val="26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6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D9D9D9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6" fillId="0" borderId="0" applyFont="0" applyFill="0" applyBorder="0" applyAlignment="0" applyProtection="0"/>
  </cellStyleXfs>
  <cellXfs count="37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ill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3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0" xfId="0" quotePrefix="1" applyFont="1" applyBorder="1"/>
    <xf numFmtId="0" fontId="3" fillId="0" borderId="6" xfId="0" applyFont="1" applyBorder="1" applyAlignment="1">
      <alignment horizontal="center"/>
    </xf>
    <xf numFmtId="0" fontId="3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 indent="1"/>
    </xf>
    <xf numFmtId="0" fontId="4" fillId="0" borderId="1" xfId="0" applyFont="1" applyBorder="1" applyAlignment="1"/>
    <xf numFmtId="0" fontId="3" fillId="0" borderId="12" xfId="0" applyFont="1" applyBorder="1"/>
    <xf numFmtId="0" fontId="3" fillId="0" borderId="2" xfId="0" applyFont="1" applyBorder="1"/>
    <xf numFmtId="0" fontId="3" fillId="0" borderId="13" xfId="0" quotePrefix="1" applyFont="1" applyBorder="1"/>
    <xf numFmtId="0" fontId="3" fillId="0" borderId="13" xfId="0" applyFont="1" applyBorder="1"/>
    <xf numFmtId="0" fontId="4" fillId="0" borderId="1" xfId="0" quotePrefix="1" applyFont="1" applyBorder="1"/>
    <xf numFmtId="1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 indent="1"/>
    </xf>
    <xf numFmtId="164" fontId="4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Fill="1"/>
    <xf numFmtId="0" fontId="3" fillId="0" borderId="0" xfId="0" applyFont="1" applyFill="1" applyBorder="1" applyAlignment="1">
      <alignment horizontal="right"/>
    </xf>
    <xf numFmtId="0" fontId="1" fillId="2" borderId="0" xfId="0" applyFont="1" applyFill="1" applyBorder="1"/>
    <xf numFmtId="0" fontId="1" fillId="2" borderId="0" xfId="0" applyFont="1" applyFill="1"/>
    <xf numFmtId="0" fontId="1" fillId="0" borderId="0" xfId="0" applyFont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9" fillId="3" borderId="0" xfId="0" applyFont="1" applyFill="1" applyBorder="1"/>
    <xf numFmtId="0" fontId="9" fillId="3" borderId="13" xfId="0" applyFont="1" applyFill="1" applyBorder="1"/>
    <xf numFmtId="0" fontId="9" fillId="0" borderId="3" xfId="0" quotePrefix="1" applyFont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right"/>
    </xf>
    <xf numFmtId="0" fontId="9" fillId="0" borderId="0" xfId="0" applyFont="1"/>
    <xf numFmtId="0" fontId="13" fillId="3" borderId="6" xfId="0" applyFont="1" applyFill="1" applyBorder="1"/>
    <xf numFmtId="0" fontId="13" fillId="3" borderId="0" xfId="0" applyFont="1" applyFill="1" applyBorder="1"/>
    <xf numFmtId="0" fontId="13" fillId="3" borderId="13" xfId="0" applyFont="1" applyFill="1" applyBorder="1"/>
    <xf numFmtId="0" fontId="13" fillId="0" borderId="3" xfId="0" quotePrefix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3" fillId="3" borderId="6" xfId="0" applyFont="1" applyFill="1" applyBorder="1" applyAlignment="1"/>
    <xf numFmtId="0" fontId="13" fillId="3" borderId="0" xfId="0" applyFont="1" applyFill="1" applyBorder="1" applyAlignment="1"/>
    <xf numFmtId="0" fontId="13" fillId="3" borderId="6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0" fontId="11" fillId="3" borderId="10" xfId="0" applyFont="1" applyFill="1" applyBorder="1" applyAlignment="1"/>
    <xf numFmtId="0" fontId="11" fillId="3" borderId="1" xfId="0" applyFont="1" applyFill="1" applyBorder="1" applyAlignment="1"/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5" xfId="0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" fillId="0" borderId="0" xfId="1"/>
    <xf numFmtId="0" fontId="5" fillId="3" borderId="6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0" fontId="5" fillId="3" borderId="0" xfId="1" applyFont="1" applyFill="1" applyBorder="1"/>
    <xf numFmtId="0" fontId="5" fillId="3" borderId="13" xfId="1" applyFont="1" applyFill="1" applyBorder="1"/>
    <xf numFmtId="0" fontId="5" fillId="0" borderId="7" xfId="1" quotePrefix="1" applyFont="1" applyFill="1" applyBorder="1" applyAlignment="1">
      <alignment horizontal="center"/>
    </xf>
    <xf numFmtId="0" fontId="5" fillId="3" borderId="6" xfId="1" applyFont="1" applyFill="1" applyBorder="1" applyAlignment="1"/>
    <xf numFmtId="0" fontId="5" fillId="3" borderId="1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right"/>
    </xf>
    <xf numFmtId="0" fontId="6" fillId="0" borderId="7" xfId="1" applyFont="1" applyFill="1" applyBorder="1" applyAlignment="1">
      <alignment horizontal="right"/>
    </xf>
    <xf numFmtId="0" fontId="5" fillId="3" borderId="1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right"/>
    </xf>
    <xf numFmtId="0" fontId="6" fillId="0" borderId="11" xfId="1" applyFont="1" applyFill="1" applyBorder="1" applyAlignment="1">
      <alignment horizontal="right"/>
    </xf>
    <xf numFmtId="0" fontId="14" fillId="3" borderId="6" xfId="0" applyFont="1" applyFill="1" applyBorder="1" applyAlignment="1">
      <alignment horizontal="center"/>
    </xf>
    <xf numFmtId="0" fontId="14" fillId="3" borderId="0" xfId="0" applyFont="1" applyFill="1" applyBorder="1"/>
    <xf numFmtId="0" fontId="14" fillId="3" borderId="13" xfId="0" applyFont="1" applyFill="1" applyBorder="1"/>
    <xf numFmtId="0" fontId="14" fillId="0" borderId="3" xfId="0" quotePrefix="1" applyFont="1" applyBorder="1" applyAlignment="1">
      <alignment horizontal="center"/>
    </xf>
    <xf numFmtId="0" fontId="14" fillId="3" borderId="6" xfId="0" applyFont="1" applyFill="1" applyBorder="1"/>
    <xf numFmtId="0" fontId="14" fillId="3" borderId="0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166" fontId="14" fillId="0" borderId="7" xfId="0" applyNumberFormat="1" applyFont="1" applyBorder="1" applyAlignment="1">
      <alignment horizontal="right"/>
    </xf>
    <xf numFmtId="164" fontId="14" fillId="0" borderId="7" xfId="0" applyNumberFormat="1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5" fillId="3" borderId="6" xfId="0" applyFont="1" applyFill="1" applyBorder="1" applyAlignment="1"/>
    <xf numFmtId="0" fontId="15" fillId="3" borderId="0" xfId="0" applyFont="1" applyFill="1" applyBorder="1" applyAlignment="1">
      <alignment horizontal="center"/>
    </xf>
    <xf numFmtId="0" fontId="15" fillId="3" borderId="0" xfId="0" applyFont="1" applyFill="1" applyBorder="1"/>
    <xf numFmtId="0" fontId="15" fillId="3" borderId="13" xfId="0" applyFont="1" applyFill="1" applyBorder="1" applyAlignment="1">
      <alignment horizontal="center"/>
    </xf>
    <xf numFmtId="165" fontId="15" fillId="0" borderId="7" xfId="0" applyNumberFormat="1" applyFont="1" applyBorder="1" applyAlignment="1">
      <alignment horizontal="right"/>
    </xf>
    <xf numFmtId="164" fontId="15" fillId="0" borderId="7" xfId="0" applyNumberFormat="1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164" fontId="15" fillId="0" borderId="11" xfId="0" applyNumberFormat="1" applyFont="1" applyBorder="1" applyAlignment="1">
      <alignment horizontal="right"/>
    </xf>
    <xf numFmtId="0" fontId="14" fillId="0" borderId="7" xfId="0" quotePrefix="1" applyFont="1" applyBorder="1" applyAlignment="1">
      <alignment horizontal="center"/>
    </xf>
    <xf numFmtId="0" fontId="14" fillId="0" borderId="6" xfId="0" applyNumberFormat="1" applyFont="1" applyBorder="1" applyAlignment="1">
      <alignment horizontal="right"/>
    </xf>
    <xf numFmtId="0" fontId="15" fillId="3" borderId="10" xfId="0" applyFont="1" applyFill="1" applyBorder="1" applyAlignment="1"/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0" fontId="15" fillId="3" borderId="5" xfId="0" applyFont="1" applyFill="1" applyBorder="1" applyAlignment="1">
      <alignment horizontal="center"/>
    </xf>
    <xf numFmtId="165" fontId="15" fillId="0" borderId="11" xfId="0" applyNumberFormat="1" applyFont="1" applyBorder="1" applyAlignment="1">
      <alignment horizontal="right"/>
    </xf>
    <xf numFmtId="0" fontId="15" fillId="0" borderId="11" xfId="0" applyNumberFormat="1" applyFont="1" applyBorder="1" applyAlignment="1">
      <alignment horizontal="right"/>
    </xf>
    <xf numFmtId="0" fontId="9" fillId="3" borderId="12" xfId="0" applyFont="1" applyFill="1" applyBorder="1"/>
    <xf numFmtId="0" fontId="9" fillId="0" borderId="2" xfId="0" quotePrefix="1" applyFont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3" borderId="6" xfId="0" applyFont="1" applyFill="1" applyBorder="1" applyAlignment="1">
      <alignment horizontal="left" wrapText="1"/>
    </xf>
    <xf numFmtId="164" fontId="9" fillId="0" borderId="7" xfId="0" applyNumberFormat="1" applyFont="1" applyBorder="1" applyAlignment="1">
      <alignment horizontal="center"/>
    </xf>
    <xf numFmtId="0" fontId="9" fillId="3" borderId="6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vertical="center" wrapText="1"/>
    </xf>
    <xf numFmtId="0" fontId="10" fillId="0" borderId="11" xfId="0" applyFont="1" applyBorder="1" applyAlignment="1">
      <alignment horizontal="center"/>
    </xf>
    <xf numFmtId="164" fontId="10" fillId="0" borderId="11" xfId="0" applyNumberFormat="1" applyFont="1" applyBorder="1" applyAlignment="1">
      <alignment horizontal="center"/>
    </xf>
    <xf numFmtId="0" fontId="5" fillId="0" borderId="0" xfId="0" applyFont="1"/>
    <xf numFmtId="0" fontId="1" fillId="0" borderId="0" xfId="1" applyFont="1"/>
    <xf numFmtId="0" fontId="13" fillId="4" borderId="13" xfId="1" applyFont="1" applyFill="1" applyBorder="1" applyAlignment="1">
      <alignment horizontal="center" vertical="center" wrapText="1"/>
    </xf>
    <xf numFmtId="0" fontId="13" fillId="4" borderId="7" xfId="1" applyFont="1" applyFill="1" applyBorder="1" applyAlignment="1">
      <alignment horizontal="center" vertical="center" wrapText="1"/>
    </xf>
    <xf numFmtId="0" fontId="13" fillId="3" borderId="6" xfId="1" applyFont="1" applyFill="1" applyBorder="1"/>
    <xf numFmtId="0" fontId="13" fillId="3" borderId="0" xfId="1" applyFont="1" applyFill="1" applyBorder="1"/>
    <xf numFmtId="0" fontId="13" fillId="3" borderId="13" xfId="1" applyFont="1" applyFill="1" applyBorder="1"/>
    <xf numFmtId="0" fontId="13" fillId="0" borderId="3" xfId="1" quotePrefix="1" applyFont="1" applyFill="1" applyBorder="1" applyAlignment="1">
      <alignment horizontal="center"/>
    </xf>
    <xf numFmtId="0" fontId="13" fillId="0" borderId="3" xfId="1" quotePrefix="1" applyFont="1" applyBorder="1" applyAlignment="1">
      <alignment horizontal="center"/>
    </xf>
    <xf numFmtId="0" fontId="13" fillId="3" borderId="6" xfId="1" quotePrefix="1" applyFont="1" applyFill="1" applyBorder="1"/>
    <xf numFmtId="0" fontId="13" fillId="3" borderId="0" xfId="1" applyFont="1" applyFill="1" applyBorder="1" applyAlignment="1">
      <alignment horizontal="center"/>
    </xf>
    <xf numFmtId="0" fontId="13" fillId="3" borderId="13" xfId="1" applyFont="1" applyFill="1" applyBorder="1" applyAlignment="1">
      <alignment horizontal="center"/>
    </xf>
    <xf numFmtId="0" fontId="13" fillId="0" borderId="13" xfId="1" applyFont="1" applyFill="1" applyBorder="1" applyAlignment="1">
      <alignment horizontal="center"/>
    </xf>
    <xf numFmtId="0" fontId="13" fillId="0" borderId="7" xfId="1" applyFont="1" applyFill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3" fillId="0" borderId="13" xfId="1" applyFont="1" applyFill="1" applyBorder="1"/>
    <xf numFmtId="0" fontId="11" fillId="3" borderId="10" xfId="1" applyFont="1" applyFill="1" applyBorder="1" applyAlignment="1"/>
    <xf numFmtId="0" fontId="11" fillId="3" borderId="1" xfId="1" applyFont="1" applyFill="1" applyBorder="1"/>
    <xf numFmtId="0" fontId="11" fillId="3" borderId="1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11" xfId="1" applyFont="1" applyFill="1" applyBorder="1" applyAlignment="1">
      <alignment horizontal="center"/>
    </xf>
    <xf numFmtId="0" fontId="11" fillId="0" borderId="11" xfId="1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/>
    <xf numFmtId="0" fontId="5" fillId="3" borderId="13" xfId="0" applyFont="1" applyFill="1" applyBorder="1"/>
    <xf numFmtId="0" fontId="5" fillId="0" borderId="7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3" borderId="6" xfId="0" applyFont="1" applyFill="1" applyBorder="1"/>
    <xf numFmtId="0" fontId="5" fillId="0" borderId="7" xfId="0" applyFont="1" applyBorder="1"/>
    <xf numFmtId="0" fontId="5" fillId="0" borderId="7" xfId="0" applyFont="1" applyBorder="1" applyAlignment="1">
      <alignment horizontal="right"/>
    </xf>
    <xf numFmtId="0" fontId="9" fillId="3" borderId="6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9" fillId="0" borderId="7" xfId="0" applyFont="1" applyBorder="1" applyAlignment="1">
      <alignment horizontal="right"/>
    </xf>
    <xf numFmtId="166" fontId="9" fillId="0" borderId="7" xfId="0" applyNumberFormat="1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165" fontId="9" fillId="0" borderId="7" xfId="0" applyNumberFormat="1" applyFont="1" applyBorder="1" applyAlignment="1">
      <alignment horizontal="right"/>
    </xf>
    <xf numFmtId="0" fontId="9" fillId="3" borderId="6" xfId="0" quotePrefix="1" applyFont="1" applyFill="1" applyBorder="1" applyAlignment="1">
      <alignment horizontal="left" indent="1"/>
    </xf>
    <xf numFmtId="0" fontId="10" fillId="3" borderId="6" xfId="0" applyFont="1" applyFill="1" applyBorder="1"/>
    <xf numFmtId="0" fontId="10" fillId="3" borderId="0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65" fontId="10" fillId="2" borderId="7" xfId="0" applyNumberFormat="1" applyFont="1" applyFill="1" applyBorder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center"/>
    </xf>
    <xf numFmtId="166" fontId="9" fillId="2" borderId="7" xfId="0" applyNumberFormat="1" applyFont="1" applyFill="1" applyBorder="1" applyAlignment="1">
      <alignment horizontal="right"/>
    </xf>
    <xf numFmtId="0" fontId="9" fillId="2" borderId="7" xfId="0" applyFont="1" applyFill="1" applyBorder="1" applyAlignment="1">
      <alignment horizontal="right"/>
    </xf>
    <xf numFmtId="0" fontId="9" fillId="3" borderId="6" xfId="0" applyFont="1" applyFill="1" applyBorder="1" applyAlignment="1">
      <alignment horizontal="left" indent="1"/>
    </xf>
    <xf numFmtId="0" fontId="10" fillId="0" borderId="7" xfId="0" applyFont="1" applyBorder="1" applyAlignment="1">
      <alignment horizontal="center"/>
    </xf>
    <xf numFmtId="165" fontId="10" fillId="0" borderId="7" xfId="0" applyNumberFormat="1" applyFont="1" applyBorder="1" applyAlignment="1">
      <alignment horizontal="right"/>
    </xf>
    <xf numFmtId="166" fontId="10" fillId="0" borderId="7" xfId="0" applyNumberFormat="1" applyFont="1" applyBorder="1" applyAlignment="1">
      <alignment horizontal="right"/>
    </xf>
    <xf numFmtId="0" fontId="9" fillId="3" borderId="10" xfId="0" applyFont="1" applyFill="1" applyBorder="1" applyAlignment="1"/>
    <xf numFmtId="0" fontId="9" fillId="3" borderId="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166" fontId="9" fillId="0" borderId="11" xfId="0" applyNumberFormat="1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5" fillId="0" borderId="8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top" wrapText="1"/>
    </xf>
    <xf numFmtId="0" fontId="9" fillId="5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166" fontId="7" fillId="0" borderId="8" xfId="0" applyNumberFormat="1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right" vertical="center" wrapText="1"/>
    </xf>
    <xf numFmtId="0" fontId="7" fillId="6" borderId="8" xfId="0" applyNumberFormat="1" applyFont="1" applyFill="1" applyBorder="1" applyAlignment="1">
      <alignment horizontal="right" vertical="center" wrapText="1"/>
    </xf>
    <xf numFmtId="0" fontId="7" fillId="0" borderId="8" xfId="0" applyNumberFormat="1" applyFont="1" applyFill="1" applyBorder="1" applyAlignment="1">
      <alignment horizontal="right" vertical="center" wrapText="1"/>
    </xf>
    <xf numFmtId="0" fontId="7" fillId="6" borderId="8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9" fillId="6" borderId="8" xfId="0" applyFont="1" applyFill="1" applyBorder="1" applyAlignment="1">
      <alignment vertical="center" wrapText="1"/>
    </xf>
    <xf numFmtId="167" fontId="7" fillId="0" borderId="8" xfId="2" applyNumberFormat="1" applyFont="1" applyFill="1" applyBorder="1" applyAlignment="1">
      <alignment horizontal="right" vertical="center" wrapText="1"/>
    </xf>
    <xf numFmtId="167" fontId="8" fillId="0" borderId="8" xfId="2" applyNumberFormat="1" applyFont="1" applyFill="1" applyBorder="1" applyAlignment="1">
      <alignment horizontal="right" vertical="center" wrapText="1"/>
    </xf>
    <xf numFmtId="167" fontId="7" fillId="0" borderId="8" xfId="2" applyNumberFormat="1" applyFont="1" applyFill="1" applyBorder="1" applyAlignment="1">
      <alignment horizontal="right" vertical="top" wrapText="1"/>
    </xf>
    <xf numFmtId="165" fontId="7" fillId="0" borderId="8" xfId="0" applyNumberFormat="1" applyFont="1" applyFill="1" applyBorder="1" applyAlignment="1">
      <alignment horizontal="right" vertical="center" wrapText="1"/>
    </xf>
    <xf numFmtId="0" fontId="1" fillId="5" borderId="8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vertical="top" wrapText="1"/>
    </xf>
    <xf numFmtId="9" fontId="1" fillId="5" borderId="8" xfId="2" applyFont="1" applyFill="1" applyBorder="1" applyAlignment="1">
      <alignment vertical="top" wrapText="1"/>
    </xf>
    <xf numFmtId="0" fontId="1" fillId="5" borderId="8" xfId="0" applyNumberFormat="1" applyFont="1" applyFill="1" applyBorder="1" applyAlignment="1">
      <alignment vertical="top" wrapText="1"/>
    </xf>
    <xf numFmtId="166" fontId="8" fillId="0" borderId="8" xfId="0" applyNumberFormat="1" applyFont="1" applyFill="1" applyBorder="1" applyAlignment="1">
      <alignment horizontal="right" vertical="center" wrapText="1"/>
    </xf>
    <xf numFmtId="0" fontId="8" fillId="0" borderId="8" xfId="0" applyNumberFormat="1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vertical="center" wrapText="1"/>
    </xf>
    <xf numFmtId="166" fontId="8" fillId="5" borderId="8" xfId="0" applyNumberFormat="1" applyFont="1" applyFill="1" applyBorder="1" applyAlignment="1">
      <alignment horizontal="right" vertical="center" wrapText="1"/>
    </xf>
    <xf numFmtId="0" fontId="8" fillId="5" borderId="8" xfId="0" applyFont="1" applyFill="1" applyBorder="1" applyAlignment="1">
      <alignment horizontal="right" vertical="center" wrapText="1"/>
    </xf>
    <xf numFmtId="0" fontId="8" fillId="6" borderId="8" xfId="0" applyNumberFormat="1" applyFont="1" applyFill="1" applyBorder="1" applyAlignment="1">
      <alignment horizontal="right" vertical="center" wrapText="1"/>
    </xf>
    <xf numFmtId="2" fontId="8" fillId="6" borderId="8" xfId="0" applyNumberFormat="1" applyFont="1" applyFill="1" applyBorder="1" applyAlignment="1">
      <alignment horizontal="right" vertical="center" wrapText="1"/>
    </xf>
    <xf numFmtId="0" fontId="1" fillId="6" borderId="8" xfId="0" applyFont="1" applyFill="1" applyBorder="1" applyAlignment="1">
      <alignment vertical="top" wrapText="1"/>
    </xf>
    <xf numFmtId="2" fontId="7" fillId="5" borderId="8" xfId="0" applyNumberFormat="1" applyFont="1" applyFill="1" applyBorder="1" applyAlignment="1">
      <alignment horizontal="right" vertical="center" wrapText="1"/>
    </xf>
    <xf numFmtId="2" fontId="7" fillId="6" borderId="8" xfId="0" applyNumberFormat="1" applyFont="1" applyFill="1" applyBorder="1" applyAlignment="1">
      <alignment horizontal="right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3" xfId="0" quotePrefix="1" applyFont="1" applyFill="1" applyBorder="1" applyAlignment="1">
      <alignment horizontal="center"/>
    </xf>
    <xf numFmtId="0" fontId="19" fillId="0" borderId="3" xfId="0" quotePrefix="1" applyFont="1" applyBorder="1" applyAlignment="1">
      <alignment horizontal="center"/>
    </xf>
    <xf numFmtId="0" fontId="19" fillId="0" borderId="2" xfId="0" quotePrefix="1" applyFont="1" applyBorder="1" applyAlignment="1">
      <alignment horizontal="center"/>
    </xf>
    <xf numFmtId="0" fontId="19" fillId="0" borderId="7" xfId="0" quotePrefix="1" applyFont="1" applyBorder="1" applyAlignment="1">
      <alignment horizontal="center"/>
    </xf>
    <xf numFmtId="0" fontId="19" fillId="0" borderId="13" xfId="0" applyFont="1" applyBorder="1"/>
    <xf numFmtId="0" fontId="19" fillId="0" borderId="6" xfId="0" quotePrefix="1" applyFont="1" applyFill="1" applyBorder="1" applyAlignment="1"/>
    <xf numFmtId="0" fontId="19" fillId="0" borderId="0" xfId="0" quotePrefix="1" applyFont="1" applyFill="1" applyBorder="1" applyAlignment="1"/>
    <xf numFmtId="0" fontId="19" fillId="0" borderId="13" xfId="0" quotePrefix="1" applyFont="1" applyFill="1" applyBorder="1" applyAlignment="1"/>
    <xf numFmtId="0" fontId="19" fillId="0" borderId="13" xfId="0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9" fillId="0" borderId="13" xfId="0" applyFont="1" applyFill="1" applyBorder="1"/>
    <xf numFmtId="0" fontId="19" fillId="0" borderId="6" xfId="0" applyFont="1" applyFill="1" applyBorder="1" applyAlignment="1"/>
    <xf numFmtId="0" fontId="19" fillId="0" borderId="0" xfId="0" applyFont="1" applyFill="1" applyBorder="1" applyAlignment="1"/>
    <xf numFmtId="0" fontId="19" fillId="0" borderId="10" xfId="0" applyFont="1" applyFill="1" applyBorder="1" applyAlignment="1"/>
    <xf numFmtId="0" fontId="19" fillId="0" borderId="1" xfId="0" applyFont="1" applyFill="1" applyBorder="1" applyAlignment="1"/>
    <xf numFmtId="0" fontId="19" fillId="0" borderId="1" xfId="0" quotePrefix="1" applyFont="1" applyFill="1" applyBorder="1" applyAlignment="1"/>
    <xf numFmtId="0" fontId="19" fillId="0" borderId="5" xfId="0" quotePrefix="1" applyFont="1" applyFill="1" applyBorder="1" applyAlignment="1"/>
    <xf numFmtId="0" fontId="19" fillId="0" borderId="5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67" fontId="1" fillId="0" borderId="0" xfId="2" applyNumberFormat="1" applyFont="1"/>
    <xf numFmtId="0" fontId="5" fillId="0" borderId="0" xfId="0" applyFont="1" applyAlignment="1">
      <alignment horizontal="right"/>
    </xf>
    <xf numFmtId="0" fontId="5" fillId="0" borderId="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5" fillId="4" borderId="4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3" fillId="4" borderId="4" xfId="1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 wrapText="1"/>
    </xf>
    <xf numFmtId="0" fontId="13" fillId="4" borderId="10" xfId="1" applyFont="1" applyFill="1" applyBorder="1" applyAlignment="1">
      <alignment horizontal="center" vertical="center" wrapText="1"/>
    </xf>
    <xf numFmtId="0" fontId="13" fillId="4" borderId="5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right"/>
    </xf>
    <xf numFmtId="0" fontId="15" fillId="0" borderId="0" xfId="1" applyFont="1" applyAlignment="1">
      <alignment horizontal="center"/>
    </xf>
    <xf numFmtId="0" fontId="13" fillId="4" borderId="12" xfId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center" vertical="center" wrapText="1"/>
    </xf>
    <xf numFmtId="0" fontId="13" fillId="4" borderId="0" xfId="1" applyFont="1" applyFill="1" applyBorder="1" applyAlignment="1">
      <alignment horizontal="center" vertical="center" wrapText="1"/>
    </xf>
    <xf numFmtId="0" fontId="13" fillId="4" borderId="13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9" fillId="0" borderId="6" xfId="0" applyFont="1" applyFill="1" applyBorder="1"/>
    <xf numFmtId="0" fontId="19" fillId="0" borderId="0" xfId="0" applyFont="1" applyFill="1" applyBorder="1"/>
    <xf numFmtId="0" fontId="19" fillId="0" borderId="13" xfId="0" applyFont="1" applyFill="1" applyBorder="1"/>
    <xf numFmtId="0" fontId="7" fillId="0" borderId="0" xfId="0" applyFont="1" applyAlignment="1">
      <alignment horizontal="center"/>
    </xf>
    <xf numFmtId="17" fontId="7" fillId="0" borderId="0" xfId="0" applyNumberFormat="1" applyFont="1" applyAlignment="1">
      <alignment horizont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7" fontId="1" fillId="0" borderId="0" xfId="0" applyNumberFormat="1" applyFont="1" applyAlignment="1">
      <alignment horizontal="right"/>
    </xf>
    <xf numFmtId="17" fontId="4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16" fontId="9" fillId="4" borderId="8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zoomScale="80" zoomScaleNormal="80" zoomScaleSheetLayoutView="100" workbookViewId="0">
      <selection activeCell="S6" sqref="S6"/>
    </sheetView>
  </sheetViews>
  <sheetFormatPr defaultRowHeight="12.75" x14ac:dyDescent="0.2"/>
  <cols>
    <col min="1" max="1" width="23.5703125" style="2" customWidth="1"/>
    <col min="2" max="2" width="8.140625" style="2" customWidth="1"/>
    <col min="3" max="3" width="5.42578125" style="2" customWidth="1"/>
    <col min="4" max="4" width="3.28515625" style="2" customWidth="1"/>
    <col min="5" max="5" width="4.42578125" style="2" customWidth="1"/>
    <col min="6" max="6" width="12.85546875" style="2" customWidth="1"/>
    <col min="7" max="7" width="20.140625" style="51" customWidth="1"/>
    <col min="8" max="8" width="20.140625" style="2" customWidth="1"/>
    <col min="9" max="9" width="21.5703125" style="2" customWidth="1"/>
    <col min="10" max="10" width="20.42578125" style="2" customWidth="1"/>
    <col min="11" max="11" width="18.7109375" style="2" customWidth="1"/>
    <col min="12" max="12" width="11.85546875" style="2" customWidth="1"/>
    <col min="13" max="13" width="12.85546875" style="2" customWidth="1"/>
    <col min="14" max="14" width="17.42578125" style="2" customWidth="1"/>
    <col min="15" max="16384" width="9.140625" style="2"/>
  </cols>
  <sheetData>
    <row r="1" spans="1:16" ht="29.25" customHeight="1" x14ac:dyDescent="0.4">
      <c r="A1" s="372" t="s">
        <v>77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6" ht="31.5" customHeight="1" x14ac:dyDescent="0.2">
      <c r="A2" s="373" t="s">
        <v>135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</row>
    <row r="3" spans="1:16" ht="27.75" customHeight="1" x14ac:dyDescent="0.2">
      <c r="A3" s="373" t="s">
        <v>132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</row>
    <row r="4" spans="1:16" ht="18" customHeight="1" x14ac:dyDescent="0.2">
      <c r="A4" s="332" t="s">
        <v>1</v>
      </c>
      <c r="B4" s="333"/>
      <c r="C4" s="333"/>
      <c r="D4" s="333"/>
      <c r="E4" s="334"/>
      <c r="F4" s="335" t="s">
        <v>2</v>
      </c>
      <c r="G4" s="335" t="s">
        <v>0</v>
      </c>
      <c r="H4" s="335" t="s">
        <v>3</v>
      </c>
      <c r="I4" s="335" t="s">
        <v>46</v>
      </c>
      <c r="J4" s="335" t="s">
        <v>4</v>
      </c>
      <c r="K4" s="335" t="s">
        <v>138</v>
      </c>
      <c r="L4" s="335" t="s">
        <v>5</v>
      </c>
      <c r="M4" s="335"/>
      <c r="N4" s="335"/>
    </row>
    <row r="5" spans="1:16" ht="24.75" customHeight="1" x14ac:dyDescent="0.2">
      <c r="A5" s="336"/>
      <c r="B5" s="337"/>
      <c r="C5" s="337"/>
      <c r="D5" s="337"/>
      <c r="E5" s="338"/>
      <c r="F5" s="339"/>
      <c r="G5" s="339"/>
      <c r="H5" s="339"/>
      <c r="I5" s="339"/>
      <c r="J5" s="339"/>
      <c r="K5" s="339"/>
      <c r="L5" s="340"/>
      <c r="M5" s="340"/>
      <c r="N5" s="340"/>
    </row>
    <row r="6" spans="1:16" ht="28.5" customHeight="1" x14ac:dyDescent="0.2">
      <c r="A6" s="336"/>
      <c r="B6" s="337"/>
      <c r="C6" s="337"/>
      <c r="D6" s="337"/>
      <c r="E6" s="338"/>
      <c r="F6" s="339"/>
      <c r="G6" s="339"/>
      <c r="H6" s="339"/>
      <c r="I6" s="339"/>
      <c r="J6" s="339"/>
      <c r="K6" s="339"/>
      <c r="L6" s="339" t="s">
        <v>6</v>
      </c>
      <c r="M6" s="339" t="s">
        <v>7</v>
      </c>
      <c r="N6" s="335" t="s">
        <v>8</v>
      </c>
    </row>
    <row r="7" spans="1:16" ht="34.5" customHeight="1" x14ac:dyDescent="0.2">
      <c r="A7" s="336"/>
      <c r="B7" s="337"/>
      <c r="C7" s="337"/>
      <c r="D7" s="337"/>
      <c r="E7" s="338"/>
      <c r="F7" s="339"/>
      <c r="G7" s="339"/>
      <c r="H7" s="339"/>
      <c r="I7" s="339"/>
      <c r="J7" s="339"/>
      <c r="K7" s="339"/>
      <c r="L7" s="339"/>
      <c r="M7" s="339"/>
      <c r="N7" s="339"/>
    </row>
    <row r="8" spans="1:16" ht="33" customHeight="1" x14ac:dyDescent="0.2">
      <c r="A8" s="341"/>
      <c r="B8" s="342"/>
      <c r="C8" s="342"/>
      <c r="D8" s="342"/>
      <c r="E8" s="343"/>
      <c r="F8" s="340"/>
      <c r="G8" s="340"/>
      <c r="H8" s="340"/>
      <c r="I8" s="340"/>
      <c r="J8" s="340"/>
      <c r="K8" s="340"/>
      <c r="L8" s="340"/>
      <c r="M8" s="340"/>
      <c r="N8" s="340"/>
    </row>
    <row r="9" spans="1:16" ht="29.25" customHeight="1" x14ac:dyDescent="0.35">
      <c r="A9" s="166"/>
      <c r="B9" s="167"/>
      <c r="C9" s="167"/>
      <c r="D9" s="168"/>
      <c r="E9" s="169"/>
      <c r="F9" s="170" t="s">
        <v>9</v>
      </c>
      <c r="G9" s="170" t="s">
        <v>10</v>
      </c>
      <c r="H9" s="170" t="s">
        <v>11</v>
      </c>
      <c r="I9" s="170" t="s">
        <v>12</v>
      </c>
      <c r="J9" s="170" t="s">
        <v>13</v>
      </c>
      <c r="K9" s="170" t="s">
        <v>14</v>
      </c>
      <c r="L9" s="170" t="s">
        <v>15</v>
      </c>
      <c r="M9" s="171" t="s">
        <v>16</v>
      </c>
      <c r="N9" s="170" t="s">
        <v>60</v>
      </c>
    </row>
    <row r="10" spans="1:16" ht="5.25" customHeight="1" x14ac:dyDescent="0.35">
      <c r="A10" s="172"/>
      <c r="B10" s="168"/>
      <c r="C10" s="168"/>
      <c r="D10" s="168"/>
      <c r="E10" s="169"/>
      <c r="F10" s="173"/>
      <c r="G10" s="174"/>
      <c r="H10" s="174"/>
      <c r="I10" s="174"/>
      <c r="J10" s="174"/>
      <c r="K10" s="174"/>
      <c r="L10" s="174"/>
      <c r="M10" s="174"/>
      <c r="N10" s="174"/>
    </row>
    <row r="11" spans="1:16" ht="39.950000000000003" customHeight="1" x14ac:dyDescent="0.4">
      <c r="A11" s="175" t="s">
        <v>123</v>
      </c>
      <c r="B11" s="68"/>
      <c r="C11" s="68" t="s">
        <v>80</v>
      </c>
      <c r="D11" s="68" t="s">
        <v>80</v>
      </c>
      <c r="E11" s="69" t="s">
        <v>80</v>
      </c>
      <c r="F11" s="176">
        <v>2011</v>
      </c>
      <c r="G11" s="177" t="s">
        <v>127</v>
      </c>
      <c r="H11" s="177">
        <v>2</v>
      </c>
      <c r="I11" s="177">
        <v>244</v>
      </c>
      <c r="J11" s="178">
        <v>8208</v>
      </c>
      <c r="K11" s="177">
        <v>45</v>
      </c>
      <c r="L11" s="179">
        <v>335</v>
      </c>
      <c r="M11" s="177">
        <v>276</v>
      </c>
      <c r="N11" s="177">
        <v>59</v>
      </c>
    </row>
    <row r="12" spans="1:16" ht="39.950000000000003" customHeight="1" x14ac:dyDescent="0.4">
      <c r="A12" s="175" t="s">
        <v>123</v>
      </c>
      <c r="B12" s="68"/>
      <c r="C12" s="68" t="s">
        <v>80</v>
      </c>
      <c r="D12" s="68" t="s">
        <v>80</v>
      </c>
      <c r="E12" s="69" t="s">
        <v>80</v>
      </c>
      <c r="F12" s="176">
        <v>2012</v>
      </c>
      <c r="G12" s="177" t="s">
        <v>128</v>
      </c>
      <c r="H12" s="177">
        <v>44</v>
      </c>
      <c r="I12" s="177">
        <v>342</v>
      </c>
      <c r="J12" s="177" t="s">
        <v>129</v>
      </c>
      <c r="K12" s="177">
        <v>48</v>
      </c>
      <c r="L12" s="179">
        <v>395</v>
      </c>
      <c r="M12" s="177">
        <v>325</v>
      </c>
      <c r="N12" s="177">
        <v>70</v>
      </c>
    </row>
    <row r="13" spans="1:16" ht="39.950000000000003" customHeight="1" x14ac:dyDescent="0.4">
      <c r="A13" s="175" t="s">
        <v>123</v>
      </c>
      <c r="B13" s="68"/>
      <c r="C13" s="68" t="s">
        <v>80</v>
      </c>
      <c r="D13" s="68" t="s">
        <v>80</v>
      </c>
      <c r="E13" s="69" t="s">
        <v>80</v>
      </c>
      <c r="F13" s="176">
        <v>2013</v>
      </c>
      <c r="G13" s="177" t="s">
        <v>130</v>
      </c>
      <c r="H13" s="177">
        <v>27</v>
      </c>
      <c r="I13" s="177">
        <v>324</v>
      </c>
      <c r="J13" s="177" t="s">
        <v>131</v>
      </c>
      <c r="K13" s="177">
        <v>31</v>
      </c>
      <c r="L13" s="179">
        <v>397</v>
      </c>
      <c r="M13" s="177">
        <v>341</v>
      </c>
      <c r="N13" s="177">
        <v>56</v>
      </c>
      <c r="O13" s="4"/>
    </row>
    <row r="14" spans="1:16" ht="39.950000000000003" customHeight="1" x14ac:dyDescent="0.4">
      <c r="A14" s="175" t="s">
        <v>123</v>
      </c>
      <c r="B14" s="68"/>
      <c r="C14" s="68" t="s">
        <v>80</v>
      </c>
      <c r="D14" s="68" t="s">
        <v>80</v>
      </c>
      <c r="E14" s="69" t="s">
        <v>80</v>
      </c>
      <c r="F14" s="176">
        <v>2014</v>
      </c>
      <c r="G14" s="180">
        <v>10109</v>
      </c>
      <c r="H14" s="177">
        <v>38</v>
      </c>
      <c r="I14" s="177">
        <v>284</v>
      </c>
      <c r="J14" s="178">
        <v>9787</v>
      </c>
      <c r="K14" s="177">
        <v>43</v>
      </c>
      <c r="L14" s="179">
        <v>339</v>
      </c>
      <c r="M14" s="177">
        <v>292</v>
      </c>
      <c r="N14" s="177">
        <v>47</v>
      </c>
      <c r="O14" s="4"/>
      <c r="P14" s="55"/>
    </row>
    <row r="15" spans="1:16" ht="39.950000000000003" customHeight="1" x14ac:dyDescent="0.4">
      <c r="A15" s="175" t="s">
        <v>123</v>
      </c>
      <c r="B15" s="68"/>
      <c r="C15" s="68" t="s">
        <v>80</v>
      </c>
      <c r="D15" s="68" t="s">
        <v>80</v>
      </c>
      <c r="E15" s="69" t="s">
        <v>80</v>
      </c>
      <c r="F15" s="176">
        <v>2015</v>
      </c>
      <c r="G15" s="180">
        <v>11018</v>
      </c>
      <c r="H15" s="177">
        <v>29</v>
      </c>
      <c r="I15" s="177">
        <v>328</v>
      </c>
      <c r="J15" s="180">
        <v>10661</v>
      </c>
      <c r="K15" s="177">
        <v>34</v>
      </c>
      <c r="L15" s="179">
        <v>428</v>
      </c>
      <c r="M15" s="177">
        <v>342</v>
      </c>
      <c r="N15" s="177">
        <v>86</v>
      </c>
      <c r="O15" s="4"/>
      <c r="P15" s="55"/>
    </row>
    <row r="16" spans="1:16" ht="30" customHeight="1" x14ac:dyDescent="0.35">
      <c r="A16" s="181"/>
      <c r="B16" s="68"/>
      <c r="C16" s="68"/>
      <c r="D16" s="68"/>
      <c r="E16" s="69"/>
      <c r="F16" s="134"/>
      <c r="G16" s="177"/>
      <c r="H16" s="177"/>
      <c r="I16" s="177"/>
      <c r="J16" s="177"/>
      <c r="K16" s="177"/>
      <c r="L16" s="177"/>
      <c r="M16" s="177"/>
      <c r="N16" s="177"/>
      <c r="O16" s="4"/>
    </row>
    <row r="17" spans="1:15" ht="39.950000000000003" customHeight="1" x14ac:dyDescent="0.4">
      <c r="A17" s="182" t="s">
        <v>123</v>
      </c>
      <c r="B17" s="183"/>
      <c r="C17" s="183" t="s">
        <v>80</v>
      </c>
      <c r="D17" s="183" t="s">
        <v>80</v>
      </c>
      <c r="E17" s="184" t="s">
        <v>80</v>
      </c>
      <c r="F17" s="185">
        <v>2015</v>
      </c>
      <c r="G17" s="186">
        <v>11018</v>
      </c>
      <c r="H17" s="187">
        <v>29</v>
      </c>
      <c r="I17" s="187">
        <v>328</v>
      </c>
      <c r="J17" s="186">
        <v>10661</v>
      </c>
      <c r="K17" s="187">
        <v>34</v>
      </c>
      <c r="L17" s="187">
        <v>428</v>
      </c>
      <c r="M17" s="187">
        <v>342</v>
      </c>
      <c r="N17" s="187">
        <v>86</v>
      </c>
      <c r="O17" s="56"/>
    </row>
    <row r="18" spans="1:15" ht="39.950000000000003" customHeight="1" x14ac:dyDescent="0.4">
      <c r="A18" s="175" t="s">
        <v>124</v>
      </c>
      <c r="B18" s="68"/>
      <c r="C18" s="68" t="s">
        <v>80</v>
      </c>
      <c r="D18" s="68" t="s">
        <v>80</v>
      </c>
      <c r="E18" s="69" t="s">
        <v>80</v>
      </c>
      <c r="F18" s="188">
        <v>2015</v>
      </c>
      <c r="G18" s="189">
        <v>3882</v>
      </c>
      <c r="H18" s="190">
        <v>8</v>
      </c>
      <c r="I18" s="190">
        <v>99</v>
      </c>
      <c r="J18" s="189">
        <v>3775</v>
      </c>
      <c r="K18" s="190">
        <v>8</v>
      </c>
      <c r="L18" s="187">
        <v>130</v>
      </c>
      <c r="M18" s="190">
        <v>109</v>
      </c>
      <c r="N18" s="190">
        <v>21</v>
      </c>
      <c r="O18" s="56"/>
    </row>
    <row r="19" spans="1:15" ht="39.950000000000003" customHeight="1" x14ac:dyDescent="0.4">
      <c r="A19" s="175" t="s">
        <v>125</v>
      </c>
      <c r="B19" s="68"/>
      <c r="C19" s="68" t="s">
        <v>80</v>
      </c>
      <c r="D19" s="68" t="s">
        <v>80</v>
      </c>
      <c r="E19" s="69" t="s">
        <v>80</v>
      </c>
      <c r="F19" s="188">
        <v>2015</v>
      </c>
      <c r="G19" s="189">
        <v>3602</v>
      </c>
      <c r="H19" s="190">
        <v>11</v>
      </c>
      <c r="I19" s="190">
        <v>112</v>
      </c>
      <c r="J19" s="189">
        <v>3479</v>
      </c>
      <c r="K19" s="190">
        <v>15</v>
      </c>
      <c r="L19" s="187">
        <v>159</v>
      </c>
      <c r="M19" s="190">
        <v>123</v>
      </c>
      <c r="N19" s="190">
        <v>36</v>
      </c>
      <c r="O19" s="57"/>
    </row>
    <row r="20" spans="1:15" ht="39.950000000000003" customHeight="1" x14ac:dyDescent="0.4">
      <c r="A20" s="175" t="s">
        <v>126</v>
      </c>
      <c r="B20" s="68"/>
      <c r="C20" s="68" t="s">
        <v>80</v>
      </c>
      <c r="D20" s="68" t="s">
        <v>80</v>
      </c>
      <c r="E20" s="69" t="s">
        <v>80</v>
      </c>
      <c r="F20" s="188">
        <v>2015</v>
      </c>
      <c r="G20" s="189">
        <v>3534</v>
      </c>
      <c r="H20" s="190">
        <v>10</v>
      </c>
      <c r="I20" s="190">
        <v>117</v>
      </c>
      <c r="J20" s="189">
        <v>3407</v>
      </c>
      <c r="K20" s="190">
        <v>11</v>
      </c>
      <c r="L20" s="187">
        <v>139</v>
      </c>
      <c r="M20" s="190">
        <v>110</v>
      </c>
      <c r="N20" s="190">
        <v>29</v>
      </c>
      <c r="O20" s="57"/>
    </row>
    <row r="21" spans="1:15" ht="30" customHeight="1" x14ac:dyDescent="0.35">
      <c r="A21" s="191"/>
      <c r="B21" s="68"/>
      <c r="C21" s="68"/>
      <c r="D21" s="68"/>
      <c r="E21" s="69"/>
      <c r="F21" s="188"/>
      <c r="G21" s="190"/>
      <c r="H21" s="190"/>
      <c r="I21" s="190"/>
      <c r="J21" s="190"/>
      <c r="K21" s="190"/>
      <c r="L21" s="190"/>
      <c r="M21" s="190"/>
      <c r="N21" s="190"/>
      <c r="O21" s="57"/>
    </row>
    <row r="22" spans="1:15" ht="39.950000000000003" customHeight="1" x14ac:dyDescent="0.4">
      <c r="A22" s="182" t="s">
        <v>119</v>
      </c>
      <c r="B22" s="183"/>
      <c r="C22" s="183" t="s">
        <v>80</v>
      </c>
      <c r="D22" s="183" t="s">
        <v>80</v>
      </c>
      <c r="E22" s="184" t="s">
        <v>80</v>
      </c>
      <c r="F22" s="192">
        <v>2015</v>
      </c>
      <c r="G22" s="193">
        <v>10061</v>
      </c>
      <c r="H22" s="179">
        <v>33</v>
      </c>
      <c r="I22" s="179">
        <v>284</v>
      </c>
      <c r="J22" s="194">
        <v>9744</v>
      </c>
      <c r="K22" s="179">
        <v>37</v>
      </c>
      <c r="L22" s="179">
        <v>354</v>
      </c>
      <c r="M22" s="179">
        <v>300</v>
      </c>
      <c r="N22" s="179">
        <v>54</v>
      </c>
      <c r="O22" s="4"/>
    </row>
    <row r="23" spans="1:15" ht="39.950000000000003" customHeight="1" x14ac:dyDescent="0.4">
      <c r="A23" s="175" t="s">
        <v>120</v>
      </c>
      <c r="B23" s="68"/>
      <c r="C23" s="68" t="s">
        <v>80</v>
      </c>
      <c r="D23" s="68" t="s">
        <v>80</v>
      </c>
      <c r="E23" s="69" t="s">
        <v>80</v>
      </c>
      <c r="F23" s="134">
        <v>2015</v>
      </c>
      <c r="G23" s="178">
        <v>3215</v>
      </c>
      <c r="H23" s="177">
        <v>11</v>
      </c>
      <c r="I23" s="177">
        <v>74</v>
      </c>
      <c r="J23" s="178">
        <v>3130</v>
      </c>
      <c r="K23" s="177">
        <v>15</v>
      </c>
      <c r="L23" s="179">
        <v>88</v>
      </c>
      <c r="M23" s="177">
        <v>75</v>
      </c>
      <c r="N23" s="177">
        <v>13</v>
      </c>
    </row>
    <row r="24" spans="1:15" ht="39.950000000000003" customHeight="1" x14ac:dyDescent="0.4">
      <c r="A24" s="175" t="s">
        <v>121</v>
      </c>
      <c r="B24" s="68"/>
      <c r="C24" s="68" t="s">
        <v>80</v>
      </c>
      <c r="D24" s="68" t="s">
        <v>80</v>
      </c>
      <c r="E24" s="69" t="s">
        <v>80</v>
      </c>
      <c r="F24" s="134">
        <v>2015</v>
      </c>
      <c r="G24" s="178">
        <v>3399</v>
      </c>
      <c r="H24" s="177">
        <v>11</v>
      </c>
      <c r="I24" s="177">
        <v>115</v>
      </c>
      <c r="J24" s="178">
        <v>3273</v>
      </c>
      <c r="K24" s="177">
        <v>11</v>
      </c>
      <c r="L24" s="179">
        <v>143</v>
      </c>
      <c r="M24" s="177">
        <v>118</v>
      </c>
      <c r="N24" s="177">
        <v>25</v>
      </c>
    </row>
    <row r="25" spans="1:15" ht="39.950000000000003" customHeight="1" x14ac:dyDescent="0.4">
      <c r="A25" s="195" t="s">
        <v>122</v>
      </c>
      <c r="B25" s="196"/>
      <c r="C25" s="196" t="s">
        <v>80</v>
      </c>
      <c r="D25" s="196" t="s">
        <v>80</v>
      </c>
      <c r="E25" s="197" t="s">
        <v>80</v>
      </c>
      <c r="F25" s="198">
        <v>2015</v>
      </c>
      <c r="G25" s="199">
        <v>3447</v>
      </c>
      <c r="H25" s="200">
        <v>11</v>
      </c>
      <c r="I25" s="200">
        <v>95</v>
      </c>
      <c r="J25" s="199">
        <v>3341</v>
      </c>
      <c r="K25" s="200">
        <v>11</v>
      </c>
      <c r="L25" s="201">
        <v>123</v>
      </c>
      <c r="M25" s="200">
        <v>107</v>
      </c>
      <c r="N25" s="200">
        <v>16</v>
      </c>
    </row>
    <row r="26" spans="1:15" ht="20.25" customHeight="1" x14ac:dyDescent="0.2">
      <c r="K26" s="58"/>
    </row>
    <row r="27" spans="1:15" ht="25.5" x14ac:dyDescent="0.35">
      <c r="I27" s="261" t="s">
        <v>136</v>
      </c>
      <c r="J27" s="261"/>
      <c r="K27" s="261"/>
      <c r="L27" s="261"/>
      <c r="M27" s="261"/>
      <c r="N27" s="261"/>
    </row>
    <row r="28" spans="1:15" ht="25.5" x14ac:dyDescent="0.35">
      <c r="I28" s="261" t="s">
        <v>137</v>
      </c>
      <c r="J28" s="261"/>
      <c r="K28" s="261"/>
      <c r="L28" s="261"/>
      <c r="M28" s="261"/>
      <c r="N28" s="261"/>
    </row>
    <row r="29" spans="1:15" x14ac:dyDescent="0.2">
      <c r="F29" s="4"/>
    </row>
    <row r="30" spans="1:15" ht="15" x14ac:dyDescent="0.25">
      <c r="A30" s="59"/>
      <c r="B30" s="53"/>
      <c r="C30" s="53"/>
      <c r="D30" s="53"/>
      <c r="E30" s="53"/>
      <c r="F30" s="60"/>
      <c r="G30" s="61"/>
      <c r="H30" s="61"/>
      <c r="I30" s="61"/>
      <c r="J30" s="61"/>
      <c r="K30" s="61"/>
      <c r="L30" s="61"/>
      <c r="M30" s="61"/>
      <c r="N30" s="61"/>
    </row>
    <row r="31" spans="1:15" ht="14.25" x14ac:dyDescent="0.2">
      <c r="A31" s="62"/>
      <c r="B31" s="52"/>
      <c r="C31" s="52"/>
      <c r="D31" s="52"/>
      <c r="E31" s="52"/>
      <c r="F31" s="10"/>
      <c r="G31" s="63"/>
      <c r="H31" s="63"/>
      <c r="I31" s="63"/>
      <c r="J31" s="63"/>
      <c r="K31" s="63"/>
      <c r="L31" s="63"/>
      <c r="M31" s="63"/>
      <c r="N31" s="63"/>
    </row>
    <row r="32" spans="1:15" ht="14.25" x14ac:dyDescent="0.2">
      <c r="A32" s="62"/>
      <c r="B32" s="52"/>
      <c r="C32" s="52"/>
      <c r="D32" s="52"/>
      <c r="E32" s="52"/>
      <c r="F32" s="10"/>
      <c r="G32" s="63"/>
      <c r="H32" s="63"/>
      <c r="I32" s="63"/>
      <c r="J32" s="63"/>
      <c r="K32" s="63"/>
      <c r="L32" s="63"/>
      <c r="M32" s="63"/>
      <c r="N32" s="63"/>
    </row>
    <row r="33" spans="1:14" ht="14.25" x14ac:dyDescent="0.2">
      <c r="A33" s="62"/>
      <c r="B33" s="52"/>
      <c r="C33" s="52"/>
      <c r="D33" s="52"/>
      <c r="E33" s="52"/>
      <c r="F33" s="10"/>
      <c r="G33" s="63"/>
      <c r="H33" s="63"/>
      <c r="I33" s="63"/>
      <c r="J33" s="63"/>
      <c r="K33" s="63"/>
      <c r="L33" s="63"/>
      <c r="M33" s="63"/>
      <c r="N33" s="63"/>
    </row>
  </sheetData>
  <mergeCells count="16">
    <mergeCell ref="A4:E8"/>
    <mergeCell ref="A1:N1"/>
    <mergeCell ref="A2:N2"/>
    <mergeCell ref="A3:N3"/>
    <mergeCell ref="F4:F8"/>
    <mergeCell ref="G4:G8"/>
    <mergeCell ref="H4:H8"/>
    <mergeCell ref="I4:I8"/>
    <mergeCell ref="J4:J8"/>
    <mergeCell ref="K4:K8"/>
    <mergeCell ref="I27:N27"/>
    <mergeCell ref="I28:N28"/>
    <mergeCell ref="L4:N5"/>
    <mergeCell ref="L6:L8"/>
    <mergeCell ref="M6:M8"/>
    <mergeCell ref="N6:N8"/>
  </mergeCells>
  <phoneticPr fontId="0" type="noConversion"/>
  <pageMargins left="0.7" right="0.7" top="0.75" bottom="0.75" header="0.3" footer="0.3"/>
  <pageSetup scale="4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E38" sqref="E38"/>
    </sheetView>
  </sheetViews>
  <sheetFormatPr defaultRowHeight="12.75" x14ac:dyDescent="0.2"/>
  <cols>
    <col min="6" max="6" width="14.28515625" customWidth="1"/>
    <col min="8" max="8" width="11.42578125" customWidth="1"/>
    <col min="10" max="10" width="10.42578125" customWidth="1"/>
    <col min="12" max="12" width="11.5703125" customWidth="1"/>
    <col min="14" max="14" width="10.28515625" customWidth="1"/>
    <col min="15" max="16" width="10.5703125" customWidth="1"/>
  </cols>
  <sheetData>
    <row r="1" spans="1:16" ht="27" customHeight="1" x14ac:dyDescent="0.35">
      <c r="A1" s="295" t="s">
        <v>163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</row>
    <row r="2" spans="1:16" ht="25.5" customHeight="1" x14ac:dyDescent="0.35">
      <c r="A2" s="295" t="s">
        <v>20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</row>
    <row r="3" spans="1:16" ht="22.5" customHeight="1" x14ac:dyDescent="0.35">
      <c r="A3" s="296">
        <v>42309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</row>
    <row r="5" spans="1:16" ht="19.5" customHeight="1" x14ac:dyDescent="0.2">
      <c r="A5" s="297" t="s">
        <v>87</v>
      </c>
      <c r="B5" s="298"/>
      <c r="C5" s="298"/>
      <c r="D5" s="299"/>
      <c r="E5" s="297" t="s">
        <v>88</v>
      </c>
      <c r="F5" s="299"/>
      <c r="G5" s="297" t="s">
        <v>89</v>
      </c>
      <c r="H5" s="299"/>
      <c r="I5" s="297" t="s">
        <v>90</v>
      </c>
      <c r="J5" s="299"/>
      <c r="K5" s="297" t="s">
        <v>91</v>
      </c>
      <c r="L5" s="299"/>
      <c r="M5" s="297" t="s">
        <v>92</v>
      </c>
      <c r="N5" s="299"/>
      <c r="O5" s="297" t="s">
        <v>148</v>
      </c>
      <c r="P5" s="299"/>
    </row>
    <row r="6" spans="1:16" ht="21.75" customHeight="1" x14ac:dyDescent="0.2">
      <c r="A6" s="300"/>
      <c r="B6" s="301"/>
      <c r="C6" s="301"/>
      <c r="D6" s="302"/>
      <c r="E6" s="303"/>
      <c r="F6" s="305"/>
      <c r="G6" s="303"/>
      <c r="H6" s="305"/>
      <c r="I6" s="303"/>
      <c r="J6" s="305"/>
      <c r="K6" s="303"/>
      <c r="L6" s="305"/>
      <c r="M6" s="303"/>
      <c r="N6" s="305"/>
      <c r="O6" s="303"/>
      <c r="P6" s="305"/>
    </row>
    <row r="7" spans="1:16" ht="20.25" x14ac:dyDescent="0.2">
      <c r="A7" s="303"/>
      <c r="B7" s="304"/>
      <c r="C7" s="304"/>
      <c r="D7" s="305"/>
      <c r="E7" s="233" t="s">
        <v>103</v>
      </c>
      <c r="F7" s="234" t="s">
        <v>104</v>
      </c>
      <c r="G7" s="234" t="s">
        <v>103</v>
      </c>
      <c r="H7" s="235" t="s">
        <v>104</v>
      </c>
      <c r="I7" s="235" t="s">
        <v>103</v>
      </c>
      <c r="J7" s="235" t="s">
        <v>104</v>
      </c>
      <c r="K7" s="235" t="s">
        <v>103</v>
      </c>
      <c r="L7" s="235" t="s">
        <v>104</v>
      </c>
      <c r="M7" s="235" t="s">
        <v>103</v>
      </c>
      <c r="N7" s="235" t="s">
        <v>104</v>
      </c>
      <c r="O7" s="233" t="s">
        <v>103</v>
      </c>
      <c r="P7" s="236" t="s">
        <v>104</v>
      </c>
    </row>
    <row r="8" spans="1:16" ht="20.25" x14ac:dyDescent="0.3">
      <c r="A8" s="292"/>
      <c r="B8" s="293"/>
      <c r="C8" s="293"/>
      <c r="D8" s="294"/>
      <c r="E8" s="237" t="s">
        <v>9</v>
      </c>
      <c r="F8" s="238" t="s">
        <v>10</v>
      </c>
      <c r="G8" s="238" t="s">
        <v>11</v>
      </c>
      <c r="H8" s="238" t="s">
        <v>12</v>
      </c>
      <c r="I8" s="238" t="s">
        <v>13</v>
      </c>
      <c r="J8" s="238" t="s">
        <v>14</v>
      </c>
      <c r="K8" s="238" t="s">
        <v>15</v>
      </c>
      <c r="L8" s="238" t="s">
        <v>16</v>
      </c>
      <c r="M8" s="238" t="s">
        <v>60</v>
      </c>
      <c r="N8" s="238" t="s">
        <v>61</v>
      </c>
      <c r="O8" s="238" t="s">
        <v>62</v>
      </c>
      <c r="P8" s="239" t="s">
        <v>63</v>
      </c>
    </row>
    <row r="9" spans="1:16" ht="20.25" x14ac:dyDescent="0.3">
      <c r="A9" s="292"/>
      <c r="B9" s="293"/>
      <c r="C9" s="293"/>
      <c r="D9" s="294"/>
      <c r="E9" s="237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1"/>
    </row>
    <row r="10" spans="1:16" ht="20.25" x14ac:dyDescent="0.3">
      <c r="A10" s="242" t="s">
        <v>69</v>
      </c>
      <c r="B10" s="243"/>
      <c r="C10" s="243" t="s">
        <v>80</v>
      </c>
      <c r="D10" s="244" t="s">
        <v>80</v>
      </c>
      <c r="E10" s="245"/>
      <c r="F10" s="246"/>
      <c r="G10" s="246"/>
      <c r="H10" s="246"/>
      <c r="I10" s="246"/>
      <c r="J10" s="246"/>
      <c r="K10" s="246"/>
      <c r="L10" s="246"/>
      <c r="M10" s="246"/>
      <c r="N10" s="246"/>
      <c r="O10" s="247">
        <f>SUM(E10,G10,I10,K10,M10)</f>
        <v>0</v>
      </c>
      <c r="P10" s="248">
        <f>SUM(F10,H10,J10,L10,N10)</f>
        <v>0</v>
      </c>
    </row>
    <row r="11" spans="1:16" ht="20.25" x14ac:dyDescent="0.3">
      <c r="A11" s="292"/>
      <c r="B11" s="293"/>
      <c r="C11" s="293"/>
      <c r="D11" s="294"/>
      <c r="E11" s="249"/>
      <c r="F11" s="246"/>
      <c r="G11" s="246"/>
      <c r="H11" s="246"/>
      <c r="I11" s="246"/>
      <c r="J11" s="246"/>
      <c r="K11" s="246"/>
      <c r="L11" s="246"/>
      <c r="M11" s="246"/>
      <c r="N11" s="246"/>
      <c r="O11" s="247"/>
      <c r="P11" s="248"/>
    </row>
    <row r="12" spans="1:16" ht="20.25" x14ac:dyDescent="0.3">
      <c r="A12" s="242" t="s">
        <v>68</v>
      </c>
      <c r="B12" s="243"/>
      <c r="C12" s="243" t="s">
        <v>80</v>
      </c>
      <c r="D12" s="244" t="s">
        <v>80</v>
      </c>
      <c r="E12" s="245"/>
      <c r="F12" s="246"/>
      <c r="G12" s="246"/>
      <c r="H12" s="246"/>
      <c r="I12" s="246"/>
      <c r="J12" s="246"/>
      <c r="K12" s="246"/>
      <c r="L12" s="246"/>
      <c r="M12" s="246"/>
      <c r="N12" s="246"/>
      <c r="O12" s="247">
        <f>SUM(E12:N12)</f>
        <v>0</v>
      </c>
      <c r="P12" s="248">
        <f>SUM(F12,H12,J12,L12,N12)</f>
        <v>0</v>
      </c>
    </row>
    <row r="13" spans="1:16" ht="20.25" x14ac:dyDescent="0.3">
      <c r="A13" s="292"/>
      <c r="B13" s="293"/>
      <c r="C13" s="293"/>
      <c r="D13" s="294"/>
      <c r="E13" s="249"/>
      <c r="F13" s="246"/>
      <c r="G13" s="246"/>
      <c r="H13" s="246"/>
      <c r="I13" s="246"/>
      <c r="J13" s="246"/>
      <c r="K13" s="246"/>
      <c r="L13" s="246"/>
      <c r="M13" s="246"/>
      <c r="N13" s="246"/>
      <c r="O13" s="247"/>
      <c r="P13" s="248"/>
    </row>
    <row r="14" spans="1:16" ht="20.25" x14ac:dyDescent="0.3">
      <c r="A14" s="242" t="s">
        <v>21</v>
      </c>
      <c r="B14" s="243"/>
      <c r="C14" s="243" t="s">
        <v>80</v>
      </c>
      <c r="D14" s="244" t="s">
        <v>80</v>
      </c>
      <c r="E14" s="245">
        <v>0</v>
      </c>
      <c r="F14" s="246"/>
      <c r="G14" s="246"/>
      <c r="H14" s="246"/>
      <c r="I14" s="246"/>
      <c r="J14" s="246"/>
      <c r="K14" s="246"/>
      <c r="L14" s="246"/>
      <c r="M14" s="246"/>
      <c r="N14" s="246"/>
      <c r="O14" s="247">
        <f>SUM(E14,G14,I14,K14,M14)</f>
        <v>0</v>
      </c>
      <c r="P14" s="248">
        <f>SUM(F14,H14,J14,L14,N14)</f>
        <v>0</v>
      </c>
    </row>
    <row r="15" spans="1:16" ht="20.25" x14ac:dyDescent="0.3">
      <c r="A15" s="292"/>
      <c r="B15" s="293"/>
      <c r="C15" s="293"/>
      <c r="D15" s="294"/>
      <c r="E15" s="249"/>
      <c r="F15" s="246"/>
      <c r="G15" s="246"/>
      <c r="H15" s="246"/>
      <c r="I15" s="246"/>
      <c r="J15" s="246"/>
      <c r="K15" s="246"/>
      <c r="L15" s="246"/>
      <c r="M15" s="246"/>
      <c r="N15" s="246"/>
      <c r="O15" s="247"/>
      <c r="P15" s="248"/>
    </row>
    <row r="16" spans="1:16" ht="20.25" x14ac:dyDescent="0.3">
      <c r="A16" s="242" t="s">
        <v>22</v>
      </c>
      <c r="B16" s="243"/>
      <c r="C16" s="243" t="s">
        <v>80</v>
      </c>
      <c r="D16" s="244" t="s">
        <v>80</v>
      </c>
      <c r="E16" s="245"/>
      <c r="F16" s="246"/>
      <c r="G16" s="246"/>
      <c r="H16" s="246"/>
      <c r="I16" s="246"/>
      <c r="J16" s="246"/>
      <c r="K16" s="246"/>
      <c r="L16" s="246"/>
      <c r="M16" s="246">
        <v>0</v>
      </c>
      <c r="N16" s="246">
        <v>0</v>
      </c>
      <c r="O16" s="247">
        <f>SUM(E16,G16,I16,K16,M16)</f>
        <v>0</v>
      </c>
      <c r="P16" s="248">
        <f>SUM(F16,H16,J16,L16,N16)</f>
        <v>0</v>
      </c>
    </row>
    <row r="17" spans="1:16" ht="20.25" x14ac:dyDescent="0.3">
      <c r="A17" s="292"/>
      <c r="B17" s="293"/>
      <c r="C17" s="293"/>
      <c r="D17" s="294"/>
      <c r="E17" s="249"/>
      <c r="F17" s="246"/>
      <c r="G17" s="246"/>
      <c r="H17" s="246"/>
      <c r="I17" s="246"/>
      <c r="J17" s="246"/>
      <c r="K17" s="246"/>
      <c r="L17" s="246"/>
      <c r="M17" s="246"/>
      <c r="N17" s="246"/>
      <c r="O17" s="247"/>
      <c r="P17" s="248"/>
    </row>
    <row r="18" spans="1:16" ht="20.25" x14ac:dyDescent="0.3">
      <c r="A18" s="242" t="s">
        <v>23</v>
      </c>
      <c r="B18" s="243"/>
      <c r="C18" s="243" t="s">
        <v>80</v>
      </c>
      <c r="D18" s="244" t="s">
        <v>80</v>
      </c>
      <c r="E18" s="245"/>
      <c r="F18" s="246"/>
      <c r="G18" s="246">
        <v>0</v>
      </c>
      <c r="H18" s="246"/>
      <c r="I18" s="246">
        <v>1</v>
      </c>
      <c r="J18" s="246"/>
      <c r="K18" s="246"/>
      <c r="L18" s="246"/>
      <c r="M18" s="246"/>
      <c r="N18" s="246">
        <v>1</v>
      </c>
      <c r="O18" s="247">
        <f>SUM(E18,G18,I18,K18,M18)</f>
        <v>1</v>
      </c>
      <c r="P18" s="248">
        <f>SUM(F18,H18,J18,L18,N18)</f>
        <v>1</v>
      </c>
    </row>
    <row r="19" spans="1:16" ht="20.25" x14ac:dyDescent="0.3">
      <c r="A19" s="292"/>
      <c r="B19" s="293"/>
      <c r="C19" s="293"/>
      <c r="D19" s="294"/>
      <c r="E19" s="249"/>
      <c r="F19" s="246"/>
      <c r="G19" s="246"/>
      <c r="H19" s="246"/>
      <c r="I19" s="246"/>
      <c r="J19" s="246"/>
      <c r="K19" s="246"/>
      <c r="L19" s="246"/>
      <c r="M19" s="246"/>
      <c r="N19" s="246"/>
      <c r="O19" s="247"/>
      <c r="P19" s="248"/>
    </row>
    <row r="20" spans="1:16" ht="20.25" x14ac:dyDescent="0.3">
      <c r="A20" s="242" t="s">
        <v>24</v>
      </c>
      <c r="B20" s="243"/>
      <c r="C20" s="243" t="s">
        <v>80</v>
      </c>
      <c r="D20" s="244" t="s">
        <v>80</v>
      </c>
      <c r="E20" s="245"/>
      <c r="F20" s="246">
        <v>0</v>
      </c>
      <c r="G20" s="246">
        <v>3</v>
      </c>
      <c r="H20" s="246"/>
      <c r="I20" s="246"/>
      <c r="J20" s="246"/>
      <c r="K20" s="246">
        <v>0</v>
      </c>
      <c r="L20" s="246"/>
      <c r="M20" s="246">
        <v>1</v>
      </c>
      <c r="N20" s="246">
        <v>0</v>
      </c>
      <c r="O20" s="247">
        <f>SUM(E20,G20,I20,K20,M20)</f>
        <v>4</v>
      </c>
      <c r="P20" s="248">
        <f>SUM(F20,H20,J20,L20,N20)</f>
        <v>0</v>
      </c>
    </row>
    <row r="21" spans="1:16" ht="20.25" x14ac:dyDescent="0.3">
      <c r="A21" s="292"/>
      <c r="B21" s="293"/>
      <c r="C21" s="293"/>
      <c r="D21" s="294"/>
      <c r="E21" s="249"/>
      <c r="F21" s="246"/>
      <c r="G21" s="246"/>
      <c r="H21" s="246"/>
      <c r="I21" s="246"/>
      <c r="J21" s="246"/>
      <c r="K21" s="246"/>
      <c r="L21" s="246"/>
      <c r="M21" s="246"/>
      <c r="N21" s="246"/>
      <c r="O21" s="247"/>
      <c r="P21" s="248"/>
    </row>
    <row r="22" spans="1:16" ht="20.25" x14ac:dyDescent="0.3">
      <c r="A22" s="242" t="s">
        <v>25</v>
      </c>
      <c r="B22" s="243"/>
      <c r="C22" s="243" t="s">
        <v>80</v>
      </c>
      <c r="D22" s="244" t="s">
        <v>80</v>
      </c>
      <c r="E22" s="245">
        <v>0</v>
      </c>
      <c r="F22" s="246"/>
      <c r="G22" s="246">
        <v>0</v>
      </c>
      <c r="H22" s="246"/>
      <c r="I22" s="246"/>
      <c r="J22" s="246"/>
      <c r="K22" s="246">
        <v>0</v>
      </c>
      <c r="L22" s="246">
        <v>0</v>
      </c>
      <c r="M22" s="246"/>
      <c r="N22" s="246"/>
      <c r="O22" s="247">
        <f>SUM(E22,G22,I22,K22,M22)</f>
        <v>0</v>
      </c>
      <c r="P22" s="248">
        <f>SUM(F22,H22,J22,L22,N22)</f>
        <v>0</v>
      </c>
    </row>
    <row r="23" spans="1:16" ht="20.25" x14ac:dyDescent="0.3">
      <c r="A23" s="292"/>
      <c r="B23" s="293"/>
      <c r="C23" s="293"/>
      <c r="D23" s="294"/>
      <c r="E23" s="249"/>
      <c r="F23" s="246"/>
      <c r="G23" s="246"/>
      <c r="H23" s="246"/>
      <c r="I23" s="246"/>
      <c r="J23" s="246"/>
      <c r="K23" s="246"/>
      <c r="L23" s="246"/>
      <c r="M23" s="246"/>
      <c r="N23" s="246"/>
      <c r="O23" s="247"/>
      <c r="P23" s="248"/>
    </row>
    <row r="24" spans="1:16" ht="20.25" x14ac:dyDescent="0.3">
      <c r="A24" s="242" t="s">
        <v>26</v>
      </c>
      <c r="B24" s="243"/>
      <c r="C24" s="243" t="s">
        <v>80</v>
      </c>
      <c r="D24" s="244" t="s">
        <v>80</v>
      </c>
      <c r="E24" s="245">
        <v>1</v>
      </c>
      <c r="F24" s="246"/>
      <c r="G24" s="246">
        <v>0</v>
      </c>
      <c r="H24" s="246"/>
      <c r="I24" s="246"/>
      <c r="J24" s="246"/>
      <c r="K24" s="246">
        <v>0</v>
      </c>
      <c r="L24" s="246"/>
      <c r="M24" s="246"/>
      <c r="N24" s="246"/>
      <c r="O24" s="247">
        <f>SUM(E24,G24,I24,K24,M24)</f>
        <v>1</v>
      </c>
      <c r="P24" s="248">
        <f>SUM(F24,H24,J24,L24,N24)</f>
        <v>0</v>
      </c>
    </row>
    <row r="25" spans="1:16" ht="20.25" x14ac:dyDescent="0.3">
      <c r="A25" s="292"/>
      <c r="B25" s="293"/>
      <c r="C25" s="293"/>
      <c r="D25" s="294"/>
      <c r="E25" s="249"/>
      <c r="F25" s="246"/>
      <c r="G25" s="246"/>
      <c r="H25" s="246"/>
      <c r="I25" s="246"/>
      <c r="J25" s="246"/>
      <c r="K25" s="246"/>
      <c r="L25" s="246"/>
      <c r="M25" s="246"/>
      <c r="N25" s="246"/>
      <c r="O25" s="247"/>
      <c r="P25" s="248"/>
    </row>
    <row r="26" spans="1:16" ht="20.25" x14ac:dyDescent="0.3">
      <c r="A26" s="242" t="s">
        <v>27</v>
      </c>
      <c r="B26" s="243"/>
      <c r="C26" s="243" t="s">
        <v>80</v>
      </c>
      <c r="D26" s="244" t="s">
        <v>80</v>
      </c>
      <c r="E26" s="245"/>
      <c r="F26" s="246"/>
      <c r="G26" s="246">
        <v>0</v>
      </c>
      <c r="H26" s="246"/>
      <c r="I26" s="246"/>
      <c r="J26" s="246"/>
      <c r="K26" s="246"/>
      <c r="L26" s="246"/>
      <c r="M26" s="246">
        <v>0</v>
      </c>
      <c r="N26" s="246">
        <v>1</v>
      </c>
      <c r="O26" s="247">
        <f>SUM(E26,G26,I26,K26,M26)</f>
        <v>0</v>
      </c>
      <c r="P26" s="248">
        <f>SUM(F26,H26,J26,L26,N26)</f>
        <v>1</v>
      </c>
    </row>
    <row r="27" spans="1:16" ht="20.25" x14ac:dyDescent="0.3">
      <c r="A27" s="292"/>
      <c r="B27" s="293"/>
      <c r="C27" s="293"/>
      <c r="D27" s="294"/>
      <c r="E27" s="249"/>
      <c r="F27" s="246"/>
      <c r="G27" s="246"/>
      <c r="H27" s="246"/>
      <c r="I27" s="246"/>
      <c r="J27" s="246"/>
      <c r="K27" s="246"/>
      <c r="L27" s="246"/>
      <c r="M27" s="246"/>
      <c r="N27" s="246"/>
      <c r="O27" s="247"/>
      <c r="P27" s="248"/>
    </row>
    <row r="28" spans="1:16" ht="20.25" x14ac:dyDescent="0.3">
      <c r="A28" s="242" t="s">
        <v>28</v>
      </c>
      <c r="B28" s="243"/>
      <c r="C28" s="243" t="s">
        <v>80</v>
      </c>
      <c r="D28" s="244" t="s">
        <v>80</v>
      </c>
      <c r="E28" s="245"/>
      <c r="F28" s="246"/>
      <c r="G28" s="246"/>
      <c r="H28" s="246"/>
      <c r="I28" s="246">
        <v>1</v>
      </c>
      <c r="J28" s="246"/>
      <c r="K28" s="246"/>
      <c r="L28" s="246"/>
      <c r="M28" s="246"/>
      <c r="N28" s="246"/>
      <c r="O28" s="247">
        <f>SUM(E28,G28,I28,K28,M28)</f>
        <v>1</v>
      </c>
      <c r="P28" s="248">
        <f>SUM(F28,H28,J28,L28,N28)</f>
        <v>0</v>
      </c>
    </row>
    <row r="29" spans="1:16" ht="20.25" x14ac:dyDescent="0.3">
      <c r="A29" s="292"/>
      <c r="B29" s="293"/>
      <c r="C29" s="293"/>
      <c r="D29" s="294"/>
      <c r="E29" s="249"/>
      <c r="F29" s="246"/>
      <c r="G29" s="246"/>
      <c r="H29" s="246"/>
      <c r="I29" s="246"/>
      <c r="J29" s="246"/>
      <c r="K29" s="246"/>
      <c r="L29" s="246"/>
      <c r="M29" s="246"/>
      <c r="N29" s="246"/>
      <c r="O29" s="247"/>
      <c r="P29" s="248"/>
    </row>
    <row r="30" spans="1:16" ht="20.25" x14ac:dyDescent="0.3">
      <c r="A30" s="242" t="s">
        <v>29</v>
      </c>
      <c r="B30" s="243"/>
      <c r="C30" s="243" t="s">
        <v>80</v>
      </c>
      <c r="D30" s="244" t="s">
        <v>80</v>
      </c>
      <c r="E30" s="245">
        <v>0</v>
      </c>
      <c r="F30" s="246"/>
      <c r="G30" s="246">
        <v>1</v>
      </c>
      <c r="H30" s="246"/>
      <c r="I30" s="246"/>
      <c r="J30" s="246"/>
      <c r="K30" s="246"/>
      <c r="L30" s="246"/>
      <c r="M30" s="246">
        <v>1</v>
      </c>
      <c r="N30" s="246">
        <v>0</v>
      </c>
      <c r="O30" s="247">
        <f>SUM(E30,G30,I30,K30,M30)</f>
        <v>2</v>
      </c>
      <c r="P30" s="248">
        <f>SUM(F30,H30,J30,L30,N30)</f>
        <v>0</v>
      </c>
    </row>
    <row r="31" spans="1:16" ht="20.25" x14ac:dyDescent="0.3">
      <c r="A31" s="292"/>
      <c r="B31" s="293"/>
      <c r="C31" s="293"/>
      <c r="D31" s="294"/>
      <c r="E31" s="245"/>
      <c r="F31" s="246"/>
      <c r="G31" s="246"/>
      <c r="H31" s="246"/>
      <c r="I31" s="246"/>
      <c r="J31" s="246"/>
      <c r="K31" s="246"/>
      <c r="L31" s="246"/>
      <c r="M31" s="246"/>
      <c r="N31" s="246"/>
      <c r="O31" s="247"/>
      <c r="P31" s="248"/>
    </row>
    <row r="32" spans="1:16" ht="20.25" x14ac:dyDescent="0.3">
      <c r="A32" s="242" t="s">
        <v>134</v>
      </c>
      <c r="B32" s="243"/>
      <c r="C32" s="243" t="s">
        <v>80</v>
      </c>
      <c r="D32" s="244" t="s">
        <v>80</v>
      </c>
      <c r="E32" s="245">
        <v>0</v>
      </c>
      <c r="F32" s="246"/>
      <c r="G32" s="246">
        <v>1</v>
      </c>
      <c r="H32" s="246"/>
      <c r="I32" s="246"/>
      <c r="J32" s="246"/>
      <c r="K32" s="246"/>
      <c r="L32" s="246"/>
      <c r="M32" s="246"/>
      <c r="N32" s="246"/>
      <c r="O32" s="247">
        <f>SUM(E32,G32,I32,K32,M32)</f>
        <v>1</v>
      </c>
      <c r="P32" s="248">
        <f>SUM(F32,H32,J32,L32,N32)</f>
        <v>0</v>
      </c>
    </row>
    <row r="33" spans="1:16" ht="20.25" x14ac:dyDescent="0.3">
      <c r="A33" s="292"/>
      <c r="B33" s="293"/>
      <c r="C33" s="293"/>
      <c r="D33" s="294"/>
      <c r="E33" s="249"/>
      <c r="F33" s="246"/>
      <c r="G33" s="246"/>
      <c r="H33" s="246"/>
      <c r="I33" s="246"/>
      <c r="J33" s="246"/>
      <c r="K33" s="246"/>
      <c r="L33" s="246"/>
      <c r="M33" s="246"/>
      <c r="N33" s="246"/>
      <c r="O33" s="247"/>
      <c r="P33" s="248"/>
    </row>
    <row r="34" spans="1:16" ht="20.25" x14ac:dyDescent="0.3">
      <c r="A34" s="242" t="s">
        <v>31</v>
      </c>
      <c r="B34" s="243"/>
      <c r="C34" s="243" t="s">
        <v>80</v>
      </c>
      <c r="D34" s="244" t="s">
        <v>80</v>
      </c>
      <c r="E34" s="245">
        <v>0</v>
      </c>
      <c r="F34" s="246"/>
      <c r="G34" s="246"/>
      <c r="H34" s="246"/>
      <c r="I34" s="246"/>
      <c r="J34" s="246"/>
      <c r="K34" s="246"/>
      <c r="L34" s="246"/>
      <c r="M34" s="246"/>
      <c r="N34" s="246"/>
      <c r="O34" s="247">
        <f>SUM(E34,G34,I34,K34,M34)</f>
        <v>0</v>
      </c>
      <c r="P34" s="248">
        <f>SUM(F34,H34,J34,L34,N34)</f>
        <v>0</v>
      </c>
    </row>
    <row r="35" spans="1:16" ht="20.25" x14ac:dyDescent="0.3">
      <c r="A35" s="292"/>
      <c r="B35" s="293"/>
      <c r="C35" s="293"/>
      <c r="D35" s="294"/>
      <c r="E35" s="249"/>
      <c r="F35" s="246"/>
      <c r="G35" s="246"/>
      <c r="H35" s="246"/>
      <c r="I35" s="246"/>
      <c r="J35" s="246"/>
      <c r="K35" s="246"/>
      <c r="L35" s="246"/>
      <c r="M35" s="246"/>
      <c r="N35" s="246"/>
      <c r="O35" s="247"/>
      <c r="P35" s="248"/>
    </row>
    <row r="36" spans="1:16" ht="20.25" x14ac:dyDescent="0.3">
      <c r="A36" s="242" t="s">
        <v>32</v>
      </c>
      <c r="B36" s="243"/>
      <c r="C36" s="243" t="s">
        <v>80</v>
      </c>
      <c r="D36" s="244" t="s">
        <v>80</v>
      </c>
      <c r="E36" s="245">
        <v>0</v>
      </c>
      <c r="F36" s="246">
        <v>0</v>
      </c>
      <c r="G36" s="246">
        <v>0</v>
      </c>
      <c r="H36" s="246"/>
      <c r="I36" s="246"/>
      <c r="J36" s="246"/>
      <c r="K36" s="246"/>
      <c r="L36" s="246"/>
      <c r="M36" s="246"/>
      <c r="N36" s="246">
        <v>1</v>
      </c>
      <c r="O36" s="247">
        <f>SUM(E36,G36,I36,K36,M36)</f>
        <v>0</v>
      </c>
      <c r="P36" s="248">
        <f>SUM(F36,H36,J36,L36,N36)</f>
        <v>1</v>
      </c>
    </row>
    <row r="37" spans="1:16" ht="20.25" x14ac:dyDescent="0.3">
      <c r="A37" s="292"/>
      <c r="B37" s="293"/>
      <c r="C37" s="293"/>
      <c r="D37" s="294"/>
      <c r="E37" s="249"/>
      <c r="F37" s="246"/>
      <c r="G37" s="246"/>
      <c r="H37" s="246"/>
      <c r="I37" s="246"/>
      <c r="J37" s="246"/>
      <c r="K37" s="246"/>
      <c r="L37" s="246"/>
      <c r="M37" s="246"/>
      <c r="N37" s="246"/>
      <c r="O37" s="247"/>
      <c r="P37" s="248"/>
    </row>
    <row r="38" spans="1:16" ht="20.25" x14ac:dyDescent="0.3">
      <c r="A38" s="250" t="s">
        <v>56</v>
      </c>
      <c r="B38" s="251"/>
      <c r="C38" s="251"/>
      <c r="D38" s="244" t="s">
        <v>80</v>
      </c>
      <c r="E38" s="245">
        <v>0</v>
      </c>
      <c r="F38" s="246"/>
      <c r="G38" s="246">
        <v>1</v>
      </c>
      <c r="H38" s="246"/>
      <c r="I38" s="246"/>
      <c r="J38" s="246"/>
      <c r="K38" s="246"/>
      <c r="L38" s="246"/>
      <c r="M38" s="246">
        <v>1</v>
      </c>
      <c r="N38" s="246"/>
      <c r="O38" s="247">
        <f>SUM(E38,G38,I38,K38,M38)</f>
        <v>2</v>
      </c>
      <c r="P38" s="248">
        <f>SUM(F38,H38,J38,L38,N38)</f>
        <v>0</v>
      </c>
    </row>
    <row r="39" spans="1:16" ht="20.25" x14ac:dyDescent="0.3">
      <c r="A39" s="292"/>
      <c r="B39" s="293"/>
      <c r="C39" s="293"/>
      <c r="D39" s="294"/>
      <c r="E39" s="249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8"/>
    </row>
    <row r="40" spans="1:16" ht="20.25" x14ac:dyDescent="0.3">
      <c r="A40" s="252" t="s">
        <v>6</v>
      </c>
      <c r="B40" s="253"/>
      <c r="C40" s="254" t="s">
        <v>80</v>
      </c>
      <c r="D40" s="255" t="s">
        <v>80</v>
      </c>
      <c r="E40" s="256">
        <f>SUM(E10:E38)</f>
        <v>1</v>
      </c>
      <c r="F40" s="257">
        <f t="shared" ref="F40:N40" si="0">SUM(F10:F38)</f>
        <v>0</v>
      </c>
      <c r="G40" s="257">
        <f>SUM(G10:G38)</f>
        <v>6</v>
      </c>
      <c r="H40" s="257">
        <f t="shared" si="0"/>
        <v>0</v>
      </c>
      <c r="I40" s="257">
        <f>SUM(I10:I38)</f>
        <v>2</v>
      </c>
      <c r="J40" s="257">
        <f t="shared" si="0"/>
        <v>0</v>
      </c>
      <c r="K40" s="257">
        <f>SUM(K10:K38)</f>
        <v>0</v>
      </c>
      <c r="L40" s="257">
        <f t="shared" si="0"/>
        <v>0</v>
      </c>
      <c r="M40" s="257">
        <f>SUM(M10:M38)</f>
        <v>3</v>
      </c>
      <c r="N40" s="257">
        <f t="shared" si="0"/>
        <v>3</v>
      </c>
      <c r="O40" s="258">
        <f>SUM(O10,O12,O14,O16,O18,O20,O22,O24,O26,O28,O30,O32,O34,O36,O38)</f>
        <v>12</v>
      </c>
      <c r="P40" s="259">
        <f>SUM(P10,P12,P14,P16,P18,P20,P22,P24,P26,P28,P30,P32,P34,P36,P38)</f>
        <v>3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6" workbookViewId="0">
      <selection activeCell="E38" sqref="E38"/>
    </sheetView>
  </sheetViews>
  <sheetFormatPr defaultRowHeight="12.75" x14ac:dyDescent="0.2"/>
  <cols>
    <col min="6" max="6" width="14.28515625" customWidth="1"/>
    <col min="8" max="8" width="11.42578125" customWidth="1"/>
    <col min="10" max="10" width="10.42578125" customWidth="1"/>
    <col min="12" max="12" width="11.5703125" customWidth="1"/>
    <col min="14" max="14" width="10.28515625" customWidth="1"/>
    <col min="15" max="16" width="10.5703125" customWidth="1"/>
  </cols>
  <sheetData>
    <row r="1" spans="1:16" ht="27" customHeight="1" x14ac:dyDescent="0.35">
      <c r="A1" s="295" t="s">
        <v>163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</row>
    <row r="2" spans="1:16" ht="25.5" customHeight="1" x14ac:dyDescent="0.35">
      <c r="A2" s="295" t="s">
        <v>20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</row>
    <row r="3" spans="1:16" ht="22.5" customHeight="1" x14ac:dyDescent="0.35">
      <c r="A3" s="296">
        <v>42339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</row>
    <row r="5" spans="1:16" ht="19.5" customHeight="1" x14ac:dyDescent="0.2">
      <c r="A5" s="297" t="s">
        <v>87</v>
      </c>
      <c r="B5" s="298"/>
      <c r="C5" s="298"/>
      <c r="D5" s="299"/>
      <c r="E5" s="297" t="s">
        <v>88</v>
      </c>
      <c r="F5" s="299"/>
      <c r="G5" s="297" t="s">
        <v>89</v>
      </c>
      <c r="H5" s="299"/>
      <c r="I5" s="297" t="s">
        <v>90</v>
      </c>
      <c r="J5" s="299"/>
      <c r="K5" s="297" t="s">
        <v>91</v>
      </c>
      <c r="L5" s="299"/>
      <c r="M5" s="297" t="s">
        <v>92</v>
      </c>
      <c r="N5" s="299"/>
      <c r="O5" s="297" t="s">
        <v>148</v>
      </c>
      <c r="P5" s="299"/>
    </row>
    <row r="6" spans="1:16" ht="21.75" customHeight="1" x14ac:dyDescent="0.2">
      <c r="A6" s="300"/>
      <c r="B6" s="301"/>
      <c r="C6" s="301"/>
      <c r="D6" s="302"/>
      <c r="E6" s="303"/>
      <c r="F6" s="305"/>
      <c r="G6" s="303"/>
      <c r="H6" s="305"/>
      <c r="I6" s="303"/>
      <c r="J6" s="305"/>
      <c r="K6" s="303"/>
      <c r="L6" s="305"/>
      <c r="M6" s="303"/>
      <c r="N6" s="305"/>
      <c r="O6" s="303"/>
      <c r="P6" s="305"/>
    </row>
    <row r="7" spans="1:16" ht="20.25" x14ac:dyDescent="0.2">
      <c r="A7" s="303"/>
      <c r="B7" s="304"/>
      <c r="C7" s="304"/>
      <c r="D7" s="305"/>
      <c r="E7" s="233" t="s">
        <v>103</v>
      </c>
      <c r="F7" s="234" t="s">
        <v>104</v>
      </c>
      <c r="G7" s="234" t="s">
        <v>103</v>
      </c>
      <c r="H7" s="235" t="s">
        <v>104</v>
      </c>
      <c r="I7" s="235" t="s">
        <v>103</v>
      </c>
      <c r="J7" s="235" t="s">
        <v>104</v>
      </c>
      <c r="K7" s="235" t="s">
        <v>103</v>
      </c>
      <c r="L7" s="235" t="s">
        <v>104</v>
      </c>
      <c r="M7" s="235" t="s">
        <v>103</v>
      </c>
      <c r="N7" s="235" t="s">
        <v>104</v>
      </c>
      <c r="O7" s="233" t="s">
        <v>103</v>
      </c>
      <c r="P7" s="236" t="s">
        <v>104</v>
      </c>
    </row>
    <row r="8" spans="1:16" ht="20.25" x14ac:dyDescent="0.3">
      <c r="A8" s="292"/>
      <c r="B8" s="293"/>
      <c r="C8" s="293"/>
      <c r="D8" s="294"/>
      <c r="E8" s="237" t="s">
        <v>9</v>
      </c>
      <c r="F8" s="238" t="s">
        <v>10</v>
      </c>
      <c r="G8" s="238" t="s">
        <v>11</v>
      </c>
      <c r="H8" s="238" t="s">
        <v>12</v>
      </c>
      <c r="I8" s="238" t="s">
        <v>13</v>
      </c>
      <c r="J8" s="238" t="s">
        <v>14</v>
      </c>
      <c r="K8" s="238" t="s">
        <v>15</v>
      </c>
      <c r="L8" s="238" t="s">
        <v>16</v>
      </c>
      <c r="M8" s="238" t="s">
        <v>60</v>
      </c>
      <c r="N8" s="238" t="s">
        <v>61</v>
      </c>
      <c r="O8" s="238" t="s">
        <v>62</v>
      </c>
      <c r="P8" s="239" t="s">
        <v>63</v>
      </c>
    </row>
    <row r="9" spans="1:16" ht="20.25" x14ac:dyDescent="0.3">
      <c r="A9" s="292"/>
      <c r="B9" s="293"/>
      <c r="C9" s="293"/>
      <c r="D9" s="294"/>
      <c r="E9" s="237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1"/>
    </row>
    <row r="10" spans="1:16" ht="20.25" x14ac:dyDescent="0.3">
      <c r="A10" s="242" t="s">
        <v>69</v>
      </c>
      <c r="B10" s="243"/>
      <c r="C10" s="243" t="s">
        <v>80</v>
      </c>
      <c r="D10" s="244" t="s">
        <v>80</v>
      </c>
      <c r="E10" s="245"/>
      <c r="F10" s="246">
        <v>0</v>
      </c>
      <c r="G10" s="246"/>
      <c r="H10" s="246"/>
      <c r="I10" s="246"/>
      <c r="J10" s="246"/>
      <c r="K10" s="246"/>
      <c r="L10" s="246"/>
      <c r="M10" s="246">
        <v>0</v>
      </c>
      <c r="N10" s="246"/>
      <c r="O10" s="247">
        <f>SUM(E10,G10,I10,K10,M10)</f>
        <v>0</v>
      </c>
      <c r="P10" s="248">
        <f>SUM(F10,H10,J10,L10,N10)</f>
        <v>0</v>
      </c>
    </row>
    <row r="11" spans="1:16" ht="20.25" x14ac:dyDescent="0.3">
      <c r="A11" s="292"/>
      <c r="B11" s="293"/>
      <c r="C11" s="293"/>
      <c r="D11" s="294"/>
      <c r="E11" s="249"/>
      <c r="F11" s="246"/>
      <c r="G11" s="246"/>
      <c r="H11" s="246"/>
      <c r="I11" s="246"/>
      <c r="J11" s="246"/>
      <c r="K11" s="246"/>
      <c r="L11" s="246"/>
      <c r="M11" s="246"/>
      <c r="N11" s="246"/>
      <c r="O11" s="247"/>
      <c r="P11" s="248"/>
    </row>
    <row r="12" spans="1:16" ht="20.25" x14ac:dyDescent="0.3">
      <c r="A12" s="242" t="s">
        <v>68</v>
      </c>
      <c r="B12" s="243"/>
      <c r="C12" s="243" t="s">
        <v>80</v>
      </c>
      <c r="D12" s="244" t="s">
        <v>80</v>
      </c>
      <c r="E12" s="245"/>
      <c r="F12" s="246"/>
      <c r="G12" s="246"/>
      <c r="H12" s="246"/>
      <c r="I12" s="246"/>
      <c r="J12" s="246"/>
      <c r="K12" s="246"/>
      <c r="L12" s="246"/>
      <c r="M12" s="246"/>
      <c r="N12" s="246"/>
      <c r="O12" s="247">
        <f>SUM(E12:N12)</f>
        <v>0</v>
      </c>
      <c r="P12" s="248">
        <f>SUM(F12,H12,J12,L12,N12)</f>
        <v>0</v>
      </c>
    </row>
    <row r="13" spans="1:16" ht="20.25" x14ac:dyDescent="0.3">
      <c r="A13" s="292"/>
      <c r="B13" s="293"/>
      <c r="C13" s="293"/>
      <c r="D13" s="294"/>
      <c r="E13" s="249"/>
      <c r="F13" s="246"/>
      <c r="G13" s="246"/>
      <c r="H13" s="246"/>
      <c r="I13" s="246"/>
      <c r="J13" s="246"/>
      <c r="K13" s="246"/>
      <c r="L13" s="246"/>
      <c r="M13" s="246"/>
      <c r="N13" s="246"/>
      <c r="O13" s="247"/>
      <c r="P13" s="248"/>
    </row>
    <row r="14" spans="1:16" ht="20.25" x14ac:dyDescent="0.3">
      <c r="A14" s="242" t="s">
        <v>21</v>
      </c>
      <c r="B14" s="243"/>
      <c r="C14" s="243" t="s">
        <v>80</v>
      </c>
      <c r="D14" s="244" t="s">
        <v>80</v>
      </c>
      <c r="E14" s="245"/>
      <c r="F14" s="246"/>
      <c r="G14" s="246"/>
      <c r="H14" s="246"/>
      <c r="I14" s="246"/>
      <c r="J14" s="246"/>
      <c r="K14" s="246"/>
      <c r="L14" s="246"/>
      <c r="M14" s="246"/>
      <c r="N14" s="246"/>
      <c r="O14" s="247">
        <f>SUM(E14,G14,I14,K14,M14)</f>
        <v>0</v>
      </c>
      <c r="P14" s="248">
        <f>SUM(F14,H14,J14,L14,N14)</f>
        <v>0</v>
      </c>
    </row>
    <row r="15" spans="1:16" ht="20.25" x14ac:dyDescent="0.3">
      <c r="A15" s="292"/>
      <c r="B15" s="293"/>
      <c r="C15" s="293"/>
      <c r="D15" s="294"/>
      <c r="E15" s="249"/>
      <c r="F15" s="246"/>
      <c r="G15" s="246"/>
      <c r="H15" s="246"/>
      <c r="I15" s="246"/>
      <c r="J15" s="246"/>
      <c r="K15" s="246"/>
      <c r="L15" s="246"/>
      <c r="M15" s="246"/>
      <c r="N15" s="246"/>
      <c r="O15" s="247"/>
      <c r="P15" s="248"/>
    </row>
    <row r="16" spans="1:16" ht="20.25" x14ac:dyDescent="0.3">
      <c r="A16" s="242" t="s">
        <v>22</v>
      </c>
      <c r="B16" s="243"/>
      <c r="C16" s="243" t="s">
        <v>80</v>
      </c>
      <c r="D16" s="244" t="s">
        <v>80</v>
      </c>
      <c r="E16" s="245"/>
      <c r="F16" s="246">
        <v>0</v>
      </c>
      <c r="G16" s="246">
        <v>0</v>
      </c>
      <c r="H16" s="246"/>
      <c r="I16" s="246"/>
      <c r="J16" s="246"/>
      <c r="K16" s="246"/>
      <c r="L16" s="246"/>
      <c r="M16" s="246">
        <v>0</v>
      </c>
      <c r="N16" s="246"/>
      <c r="O16" s="247">
        <f>SUM(E16,G16,I16,K16,M16)</f>
        <v>0</v>
      </c>
      <c r="P16" s="248">
        <f>SUM(F16,H16,J16,L16,N16)</f>
        <v>0</v>
      </c>
    </row>
    <row r="17" spans="1:16" ht="20.25" x14ac:dyDescent="0.3">
      <c r="A17" s="292"/>
      <c r="B17" s="293"/>
      <c r="C17" s="293"/>
      <c r="D17" s="294"/>
      <c r="E17" s="249"/>
      <c r="F17" s="246"/>
      <c r="G17" s="246"/>
      <c r="H17" s="246"/>
      <c r="I17" s="246"/>
      <c r="J17" s="246"/>
      <c r="K17" s="246"/>
      <c r="L17" s="246"/>
      <c r="M17" s="246"/>
      <c r="N17" s="246"/>
      <c r="O17" s="247"/>
      <c r="P17" s="248"/>
    </row>
    <row r="18" spans="1:16" ht="20.25" x14ac:dyDescent="0.3">
      <c r="A18" s="242" t="s">
        <v>23</v>
      </c>
      <c r="B18" s="243"/>
      <c r="C18" s="243" t="s">
        <v>80</v>
      </c>
      <c r="D18" s="244" t="s">
        <v>80</v>
      </c>
      <c r="E18" s="245"/>
      <c r="F18" s="246"/>
      <c r="G18" s="246">
        <v>1</v>
      </c>
      <c r="H18" s="246"/>
      <c r="I18" s="246"/>
      <c r="J18" s="246"/>
      <c r="K18" s="246">
        <v>0</v>
      </c>
      <c r="L18" s="246"/>
      <c r="M18" s="246">
        <v>0</v>
      </c>
      <c r="N18" s="246">
        <v>0</v>
      </c>
      <c r="O18" s="247">
        <f>SUM(E18,G18,I18,K18,M18)</f>
        <v>1</v>
      </c>
      <c r="P18" s="248">
        <f>SUM(F18,H18,J18,L18,N18)</f>
        <v>0</v>
      </c>
    </row>
    <row r="19" spans="1:16" ht="20.25" x14ac:dyDescent="0.3">
      <c r="A19" s="292"/>
      <c r="B19" s="293"/>
      <c r="C19" s="293"/>
      <c r="D19" s="294"/>
      <c r="E19" s="249"/>
      <c r="F19" s="246"/>
      <c r="G19" s="246"/>
      <c r="H19" s="246"/>
      <c r="I19" s="246"/>
      <c r="J19" s="246"/>
      <c r="K19" s="246"/>
      <c r="L19" s="246"/>
      <c r="M19" s="246"/>
      <c r="N19" s="246"/>
      <c r="O19" s="247"/>
      <c r="P19" s="248"/>
    </row>
    <row r="20" spans="1:16" ht="20.25" x14ac:dyDescent="0.3">
      <c r="A20" s="242" t="s">
        <v>24</v>
      </c>
      <c r="B20" s="243"/>
      <c r="C20" s="243" t="s">
        <v>80</v>
      </c>
      <c r="D20" s="244" t="s">
        <v>80</v>
      </c>
      <c r="E20" s="245"/>
      <c r="F20" s="246"/>
      <c r="G20" s="246">
        <v>0</v>
      </c>
      <c r="H20" s="246">
        <v>0</v>
      </c>
      <c r="I20" s="246"/>
      <c r="J20" s="246"/>
      <c r="K20" s="246"/>
      <c r="L20" s="246"/>
      <c r="M20" s="246"/>
      <c r="N20" s="246"/>
      <c r="O20" s="247">
        <f>SUM(E20,G20,I20,K20,M20)</f>
        <v>0</v>
      </c>
      <c r="P20" s="248">
        <f>SUM(F20,H20,J20,L20,N20)</f>
        <v>0</v>
      </c>
    </row>
    <row r="21" spans="1:16" ht="20.25" x14ac:dyDescent="0.3">
      <c r="A21" s="292"/>
      <c r="B21" s="293"/>
      <c r="C21" s="293"/>
      <c r="D21" s="294"/>
      <c r="E21" s="249"/>
      <c r="F21" s="246"/>
      <c r="G21" s="246"/>
      <c r="H21" s="246"/>
      <c r="I21" s="246"/>
      <c r="J21" s="246"/>
      <c r="K21" s="246"/>
      <c r="L21" s="246"/>
      <c r="M21" s="246"/>
      <c r="N21" s="246"/>
      <c r="O21" s="247"/>
      <c r="P21" s="248"/>
    </row>
    <row r="22" spans="1:16" ht="20.25" x14ac:dyDescent="0.3">
      <c r="A22" s="242" t="s">
        <v>25</v>
      </c>
      <c r="B22" s="243"/>
      <c r="C22" s="243" t="s">
        <v>80</v>
      </c>
      <c r="D22" s="244" t="s">
        <v>80</v>
      </c>
      <c r="E22" s="245"/>
      <c r="F22" s="246"/>
      <c r="G22" s="246">
        <v>0</v>
      </c>
      <c r="H22" s="246"/>
      <c r="I22" s="246"/>
      <c r="J22" s="246"/>
      <c r="K22" s="246">
        <v>0</v>
      </c>
      <c r="L22" s="246"/>
      <c r="M22" s="246">
        <v>1</v>
      </c>
      <c r="N22" s="246"/>
      <c r="O22" s="247">
        <f>SUM(E22,G22,I22,K22,M22)</f>
        <v>1</v>
      </c>
      <c r="P22" s="248">
        <f>SUM(F22,H22,J22,L22,N22)</f>
        <v>0</v>
      </c>
    </row>
    <row r="23" spans="1:16" ht="20.25" x14ac:dyDescent="0.3">
      <c r="A23" s="292"/>
      <c r="B23" s="293"/>
      <c r="C23" s="293"/>
      <c r="D23" s="294"/>
      <c r="E23" s="249"/>
      <c r="F23" s="246"/>
      <c r="G23" s="246"/>
      <c r="H23" s="246"/>
      <c r="I23" s="246"/>
      <c r="J23" s="246"/>
      <c r="K23" s="246"/>
      <c r="L23" s="246"/>
      <c r="M23" s="246"/>
      <c r="N23" s="246"/>
      <c r="O23" s="247"/>
      <c r="P23" s="248"/>
    </row>
    <row r="24" spans="1:16" ht="20.25" x14ac:dyDescent="0.3">
      <c r="A24" s="242" t="s">
        <v>26</v>
      </c>
      <c r="B24" s="243"/>
      <c r="C24" s="243" t="s">
        <v>80</v>
      </c>
      <c r="D24" s="244" t="s">
        <v>80</v>
      </c>
      <c r="E24" s="245">
        <v>0</v>
      </c>
      <c r="F24" s="246"/>
      <c r="G24" s="246">
        <v>1</v>
      </c>
      <c r="H24" s="246"/>
      <c r="I24" s="246"/>
      <c r="J24" s="246"/>
      <c r="K24" s="246"/>
      <c r="L24" s="246"/>
      <c r="M24" s="246"/>
      <c r="N24" s="246"/>
      <c r="O24" s="247">
        <f>SUM(E24,G24,I24,K24,M24)</f>
        <v>1</v>
      </c>
      <c r="P24" s="248">
        <f>SUM(F24,H24,J24,L24,N24)</f>
        <v>0</v>
      </c>
    </row>
    <row r="25" spans="1:16" ht="20.25" x14ac:dyDescent="0.3">
      <c r="A25" s="292"/>
      <c r="B25" s="293"/>
      <c r="C25" s="293"/>
      <c r="D25" s="294"/>
      <c r="E25" s="249"/>
      <c r="F25" s="246"/>
      <c r="G25" s="246"/>
      <c r="H25" s="246"/>
      <c r="I25" s="246"/>
      <c r="J25" s="246"/>
      <c r="K25" s="246"/>
      <c r="L25" s="246"/>
      <c r="M25" s="246"/>
      <c r="N25" s="246"/>
      <c r="O25" s="247"/>
      <c r="P25" s="248"/>
    </row>
    <row r="26" spans="1:16" ht="20.25" x14ac:dyDescent="0.3">
      <c r="A26" s="242" t="s">
        <v>27</v>
      </c>
      <c r="B26" s="243"/>
      <c r="C26" s="243" t="s">
        <v>80</v>
      </c>
      <c r="D26" s="244" t="s">
        <v>80</v>
      </c>
      <c r="E26" s="245"/>
      <c r="F26" s="246"/>
      <c r="G26" s="246"/>
      <c r="H26" s="246"/>
      <c r="I26" s="246"/>
      <c r="J26" s="246"/>
      <c r="K26" s="246"/>
      <c r="L26" s="246"/>
      <c r="M26" s="246">
        <v>1</v>
      </c>
      <c r="N26" s="246">
        <v>0</v>
      </c>
      <c r="O26" s="247">
        <f>SUM(E26,G26,I26,K26,M26)</f>
        <v>1</v>
      </c>
      <c r="P26" s="248">
        <f>SUM(F26,H26,J26,L26,N26)</f>
        <v>0</v>
      </c>
    </row>
    <row r="27" spans="1:16" ht="20.25" x14ac:dyDescent="0.3">
      <c r="A27" s="292"/>
      <c r="B27" s="293"/>
      <c r="C27" s="293"/>
      <c r="D27" s="294"/>
      <c r="E27" s="249"/>
      <c r="F27" s="246"/>
      <c r="G27" s="246"/>
      <c r="H27" s="246"/>
      <c r="I27" s="246"/>
      <c r="J27" s="246"/>
      <c r="K27" s="246"/>
      <c r="L27" s="246"/>
      <c r="M27" s="246"/>
      <c r="N27" s="246"/>
      <c r="O27" s="247"/>
      <c r="P27" s="248"/>
    </row>
    <row r="28" spans="1:16" ht="20.25" x14ac:dyDescent="0.3">
      <c r="A28" s="242" t="s">
        <v>28</v>
      </c>
      <c r="B28" s="243"/>
      <c r="C28" s="243" t="s">
        <v>80</v>
      </c>
      <c r="D28" s="244" t="s">
        <v>80</v>
      </c>
      <c r="E28" s="245"/>
      <c r="F28" s="246"/>
      <c r="G28" s="246"/>
      <c r="H28" s="246"/>
      <c r="I28" s="246"/>
      <c r="J28" s="246"/>
      <c r="K28" s="246">
        <v>0</v>
      </c>
      <c r="L28" s="246"/>
      <c r="M28" s="246"/>
      <c r="N28" s="246"/>
      <c r="O28" s="247">
        <f>SUM(E28,G28,I28,K28,M28)</f>
        <v>0</v>
      </c>
      <c r="P28" s="248">
        <f>SUM(F28,H28,J28,L28,N28)</f>
        <v>0</v>
      </c>
    </row>
    <row r="29" spans="1:16" ht="20.25" x14ac:dyDescent="0.3">
      <c r="A29" s="292"/>
      <c r="B29" s="293"/>
      <c r="C29" s="293"/>
      <c r="D29" s="294"/>
      <c r="E29" s="249"/>
      <c r="F29" s="246"/>
      <c r="G29" s="246"/>
      <c r="H29" s="246"/>
      <c r="I29" s="246"/>
      <c r="J29" s="246"/>
      <c r="K29" s="246"/>
      <c r="L29" s="246"/>
      <c r="M29" s="246"/>
      <c r="N29" s="246"/>
      <c r="O29" s="247"/>
      <c r="P29" s="248"/>
    </row>
    <row r="30" spans="1:16" ht="20.25" x14ac:dyDescent="0.3">
      <c r="A30" s="242" t="s">
        <v>29</v>
      </c>
      <c r="B30" s="243"/>
      <c r="C30" s="243" t="s">
        <v>80</v>
      </c>
      <c r="D30" s="244" t="s">
        <v>80</v>
      </c>
      <c r="E30" s="245"/>
      <c r="F30" s="246"/>
      <c r="G30" s="246"/>
      <c r="H30" s="246"/>
      <c r="I30" s="246"/>
      <c r="J30" s="246"/>
      <c r="K30" s="246"/>
      <c r="L30" s="246"/>
      <c r="M30" s="246"/>
      <c r="N30" s="246">
        <v>0</v>
      </c>
      <c r="O30" s="247">
        <f>SUM(E30,G30,I30,K30,M30)</f>
        <v>0</v>
      </c>
      <c r="P30" s="248">
        <f>SUM(F30,H30,J30,L30,N30)</f>
        <v>0</v>
      </c>
    </row>
    <row r="31" spans="1:16" ht="20.25" x14ac:dyDescent="0.3">
      <c r="A31" s="292"/>
      <c r="B31" s="293"/>
      <c r="C31" s="293"/>
      <c r="D31" s="294"/>
      <c r="E31" s="245"/>
      <c r="F31" s="246"/>
      <c r="G31" s="246"/>
      <c r="H31" s="246"/>
      <c r="I31" s="246"/>
      <c r="J31" s="246"/>
      <c r="K31" s="246"/>
      <c r="L31" s="246"/>
      <c r="M31" s="246"/>
      <c r="N31" s="246"/>
      <c r="O31" s="247"/>
      <c r="P31" s="248"/>
    </row>
    <row r="32" spans="1:16" ht="20.25" x14ac:dyDescent="0.3">
      <c r="A32" s="242" t="s">
        <v>134</v>
      </c>
      <c r="B32" s="243"/>
      <c r="C32" s="243" t="s">
        <v>80</v>
      </c>
      <c r="D32" s="244" t="s">
        <v>80</v>
      </c>
      <c r="E32" s="245">
        <v>0</v>
      </c>
      <c r="F32" s="246"/>
      <c r="G32" s="246">
        <v>0</v>
      </c>
      <c r="H32" s="246"/>
      <c r="I32" s="246"/>
      <c r="J32" s="246"/>
      <c r="K32" s="246"/>
      <c r="L32" s="246"/>
      <c r="M32" s="246">
        <v>0</v>
      </c>
      <c r="N32" s="246"/>
      <c r="O32" s="247">
        <f>SUM(E32,G32,I32,K32,M32)</f>
        <v>0</v>
      </c>
      <c r="P32" s="248">
        <f>SUM(F32,H32,J32,L32,N32)</f>
        <v>0</v>
      </c>
    </row>
    <row r="33" spans="1:16" ht="20.25" x14ac:dyDescent="0.3">
      <c r="A33" s="292"/>
      <c r="B33" s="293"/>
      <c r="C33" s="293"/>
      <c r="D33" s="294"/>
      <c r="E33" s="249"/>
      <c r="F33" s="246"/>
      <c r="G33" s="246"/>
      <c r="H33" s="246"/>
      <c r="I33" s="246"/>
      <c r="J33" s="246"/>
      <c r="K33" s="246"/>
      <c r="L33" s="246"/>
      <c r="M33" s="246"/>
      <c r="N33" s="246"/>
      <c r="O33" s="247"/>
      <c r="P33" s="248"/>
    </row>
    <row r="34" spans="1:16" ht="20.25" x14ac:dyDescent="0.3">
      <c r="A34" s="242" t="s">
        <v>31</v>
      </c>
      <c r="B34" s="243"/>
      <c r="C34" s="243" t="s">
        <v>80</v>
      </c>
      <c r="D34" s="244" t="s">
        <v>80</v>
      </c>
      <c r="E34" s="245">
        <v>1</v>
      </c>
      <c r="F34" s="246"/>
      <c r="G34" s="246">
        <v>0</v>
      </c>
      <c r="H34" s="246"/>
      <c r="I34" s="246"/>
      <c r="J34" s="246"/>
      <c r="K34" s="246"/>
      <c r="L34" s="246"/>
      <c r="M34" s="246"/>
      <c r="N34" s="246"/>
      <c r="O34" s="247">
        <f>SUM(E34,G34,I34,K34,M34)</f>
        <v>1</v>
      </c>
      <c r="P34" s="248">
        <f>SUM(F34,H34,J34,L34,N34)</f>
        <v>0</v>
      </c>
    </row>
    <row r="35" spans="1:16" ht="20.25" x14ac:dyDescent="0.3">
      <c r="A35" s="292"/>
      <c r="B35" s="293"/>
      <c r="C35" s="293"/>
      <c r="D35" s="294"/>
      <c r="E35" s="249"/>
      <c r="F35" s="246"/>
      <c r="G35" s="246"/>
      <c r="H35" s="246"/>
      <c r="I35" s="246"/>
      <c r="J35" s="246"/>
      <c r="K35" s="246"/>
      <c r="L35" s="246"/>
      <c r="M35" s="246"/>
      <c r="N35" s="246"/>
      <c r="O35" s="247"/>
      <c r="P35" s="248"/>
    </row>
    <row r="36" spans="1:16" ht="20.25" x14ac:dyDescent="0.3">
      <c r="A36" s="242" t="s">
        <v>32</v>
      </c>
      <c r="B36" s="243"/>
      <c r="C36" s="243" t="s">
        <v>80</v>
      </c>
      <c r="D36" s="244" t="s">
        <v>80</v>
      </c>
      <c r="E36" s="245">
        <v>2</v>
      </c>
      <c r="F36" s="246">
        <v>1</v>
      </c>
      <c r="G36" s="246"/>
      <c r="H36" s="246">
        <v>0</v>
      </c>
      <c r="I36" s="246"/>
      <c r="J36" s="246"/>
      <c r="K36" s="246"/>
      <c r="L36" s="246"/>
      <c r="M36" s="246"/>
      <c r="N36" s="246">
        <v>1</v>
      </c>
      <c r="O36" s="247">
        <f>SUM(E36,G36,I36,K36,M36)</f>
        <v>2</v>
      </c>
      <c r="P36" s="248">
        <f>SUM(F36,H36,J36,L36,N36)</f>
        <v>2</v>
      </c>
    </row>
    <row r="37" spans="1:16" ht="20.25" x14ac:dyDescent="0.3">
      <c r="A37" s="292"/>
      <c r="B37" s="293"/>
      <c r="C37" s="293"/>
      <c r="D37" s="294"/>
      <c r="E37" s="249"/>
      <c r="F37" s="246"/>
      <c r="G37" s="246"/>
      <c r="H37" s="246"/>
      <c r="I37" s="246"/>
      <c r="J37" s="246"/>
      <c r="K37" s="246"/>
      <c r="L37" s="246"/>
      <c r="M37" s="246"/>
      <c r="N37" s="246"/>
      <c r="O37" s="247"/>
      <c r="P37" s="248"/>
    </row>
    <row r="38" spans="1:16" ht="20.25" x14ac:dyDescent="0.3">
      <c r="A38" s="250" t="s">
        <v>56</v>
      </c>
      <c r="B38" s="251"/>
      <c r="C38" s="251"/>
      <c r="D38" s="244" t="s">
        <v>80</v>
      </c>
      <c r="E38" s="245">
        <v>2</v>
      </c>
      <c r="F38" s="246"/>
      <c r="G38" s="246"/>
      <c r="H38" s="246"/>
      <c r="I38" s="246"/>
      <c r="J38" s="246"/>
      <c r="K38" s="246"/>
      <c r="L38" s="246"/>
      <c r="M38" s="246"/>
      <c r="N38" s="246"/>
      <c r="O38" s="247">
        <f>SUM(E38,G38,I38,K38,M38)</f>
        <v>2</v>
      </c>
      <c r="P38" s="248">
        <f>SUM(F38,H38,J38,L38,N38)</f>
        <v>0</v>
      </c>
    </row>
    <row r="39" spans="1:16" ht="20.25" x14ac:dyDescent="0.3">
      <c r="A39" s="292"/>
      <c r="B39" s="293"/>
      <c r="C39" s="293"/>
      <c r="D39" s="294"/>
      <c r="E39" s="249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8"/>
    </row>
    <row r="40" spans="1:16" ht="20.25" x14ac:dyDescent="0.3">
      <c r="A40" s="252" t="s">
        <v>6</v>
      </c>
      <c r="B40" s="253"/>
      <c r="C40" s="254" t="s">
        <v>80</v>
      </c>
      <c r="D40" s="255" t="s">
        <v>80</v>
      </c>
      <c r="E40" s="256">
        <f>SUM(E10:E38)</f>
        <v>5</v>
      </c>
      <c r="F40" s="257">
        <f t="shared" ref="F40:N40" si="0">SUM(F10:F38)</f>
        <v>1</v>
      </c>
      <c r="G40" s="257">
        <f>SUM(G10:G38)</f>
        <v>2</v>
      </c>
      <c r="H40" s="257">
        <f t="shared" si="0"/>
        <v>0</v>
      </c>
      <c r="I40" s="257">
        <f>SUM(I10:I38)</f>
        <v>0</v>
      </c>
      <c r="J40" s="257">
        <f t="shared" si="0"/>
        <v>0</v>
      </c>
      <c r="K40" s="257">
        <f>SUM(K10:K38)</f>
        <v>0</v>
      </c>
      <c r="L40" s="257">
        <f t="shared" si="0"/>
        <v>0</v>
      </c>
      <c r="M40" s="257">
        <f>SUM(M10:M38)</f>
        <v>2</v>
      </c>
      <c r="N40" s="257">
        <f t="shared" si="0"/>
        <v>1</v>
      </c>
      <c r="O40" s="258">
        <f>SUM(O10,O12,O14,O16,O18,O20,O22,O24,O26,O28,O30,O32,O34,O36,O38)</f>
        <v>9</v>
      </c>
      <c r="P40" s="259">
        <f>SUM(P10,P12,P14,P16,P18,P20,P22,P24,P26,P28,P30,P32,P34,P36,P38)</f>
        <v>2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BreakPreview" zoomScale="60" zoomScaleNormal="100" workbookViewId="0">
      <pane ySplit="7" topLeftCell="A15" activePane="bottomLeft" state="frozen"/>
      <selection activeCell="P20" sqref="P20"/>
      <selection pane="bottomLeft" activeCell="P20" sqref="P20"/>
    </sheetView>
  </sheetViews>
  <sheetFormatPr defaultRowHeight="12.75" x14ac:dyDescent="0.2"/>
  <cols>
    <col min="1" max="1" width="20" customWidth="1"/>
    <col min="2" max="2" width="3.5703125" customWidth="1"/>
    <col min="3" max="3" width="4.7109375" customWidth="1"/>
    <col min="4" max="4" width="3.42578125" customWidth="1"/>
    <col min="5" max="5" width="7.28515625" customWidth="1"/>
    <col min="6" max="8" width="6.28515625" customWidth="1"/>
    <col min="9" max="9" width="6.7109375" customWidth="1"/>
    <col min="10" max="11" width="6.28515625" customWidth="1"/>
    <col min="12" max="12" width="7.140625" customWidth="1"/>
    <col min="13" max="13" width="9.42578125" customWidth="1"/>
    <col min="14" max="14" width="9.85546875" customWidth="1"/>
    <col min="15" max="15" width="14.28515625" customWidth="1"/>
  </cols>
  <sheetData>
    <row r="1" spans="1:17" ht="14.25" x14ac:dyDescent="0.2">
      <c r="A1" s="307">
        <v>7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</row>
    <row r="2" spans="1:17" ht="21.75" customHeight="1" x14ac:dyDescent="0.25">
      <c r="A2" s="308" t="s">
        <v>78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Q2" s="9"/>
    </row>
    <row r="3" spans="1:17" ht="12.75" customHeight="1" x14ac:dyDescent="0.25">
      <c r="A3" s="308" t="s">
        <v>85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</row>
    <row r="4" spans="1:17" ht="15" x14ac:dyDescent="0.25">
      <c r="A4" s="308" t="s">
        <v>132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</row>
    <row r="5" spans="1:17" ht="6.7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7" ht="21.75" customHeight="1" x14ac:dyDescent="0.2">
      <c r="A6" s="309" t="s">
        <v>86</v>
      </c>
      <c r="B6" s="309"/>
      <c r="C6" s="309"/>
      <c r="D6" s="309"/>
      <c r="E6" s="311" t="s">
        <v>83</v>
      </c>
      <c r="F6" s="312"/>
      <c r="G6" s="312"/>
      <c r="H6" s="313"/>
      <c r="I6" s="311" t="s">
        <v>84</v>
      </c>
      <c r="J6" s="312"/>
      <c r="K6" s="312"/>
      <c r="L6" s="313"/>
      <c r="M6" s="12"/>
      <c r="N6" s="314" t="s">
        <v>6</v>
      </c>
      <c r="O6" s="316" t="s">
        <v>82</v>
      </c>
    </row>
    <row r="7" spans="1:17" ht="34.5" customHeight="1" x14ac:dyDescent="0.2">
      <c r="A7" s="310"/>
      <c r="B7" s="310"/>
      <c r="C7" s="310"/>
      <c r="D7" s="310"/>
      <c r="E7" s="36" t="s">
        <v>72</v>
      </c>
      <c r="F7" s="37" t="s">
        <v>73</v>
      </c>
      <c r="G7" s="37" t="s">
        <v>74</v>
      </c>
      <c r="H7" s="37" t="s">
        <v>75</v>
      </c>
      <c r="I7" s="37" t="s">
        <v>72</v>
      </c>
      <c r="J7" s="37" t="s">
        <v>73</v>
      </c>
      <c r="K7" s="37" t="s">
        <v>74</v>
      </c>
      <c r="L7" s="37" t="s">
        <v>75</v>
      </c>
      <c r="M7" s="13" t="s">
        <v>108</v>
      </c>
      <c r="N7" s="315"/>
      <c r="O7" s="317"/>
    </row>
    <row r="8" spans="1:17" ht="14.25" x14ac:dyDescent="0.2">
      <c r="A8" s="10"/>
      <c r="B8" s="31"/>
      <c r="C8" s="19"/>
      <c r="D8" s="19"/>
      <c r="E8" s="15" t="s">
        <v>9</v>
      </c>
      <c r="F8" s="15" t="s">
        <v>10</v>
      </c>
      <c r="G8" s="15" t="s">
        <v>11</v>
      </c>
      <c r="H8" s="15" t="s">
        <v>12</v>
      </c>
      <c r="I8" s="15" t="s">
        <v>13</v>
      </c>
      <c r="J8" s="15" t="s">
        <v>14</v>
      </c>
      <c r="K8" s="15" t="s">
        <v>15</v>
      </c>
      <c r="L8" s="15" t="s">
        <v>16</v>
      </c>
      <c r="M8" s="38" t="s">
        <v>60</v>
      </c>
      <c r="N8" s="15" t="s">
        <v>61</v>
      </c>
      <c r="O8" s="16" t="s">
        <v>62</v>
      </c>
    </row>
    <row r="9" spans="1:17" ht="14.25" x14ac:dyDescent="0.2">
      <c r="A9" s="28"/>
      <c r="B9" s="19"/>
      <c r="C9" s="19"/>
      <c r="D9" s="19"/>
      <c r="E9" s="20"/>
      <c r="F9" s="20"/>
      <c r="G9" s="20"/>
      <c r="H9" s="20"/>
      <c r="I9" s="20"/>
      <c r="J9" s="20"/>
      <c r="K9" s="20"/>
      <c r="L9" s="20"/>
      <c r="M9" s="39"/>
      <c r="N9" s="20"/>
      <c r="O9" s="10"/>
    </row>
    <row r="10" spans="1:17" ht="35.1" customHeight="1" x14ac:dyDescent="0.2">
      <c r="A10" s="44" t="s">
        <v>33</v>
      </c>
      <c r="B10" s="11" t="s">
        <v>80</v>
      </c>
      <c r="C10" s="11"/>
      <c r="D10" s="11" t="s">
        <v>80</v>
      </c>
      <c r="E10" s="20">
        <f>'table3 oct'!E10+'table3 nov'!E10+'table3 dec'!E10</f>
        <v>1</v>
      </c>
      <c r="F10" s="20">
        <f>'table3 oct'!F10+'table3 nov'!F10+'table3 dec'!F10</f>
        <v>1</v>
      </c>
      <c r="G10" s="20">
        <f>'table3 oct'!G10+'table3 nov'!G10+'table3 dec'!G10</f>
        <v>1</v>
      </c>
      <c r="H10" s="20">
        <f>'table3 oct'!H10+'table3 nov'!H10+'table3 dec'!H10</f>
        <v>0</v>
      </c>
      <c r="I10" s="20">
        <f>'table3 oct'!I10+'table3 nov'!I10+'table3 dec'!I10</f>
        <v>0</v>
      </c>
      <c r="J10" s="20">
        <f>'table3 oct'!J10+'table3 nov'!J10+'table3 dec'!J10</f>
        <v>0</v>
      </c>
      <c r="K10" s="20">
        <f>'table3 oct'!K10+'table3 nov'!K10+'table3 dec'!K10</f>
        <v>0</v>
      </c>
      <c r="L10" s="20">
        <f>'table3 oct'!L10+'table3 nov'!L10+'table3 dec'!L10</f>
        <v>1</v>
      </c>
      <c r="M10" s="20">
        <f>'table3 oct'!M10+'table3 nov'!M10+'table3 dec'!M10</f>
        <v>0</v>
      </c>
      <c r="N10" s="20">
        <f>SUM(M10+L10+K10+J10+I10+H10+G10+F10+E10)</f>
        <v>4</v>
      </c>
      <c r="O10" s="41">
        <f>N10/$N$28*100</f>
        <v>13.793103448275861</v>
      </c>
    </row>
    <row r="11" spans="1:17" ht="35.1" customHeight="1" x14ac:dyDescent="0.2">
      <c r="A11" s="28"/>
      <c r="B11" s="19"/>
      <c r="C11" s="19"/>
      <c r="D11" s="19"/>
      <c r="E11" s="20"/>
      <c r="F11" s="20"/>
      <c r="G11" s="20"/>
      <c r="H11" s="20"/>
      <c r="I11" s="20"/>
      <c r="J11" s="20"/>
      <c r="K11" s="20"/>
      <c r="L11" s="20"/>
      <c r="M11" s="39"/>
      <c r="N11" s="20"/>
      <c r="O11" s="41"/>
    </row>
    <row r="12" spans="1:17" ht="35.1" customHeight="1" x14ac:dyDescent="0.2">
      <c r="A12" s="44" t="s">
        <v>34</v>
      </c>
      <c r="B12" s="11" t="s">
        <v>80</v>
      </c>
      <c r="C12" s="11"/>
      <c r="D12" s="11" t="s">
        <v>80</v>
      </c>
      <c r="E12" s="20">
        <f>'table3 oct'!E12+'table3 nov'!E12+'table3 dec'!E12</f>
        <v>0</v>
      </c>
      <c r="F12" s="20">
        <f>'table3 oct'!F12+'table3 nov'!F12+'table3 dec'!F12</f>
        <v>0</v>
      </c>
      <c r="G12" s="20">
        <f>'table3 oct'!G12+'table3 nov'!G12+'table3 dec'!G12</f>
        <v>0</v>
      </c>
      <c r="H12" s="20">
        <f>'table3 oct'!H12+'table3 nov'!H12+'table3 dec'!H12</f>
        <v>0</v>
      </c>
      <c r="I12" s="20">
        <f>'table3 oct'!I12+'table3 nov'!I12+'table3 dec'!I12</f>
        <v>0</v>
      </c>
      <c r="J12" s="20">
        <f>'table3 oct'!J12+'table3 nov'!J12+'table3 dec'!J12</f>
        <v>0</v>
      </c>
      <c r="K12" s="20">
        <f>'table3 oct'!K12+'table3 nov'!K12+'table3 dec'!K12</f>
        <v>0</v>
      </c>
      <c r="L12" s="20">
        <f>'table3 oct'!L12+'table3 nov'!L12+'table3 dec'!L12</f>
        <v>0</v>
      </c>
      <c r="M12" s="20">
        <f>'table3 oct'!M12+'table3 nov'!M12+'table3 dec'!M12</f>
        <v>0</v>
      </c>
      <c r="N12" s="20">
        <f>SUM(M12+L12+K12+J12+I12+H12+G12+F12+E12)</f>
        <v>0</v>
      </c>
      <c r="O12" s="41">
        <f>N12/$N$28*100</f>
        <v>0</v>
      </c>
    </row>
    <row r="13" spans="1:17" ht="35.1" customHeight="1" x14ac:dyDescent="0.2">
      <c r="A13" s="28"/>
      <c r="B13" s="19"/>
      <c r="C13" s="19"/>
      <c r="D13" s="19"/>
      <c r="E13" s="20"/>
      <c r="F13" s="20"/>
      <c r="G13" s="20"/>
      <c r="H13" s="20"/>
      <c r="I13" s="20"/>
      <c r="J13" s="20"/>
      <c r="K13" s="20"/>
      <c r="L13" s="20"/>
      <c r="M13" s="39"/>
      <c r="N13" s="20"/>
      <c r="O13" s="41"/>
    </row>
    <row r="14" spans="1:17" ht="35.1" customHeight="1" x14ac:dyDescent="0.2">
      <c r="A14" s="44" t="s">
        <v>35</v>
      </c>
      <c r="B14" s="11" t="s">
        <v>80</v>
      </c>
      <c r="C14" s="11"/>
      <c r="D14" s="11" t="s">
        <v>80</v>
      </c>
      <c r="E14" s="20">
        <f>'table3 oct'!E14+'table3 nov'!E14+'table3 dec'!E14</f>
        <v>1</v>
      </c>
      <c r="F14" s="20">
        <f>'table3 oct'!F14+'table3 nov'!F14+'table3 dec'!F14</f>
        <v>2</v>
      </c>
      <c r="G14" s="20">
        <f>'table3 oct'!G14+'table3 nov'!G14+'table3 dec'!G14</f>
        <v>0</v>
      </c>
      <c r="H14" s="20">
        <f>'table3 oct'!H14+'table3 nov'!H14+'table3 dec'!H14</f>
        <v>0</v>
      </c>
      <c r="I14" s="20">
        <f>'table3 oct'!I14+'table3 nov'!I14+'table3 dec'!I14</f>
        <v>0</v>
      </c>
      <c r="J14" s="20">
        <f>'table3 oct'!J14+'table3 nov'!J14+'table3 dec'!J14</f>
        <v>0</v>
      </c>
      <c r="K14" s="20">
        <f>'table3 oct'!K14+'table3 nov'!K14+'table3 dec'!K14</f>
        <v>0</v>
      </c>
      <c r="L14" s="20">
        <f>'table3 oct'!L14+'table3 nov'!L14+'table3 dec'!L14</f>
        <v>0</v>
      </c>
      <c r="M14" s="20">
        <f>'table3 oct'!M14+'table3 nov'!M14+'table3 dec'!M14</f>
        <v>0</v>
      </c>
      <c r="N14" s="20">
        <f>SUM(M14+L14+K14+J14+I14+H14+G14+F14+E14)</f>
        <v>3</v>
      </c>
      <c r="O14" s="41">
        <f>N14/$N$28*100</f>
        <v>10.344827586206897</v>
      </c>
    </row>
    <row r="15" spans="1:17" ht="35.1" customHeight="1" x14ac:dyDescent="0.2">
      <c r="A15" s="28"/>
      <c r="B15" s="19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39"/>
      <c r="N15" s="20"/>
      <c r="O15" s="41"/>
    </row>
    <row r="16" spans="1:17" ht="35.1" customHeight="1" x14ac:dyDescent="0.2">
      <c r="A16" s="44" t="s">
        <v>36</v>
      </c>
      <c r="B16" s="11" t="s">
        <v>80</v>
      </c>
      <c r="C16" s="11"/>
      <c r="D16" s="11" t="s">
        <v>80</v>
      </c>
      <c r="E16" s="20">
        <f>'table3 oct'!E16+'table3 nov'!E16+'table3 dec'!E16</f>
        <v>0</v>
      </c>
      <c r="F16" s="20">
        <f>'table3 oct'!F16+'table3 nov'!F16+'table3 dec'!F16</f>
        <v>3</v>
      </c>
      <c r="G16" s="20">
        <f>'table3 oct'!G16+'table3 nov'!G16+'table3 dec'!G16</f>
        <v>0</v>
      </c>
      <c r="H16" s="20">
        <f>'table3 oct'!H16+'table3 nov'!H16+'table3 dec'!H16</f>
        <v>0</v>
      </c>
      <c r="I16" s="20">
        <f>'table3 oct'!I16+'table3 nov'!I16+'table3 dec'!I16</f>
        <v>0</v>
      </c>
      <c r="J16" s="20">
        <f>'table3 oct'!J16+'table3 nov'!J16+'table3 dec'!J16</f>
        <v>0</v>
      </c>
      <c r="K16" s="20">
        <f>'table3 oct'!K16+'table3 nov'!K16+'table3 dec'!K16</f>
        <v>0</v>
      </c>
      <c r="L16" s="20">
        <f>'table3 oct'!L16+'table3 nov'!L16+'table3 dec'!L16</f>
        <v>0</v>
      </c>
      <c r="M16" s="20">
        <f>'table3 oct'!M16+'table3 nov'!M16+'table3 dec'!M16</f>
        <v>0</v>
      </c>
      <c r="N16" s="20">
        <f>SUM(M16+L16+K16+J16+I16+H16+G16+F16+E16)</f>
        <v>3</v>
      </c>
      <c r="O16" s="41">
        <f>N16/$N$28*100</f>
        <v>10.344827586206897</v>
      </c>
    </row>
    <row r="17" spans="1:15" ht="35.1" customHeight="1" x14ac:dyDescent="0.2">
      <c r="A17" s="28"/>
      <c r="B17" s="19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39"/>
      <c r="N17" s="20"/>
      <c r="O17" s="41"/>
    </row>
    <row r="18" spans="1:15" ht="35.1" customHeight="1" x14ac:dyDescent="0.2">
      <c r="A18" s="44" t="s">
        <v>37</v>
      </c>
      <c r="B18" s="11" t="s">
        <v>80</v>
      </c>
      <c r="C18" s="11"/>
      <c r="D18" s="11" t="s">
        <v>80</v>
      </c>
      <c r="E18" s="20">
        <f>'table3 oct'!E18+'table3 nov'!E18+'table3 dec'!E18</f>
        <v>0</v>
      </c>
      <c r="F18" s="20">
        <f>'table3 oct'!F18+'table3 nov'!F18+'table3 dec'!F18</f>
        <v>0</v>
      </c>
      <c r="G18" s="20">
        <f>'table3 oct'!G18+'table3 nov'!G18+'table3 dec'!G18</f>
        <v>0</v>
      </c>
      <c r="H18" s="20">
        <f>'table3 oct'!H18+'table3 nov'!H18+'table3 dec'!H18</f>
        <v>1</v>
      </c>
      <c r="I18" s="20">
        <f>'table3 oct'!I18+'table3 nov'!I18+'table3 dec'!I18</f>
        <v>1</v>
      </c>
      <c r="J18" s="20">
        <f>'table3 oct'!J18+'table3 nov'!J18+'table3 dec'!J18</f>
        <v>0</v>
      </c>
      <c r="K18" s="20">
        <f>'table3 oct'!K18+'table3 nov'!K18+'table3 dec'!K18</f>
        <v>0</v>
      </c>
      <c r="L18" s="20">
        <f>'table3 oct'!L18+'table3 nov'!L18+'table3 dec'!L18</f>
        <v>0</v>
      </c>
      <c r="M18" s="20">
        <f>'table3 oct'!M18+'table3 nov'!M18+'table3 dec'!M18</f>
        <v>0</v>
      </c>
      <c r="N18" s="20">
        <f>SUM(M18+L18+K18+J18+I18+H18+G18+F18+E18)</f>
        <v>2</v>
      </c>
      <c r="O18" s="41">
        <f>N18/$N$28*100</f>
        <v>6.8965517241379306</v>
      </c>
    </row>
    <row r="19" spans="1:15" ht="35.1" customHeight="1" x14ac:dyDescent="0.2">
      <c r="A19" s="28"/>
      <c r="B19" s="19"/>
      <c r="C19" s="19"/>
      <c r="D19" s="19"/>
      <c r="E19" s="20"/>
      <c r="F19" s="20"/>
      <c r="G19" s="20"/>
      <c r="H19" s="20"/>
      <c r="I19" s="20"/>
      <c r="J19" s="20"/>
      <c r="K19" s="20"/>
      <c r="L19" s="20"/>
      <c r="M19" s="39"/>
      <c r="N19" s="20"/>
      <c r="O19" s="41"/>
    </row>
    <row r="20" spans="1:15" ht="35.1" customHeight="1" x14ac:dyDescent="0.2">
      <c r="A20" s="28" t="s">
        <v>38</v>
      </c>
      <c r="B20" s="19"/>
      <c r="C20" s="19"/>
      <c r="D20" s="11" t="s">
        <v>80</v>
      </c>
      <c r="E20" s="20">
        <f>'table3 oct'!E20+'table3 nov'!E20+'table3 dec'!E20</f>
        <v>2</v>
      </c>
      <c r="F20" s="20">
        <f>'table3 oct'!F20+'table3 nov'!F20+'table3 dec'!F20</f>
        <v>1</v>
      </c>
      <c r="G20" s="20">
        <f>'table3 oct'!G20+'table3 nov'!G20+'table3 dec'!G20</f>
        <v>1</v>
      </c>
      <c r="H20" s="20">
        <f>'table3 oct'!H20+'table3 nov'!H20+'table3 dec'!H20</f>
        <v>0</v>
      </c>
      <c r="I20" s="20">
        <f>'table3 oct'!I20+'table3 nov'!I20+'table3 dec'!I20</f>
        <v>1</v>
      </c>
      <c r="J20" s="20">
        <f>'table3 oct'!J20+'table3 nov'!J20+'table3 dec'!J20</f>
        <v>0</v>
      </c>
      <c r="K20" s="20">
        <f>'table3 oct'!K20+'table3 nov'!K20+'table3 dec'!K20</f>
        <v>1</v>
      </c>
      <c r="L20" s="20">
        <f>'table3 oct'!L20+'table3 nov'!L20+'table3 dec'!L20</f>
        <v>0</v>
      </c>
      <c r="M20" s="20">
        <f>'table3 oct'!M20+'table3 nov'!M20+'table3 dec'!M20</f>
        <v>0</v>
      </c>
      <c r="N20" s="20">
        <f>SUM(M20+L20+K20+J20+I20+H20+G20+F20+E20)</f>
        <v>6</v>
      </c>
      <c r="O20" s="41">
        <f>N20/$N$28*100</f>
        <v>20.689655172413794</v>
      </c>
    </row>
    <row r="21" spans="1:15" ht="35.1" customHeight="1" x14ac:dyDescent="0.2">
      <c r="A21" s="28"/>
      <c r="B21" s="19"/>
      <c r="C21" s="19"/>
      <c r="D21" s="19"/>
      <c r="E21" s="20"/>
      <c r="F21" s="20"/>
      <c r="G21" s="20"/>
      <c r="H21" s="20"/>
      <c r="I21" s="20"/>
      <c r="J21" s="20"/>
      <c r="K21" s="20"/>
      <c r="L21" s="20"/>
      <c r="M21" s="39"/>
      <c r="N21" s="20"/>
      <c r="O21" s="41"/>
    </row>
    <row r="22" spans="1:15" ht="35.1" customHeight="1" x14ac:dyDescent="0.2">
      <c r="A22" s="44" t="s">
        <v>59</v>
      </c>
      <c r="B22" s="11" t="s">
        <v>80</v>
      </c>
      <c r="C22" s="11"/>
      <c r="D22" s="11" t="s">
        <v>80</v>
      </c>
      <c r="E22" s="20">
        <f>'table3 oct'!E22+'table3 nov'!E22+'table3 dec'!E22</f>
        <v>0</v>
      </c>
      <c r="F22" s="20">
        <f>'table3 oct'!F22+'table3 nov'!F22+'table3 dec'!F22</f>
        <v>0</v>
      </c>
      <c r="G22" s="20">
        <f>'table3 oct'!G22+'table3 nov'!G22+'table3 dec'!G22</f>
        <v>0</v>
      </c>
      <c r="H22" s="20">
        <f>'table3 oct'!H22+'table3 nov'!H22+'table3 dec'!H22</f>
        <v>0</v>
      </c>
      <c r="I22" s="20">
        <f>'table3 oct'!I22+'table3 nov'!I22+'table3 dec'!I22</f>
        <v>0</v>
      </c>
      <c r="J22" s="20">
        <f>'table3 oct'!J22+'table3 nov'!J22+'table3 dec'!J22</f>
        <v>0</v>
      </c>
      <c r="K22" s="20">
        <f>'table3 oct'!K22+'table3 nov'!K22+'table3 dec'!K22</f>
        <v>0</v>
      </c>
      <c r="L22" s="20">
        <f>'table3 oct'!L22+'table3 nov'!L22+'table3 dec'!L22</f>
        <v>1</v>
      </c>
      <c r="M22" s="20">
        <f>'table3 oct'!M22+'table3 nov'!M22+'table3 dec'!M22</f>
        <v>0</v>
      </c>
      <c r="N22" s="20">
        <f>SUM(M22+L22+K22+J22+I22+H22+G22+F22+E22)</f>
        <v>1</v>
      </c>
      <c r="O22" s="41">
        <f>N22/$N$28*100</f>
        <v>3.4482758620689653</v>
      </c>
    </row>
    <row r="23" spans="1:15" ht="35.1" customHeight="1" x14ac:dyDescent="0.2">
      <c r="A23" s="28"/>
      <c r="B23" s="19"/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39"/>
      <c r="N23" s="20"/>
      <c r="O23" s="41"/>
    </row>
    <row r="24" spans="1:15" ht="35.1" customHeight="1" x14ac:dyDescent="0.2">
      <c r="A24" s="44" t="s">
        <v>39</v>
      </c>
      <c r="B24" s="11" t="s">
        <v>80</v>
      </c>
      <c r="C24" s="11"/>
      <c r="D24" s="11" t="s">
        <v>80</v>
      </c>
      <c r="E24" s="20">
        <f>'table3 oct'!E24+'table3 nov'!E24+'table3 dec'!E24</f>
        <v>4</v>
      </c>
      <c r="F24" s="20">
        <f>'table3 oct'!F24+'table3 nov'!F24+'table3 dec'!F24</f>
        <v>7</v>
      </c>
      <c r="G24" s="20">
        <f>'table3 oct'!G24+'table3 nov'!G24+'table3 dec'!G24</f>
        <v>2</v>
      </c>
      <c r="H24" s="20">
        <f>'table3 oct'!H24+'table3 nov'!H24+'table3 dec'!H24</f>
        <v>1</v>
      </c>
      <c r="I24" s="20">
        <f>'table3 oct'!I24+'table3 nov'!I24+'table3 dec'!I24</f>
        <v>2</v>
      </c>
      <c r="J24" s="20">
        <f>'table3 oct'!J24+'table3 nov'!J24+'table3 dec'!J24</f>
        <v>0</v>
      </c>
      <c r="K24" s="20">
        <f>'table3 oct'!K24+'table3 nov'!K24+'table3 dec'!K24</f>
        <v>1</v>
      </c>
      <c r="L24" s="20">
        <f>'table3 oct'!L24+'table3 nov'!L24+'table3 dec'!L24</f>
        <v>2</v>
      </c>
      <c r="M24" s="20">
        <f>'table3 oct'!M24+'table3 nov'!M24+'table3 dec'!M24</f>
        <v>0</v>
      </c>
      <c r="N24" s="20">
        <f>SUM(M24+L24+K24+J24+I24+H24+G24+F24+E24)</f>
        <v>19</v>
      </c>
      <c r="O24" s="41">
        <f>N24/$N$28*100</f>
        <v>65.517241379310349</v>
      </c>
    </row>
    <row r="25" spans="1:15" ht="35.1" customHeight="1" x14ac:dyDescent="0.2">
      <c r="A25" s="28"/>
      <c r="B25" s="19"/>
      <c r="C25" s="19"/>
      <c r="D25" s="19"/>
      <c r="E25" s="20"/>
      <c r="F25" s="20"/>
      <c r="G25" s="20"/>
      <c r="H25" s="20"/>
      <c r="I25" s="20"/>
      <c r="J25" s="20"/>
      <c r="K25" s="20"/>
      <c r="L25" s="20"/>
      <c r="M25" s="39"/>
      <c r="N25" s="20"/>
      <c r="O25" s="41"/>
    </row>
    <row r="26" spans="1:15" ht="35.1" customHeight="1" x14ac:dyDescent="0.2">
      <c r="A26" s="44" t="s">
        <v>40</v>
      </c>
      <c r="B26" s="11" t="s">
        <v>80</v>
      </c>
      <c r="C26" s="11"/>
      <c r="D26" s="11" t="s">
        <v>80</v>
      </c>
      <c r="E26" s="20">
        <f>'table3 oct'!E26+'table3 nov'!E26+'table3 dec'!E26</f>
        <v>0</v>
      </c>
      <c r="F26" s="20">
        <f>'table3 oct'!F26+'table3 nov'!F26+'table3 dec'!F26</f>
        <v>0</v>
      </c>
      <c r="G26" s="20">
        <f>'table3 oct'!G26+'table3 nov'!G26+'table3 dec'!G26</f>
        <v>3</v>
      </c>
      <c r="H26" s="20">
        <f>'table3 oct'!H26+'table3 nov'!H26+'table3 dec'!H26</f>
        <v>3</v>
      </c>
      <c r="I26" s="20">
        <f>'table3 oct'!I26+'table3 nov'!I26+'table3 dec'!I26</f>
        <v>0</v>
      </c>
      <c r="J26" s="20">
        <f>'table3 oct'!J26+'table3 nov'!J26+'table3 dec'!J26</f>
        <v>0</v>
      </c>
      <c r="K26" s="20">
        <f>'table3 oct'!K26+'table3 nov'!K26+'table3 dec'!K26</f>
        <v>1</v>
      </c>
      <c r="L26" s="20">
        <f>'table3 oct'!L26+'table3 nov'!L26+'table3 dec'!L26</f>
        <v>3</v>
      </c>
      <c r="M26" s="20">
        <f>'table3 oct'!M26+'table3 nov'!M26+'table3 dec'!M26</f>
        <v>0</v>
      </c>
      <c r="N26" s="20">
        <f>SUM(M26+L26+K26+J26+I26+H26+G26+F26+E26)</f>
        <v>10</v>
      </c>
      <c r="O26" s="41">
        <f>N26/$N$28*100</f>
        <v>34.482758620689658</v>
      </c>
    </row>
    <row r="27" spans="1:15" ht="35.1" customHeight="1" x14ac:dyDescent="0.2">
      <c r="A27" s="40"/>
      <c r="B27" s="19"/>
      <c r="C27" s="19"/>
      <c r="D27" s="19"/>
      <c r="E27" s="20"/>
      <c r="F27" s="20"/>
      <c r="G27" s="20"/>
      <c r="H27" s="20"/>
      <c r="I27" s="20"/>
      <c r="J27" s="20"/>
      <c r="K27" s="20"/>
      <c r="L27" s="20"/>
      <c r="M27" s="39"/>
      <c r="N27" s="20"/>
      <c r="O27" s="41"/>
    </row>
    <row r="28" spans="1:15" ht="15" x14ac:dyDescent="0.25">
      <c r="A28" s="42" t="s">
        <v>41</v>
      </c>
      <c r="B28" s="24" t="s">
        <v>80</v>
      </c>
      <c r="C28" s="24"/>
      <c r="D28" s="24" t="s">
        <v>80</v>
      </c>
      <c r="E28" s="26">
        <f t="shared" ref="E28:N28" si="0">SUM(E24+E26)</f>
        <v>4</v>
      </c>
      <c r="F28" s="26">
        <f t="shared" si="0"/>
        <v>7</v>
      </c>
      <c r="G28" s="26">
        <f t="shared" si="0"/>
        <v>5</v>
      </c>
      <c r="H28" s="26">
        <f t="shared" si="0"/>
        <v>4</v>
      </c>
      <c r="I28" s="26">
        <f t="shared" si="0"/>
        <v>2</v>
      </c>
      <c r="J28" s="26">
        <f t="shared" si="0"/>
        <v>0</v>
      </c>
      <c r="K28" s="26">
        <f t="shared" si="0"/>
        <v>2</v>
      </c>
      <c r="L28" s="26">
        <f t="shared" si="0"/>
        <v>5</v>
      </c>
      <c r="M28" s="26">
        <f t="shared" si="0"/>
        <v>0</v>
      </c>
      <c r="N28" s="26">
        <f t="shared" si="0"/>
        <v>29</v>
      </c>
      <c r="O28" s="43">
        <v>100</v>
      </c>
    </row>
    <row r="29" spans="1:15" x14ac:dyDescent="0.2"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</row>
    <row r="30" spans="1:15" x14ac:dyDescent="0.2">
      <c r="E30" s="2"/>
      <c r="F30" s="2"/>
      <c r="G30" s="2"/>
      <c r="H30" s="2"/>
      <c r="I30" s="318" t="s">
        <v>109</v>
      </c>
      <c r="J30" s="306"/>
      <c r="K30" s="306"/>
      <c r="L30" s="306"/>
      <c r="M30" s="306"/>
      <c r="N30" s="306"/>
      <c r="O30" s="306"/>
    </row>
    <row r="31" spans="1:15" x14ac:dyDescent="0.2">
      <c r="E31" s="2"/>
      <c r="F31" s="2"/>
      <c r="G31" s="2"/>
      <c r="H31" s="2"/>
      <c r="I31" s="2"/>
      <c r="J31" s="306" t="s">
        <v>133</v>
      </c>
      <c r="K31" s="306"/>
      <c r="L31" s="306"/>
      <c r="M31" s="306"/>
      <c r="N31" s="306"/>
      <c r="O31" s="306"/>
    </row>
  </sheetData>
  <mergeCells count="11"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  <mergeCell ref="I30:O30"/>
  </mergeCells>
  <pageMargins left="0.74803149606299213" right="0.74803149606299213" top="0.51181102362204722" bottom="0.51181102362204722" header="0.51181102362204722" footer="0.51181102362204722"/>
  <pageSetup scale="7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zoomScaleNormal="100" workbookViewId="0">
      <pane ySplit="7" topLeftCell="A20" activePane="bottomLeft" state="frozen"/>
      <selection activeCell="P20" sqref="P20"/>
      <selection pane="bottomLeft" activeCell="P20" sqref="P20"/>
    </sheetView>
  </sheetViews>
  <sheetFormatPr defaultRowHeight="12.75" x14ac:dyDescent="0.2"/>
  <cols>
    <col min="1" max="1" width="20" customWidth="1"/>
    <col min="2" max="2" width="3.5703125" customWidth="1"/>
    <col min="3" max="3" width="4.7109375" customWidth="1"/>
    <col min="4" max="4" width="3.42578125" customWidth="1"/>
    <col min="5" max="5" width="7.28515625" customWidth="1"/>
    <col min="6" max="8" width="6.28515625" customWidth="1"/>
    <col min="9" max="9" width="6.7109375" customWidth="1"/>
    <col min="10" max="11" width="6.28515625" customWidth="1"/>
    <col min="12" max="12" width="7.140625" customWidth="1"/>
    <col min="13" max="13" width="9.42578125" customWidth="1"/>
    <col min="14" max="14" width="9.85546875" customWidth="1"/>
    <col min="15" max="15" width="14.28515625" customWidth="1"/>
  </cols>
  <sheetData>
    <row r="1" spans="1:22" ht="14.25" x14ac:dyDescent="0.2">
      <c r="A1" s="307">
        <v>7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</row>
    <row r="2" spans="1:22" ht="21.75" customHeight="1" x14ac:dyDescent="0.25">
      <c r="A2" s="308" t="s">
        <v>78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Q2" s="9"/>
    </row>
    <row r="3" spans="1:22" ht="12.75" customHeight="1" x14ac:dyDescent="0.25">
      <c r="A3" s="308" t="s">
        <v>85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</row>
    <row r="4" spans="1:22" ht="15" x14ac:dyDescent="0.25">
      <c r="A4" s="320">
        <v>42278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</row>
    <row r="5" spans="1:22" ht="6.7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22" ht="21.75" customHeight="1" x14ac:dyDescent="0.2">
      <c r="A6" s="309" t="s">
        <v>86</v>
      </c>
      <c r="B6" s="309"/>
      <c r="C6" s="309"/>
      <c r="D6" s="309"/>
      <c r="E6" s="311" t="s">
        <v>83</v>
      </c>
      <c r="F6" s="312"/>
      <c r="G6" s="312"/>
      <c r="H6" s="313"/>
      <c r="I6" s="311" t="s">
        <v>84</v>
      </c>
      <c r="J6" s="312"/>
      <c r="K6" s="312"/>
      <c r="L6" s="313"/>
      <c r="M6" s="12"/>
      <c r="N6" s="314" t="s">
        <v>6</v>
      </c>
      <c r="O6" s="316" t="s">
        <v>82</v>
      </c>
    </row>
    <row r="7" spans="1:22" ht="34.5" customHeight="1" x14ac:dyDescent="0.2">
      <c r="A7" s="310"/>
      <c r="B7" s="310"/>
      <c r="C7" s="310"/>
      <c r="D7" s="310"/>
      <c r="E7" s="36" t="s">
        <v>72</v>
      </c>
      <c r="F7" s="37" t="s">
        <v>73</v>
      </c>
      <c r="G7" s="37" t="s">
        <v>74</v>
      </c>
      <c r="H7" s="37" t="s">
        <v>75</v>
      </c>
      <c r="I7" s="37" t="s">
        <v>72</v>
      </c>
      <c r="J7" s="37" t="s">
        <v>73</v>
      </c>
      <c r="K7" s="37" t="s">
        <v>74</v>
      </c>
      <c r="L7" s="37" t="s">
        <v>75</v>
      </c>
      <c r="M7" s="13" t="s">
        <v>108</v>
      </c>
      <c r="N7" s="315"/>
      <c r="O7" s="317"/>
    </row>
    <row r="8" spans="1:22" ht="14.25" x14ac:dyDescent="0.2">
      <c r="A8" s="10"/>
      <c r="B8" s="31"/>
      <c r="C8" s="19"/>
      <c r="D8" s="19"/>
      <c r="E8" s="15" t="s">
        <v>9</v>
      </c>
      <c r="F8" s="15" t="s">
        <v>10</v>
      </c>
      <c r="G8" s="15" t="s">
        <v>11</v>
      </c>
      <c r="H8" s="15" t="s">
        <v>12</v>
      </c>
      <c r="I8" s="15" t="s">
        <v>13</v>
      </c>
      <c r="J8" s="15" t="s">
        <v>14</v>
      </c>
      <c r="K8" s="15" t="s">
        <v>15</v>
      </c>
      <c r="L8" s="15" t="s">
        <v>16</v>
      </c>
      <c r="M8" s="38" t="s">
        <v>60</v>
      </c>
      <c r="N8" s="15" t="s">
        <v>61</v>
      </c>
      <c r="O8" s="16" t="s">
        <v>62</v>
      </c>
    </row>
    <row r="9" spans="1:22" ht="14.25" x14ac:dyDescent="0.2">
      <c r="A9" s="28"/>
      <c r="B9" s="19"/>
      <c r="C9" s="19"/>
      <c r="D9" s="19"/>
      <c r="E9" s="20"/>
      <c r="F9" s="20"/>
      <c r="G9" s="20"/>
      <c r="H9" s="20"/>
      <c r="I9" s="20"/>
      <c r="J9" s="20"/>
      <c r="K9" s="20"/>
      <c r="L9" s="20"/>
      <c r="M9" s="39"/>
      <c r="N9" s="20"/>
      <c r="O9" s="10"/>
    </row>
    <row r="10" spans="1:22" ht="35.1" customHeight="1" x14ac:dyDescent="0.2">
      <c r="A10" s="44" t="s">
        <v>33</v>
      </c>
      <c r="B10" s="11" t="s">
        <v>80</v>
      </c>
      <c r="C10" s="11"/>
      <c r="D10" s="11" t="s">
        <v>80</v>
      </c>
      <c r="E10" s="20"/>
      <c r="F10" s="39"/>
      <c r="G10" s="39"/>
      <c r="H10" s="39"/>
      <c r="I10" s="39"/>
      <c r="J10" s="39"/>
      <c r="K10" s="39"/>
      <c r="L10" s="39">
        <v>1</v>
      </c>
      <c r="M10" s="39"/>
      <c r="N10" s="20">
        <f>SUM(M10+L10+K10+J10+I10+H10+G10+F10+E10)</f>
        <v>1</v>
      </c>
      <c r="O10" s="41">
        <f>N10/$N$28*100</f>
        <v>12.5</v>
      </c>
      <c r="Q10" s="9"/>
      <c r="R10" s="9"/>
      <c r="S10" s="9"/>
      <c r="T10" s="9"/>
      <c r="U10" s="9"/>
      <c r="V10" s="9"/>
    </row>
    <row r="11" spans="1:22" ht="35.1" customHeight="1" x14ac:dyDescent="0.2">
      <c r="A11" s="28"/>
      <c r="B11" s="19"/>
      <c r="C11" s="19"/>
      <c r="D11" s="19"/>
      <c r="E11" s="20"/>
      <c r="F11" s="20"/>
      <c r="G11" s="20"/>
      <c r="H11" s="20"/>
      <c r="I11" s="20"/>
      <c r="J11" s="20"/>
      <c r="K11" s="20"/>
      <c r="L11" s="20"/>
      <c r="M11" s="39"/>
      <c r="N11" s="20"/>
      <c r="O11" s="41"/>
      <c r="Q11" s="9"/>
      <c r="R11" s="9"/>
      <c r="S11" s="9"/>
      <c r="T11" s="9"/>
      <c r="U11" s="9"/>
      <c r="V11" s="9"/>
    </row>
    <row r="12" spans="1:22" ht="35.1" customHeight="1" x14ac:dyDescent="0.2">
      <c r="A12" s="44" t="s">
        <v>34</v>
      </c>
      <c r="B12" s="11" t="s">
        <v>80</v>
      </c>
      <c r="C12" s="11"/>
      <c r="D12" s="11" t="s">
        <v>80</v>
      </c>
      <c r="E12" s="20"/>
      <c r="F12" s="20"/>
      <c r="G12" s="20"/>
      <c r="H12" s="20"/>
      <c r="I12" s="20"/>
      <c r="J12" s="20"/>
      <c r="K12" s="20"/>
      <c r="L12" s="20"/>
      <c r="M12" s="20"/>
      <c r="N12" s="20">
        <f>SUM(M12+L12+K12+J12+I12+H12+G12+F12+E12)</f>
        <v>0</v>
      </c>
      <c r="O12" s="41">
        <f t="shared" ref="O12:O26" si="0">N12/$N$28*100</f>
        <v>0</v>
      </c>
      <c r="Q12" s="45"/>
      <c r="R12" s="9"/>
      <c r="S12" s="9"/>
      <c r="T12" s="9"/>
      <c r="U12" s="9"/>
      <c r="V12" s="9"/>
    </row>
    <row r="13" spans="1:22" ht="35.1" customHeight="1" x14ac:dyDescent="0.2">
      <c r="A13" s="28"/>
      <c r="B13" s="19"/>
      <c r="C13" s="19"/>
      <c r="D13" s="19"/>
      <c r="E13" s="20"/>
      <c r="F13" s="20"/>
      <c r="G13" s="20"/>
      <c r="H13" s="20"/>
      <c r="I13" s="20"/>
      <c r="J13" s="20"/>
      <c r="K13" s="20"/>
      <c r="L13" s="20"/>
      <c r="M13" s="39"/>
      <c r="N13" s="20"/>
      <c r="O13" s="41"/>
      <c r="Q13" s="9"/>
      <c r="R13" s="9"/>
      <c r="S13" s="9"/>
      <c r="T13" s="9"/>
      <c r="U13" s="9"/>
      <c r="V13" s="9"/>
    </row>
    <row r="14" spans="1:22" ht="35.1" customHeight="1" x14ac:dyDescent="0.2">
      <c r="A14" s="44" t="s">
        <v>35</v>
      </c>
      <c r="B14" s="11" t="s">
        <v>80</v>
      </c>
      <c r="C14" s="11"/>
      <c r="D14" s="11" t="s">
        <v>80</v>
      </c>
      <c r="E14" s="20"/>
      <c r="F14" s="20"/>
      <c r="G14" s="20"/>
      <c r="H14" s="20"/>
      <c r="I14" s="20"/>
      <c r="J14" s="20"/>
      <c r="K14" s="20"/>
      <c r="L14" s="20"/>
      <c r="M14" s="20"/>
      <c r="N14" s="20">
        <f>SUM(M14+L14+K14+J14+I14+H14+G14+F14+E14)</f>
        <v>0</v>
      </c>
      <c r="O14" s="41">
        <f t="shared" si="0"/>
        <v>0</v>
      </c>
      <c r="Q14" s="45"/>
      <c r="R14" s="9"/>
      <c r="S14" s="9"/>
      <c r="T14" s="9"/>
      <c r="U14" s="9"/>
      <c r="V14" s="9"/>
    </row>
    <row r="15" spans="1:22" ht="35.1" customHeight="1" x14ac:dyDescent="0.2">
      <c r="A15" s="28"/>
      <c r="B15" s="19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39"/>
      <c r="N15" s="20"/>
      <c r="O15" s="41"/>
      <c r="Q15" s="9"/>
      <c r="R15" s="46"/>
      <c r="S15" s="47"/>
      <c r="T15" s="9"/>
      <c r="U15" s="9"/>
      <c r="V15" s="9"/>
    </row>
    <row r="16" spans="1:22" ht="35.1" customHeight="1" x14ac:dyDescent="0.2">
      <c r="A16" s="44" t="s">
        <v>36</v>
      </c>
      <c r="B16" s="11" t="s">
        <v>80</v>
      </c>
      <c r="C16" s="11"/>
      <c r="D16" s="11" t="s">
        <v>80</v>
      </c>
      <c r="E16" s="20"/>
      <c r="F16" s="20">
        <v>2</v>
      </c>
      <c r="G16" s="20"/>
      <c r="H16" s="20"/>
      <c r="I16" s="20"/>
      <c r="J16" s="20"/>
      <c r="K16" s="20"/>
      <c r="L16" s="20"/>
      <c r="M16" s="20"/>
      <c r="N16" s="20">
        <f>SUM(M16+L16+K16+J16+I16+H16+G16+F16+E16)</f>
        <v>2</v>
      </c>
      <c r="O16" s="41">
        <f t="shared" si="0"/>
        <v>25</v>
      </c>
      <c r="Q16" s="45"/>
      <c r="R16" s="9"/>
      <c r="S16" s="9"/>
      <c r="T16" s="9"/>
      <c r="U16" s="9"/>
      <c r="V16" s="9"/>
    </row>
    <row r="17" spans="1:22" ht="35.1" customHeight="1" x14ac:dyDescent="0.2">
      <c r="A17" s="28"/>
      <c r="B17" s="19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39"/>
      <c r="N17" s="20"/>
      <c r="O17" s="41"/>
      <c r="Q17" s="9"/>
      <c r="R17" s="9"/>
      <c r="S17" s="9"/>
      <c r="T17" s="9"/>
      <c r="U17" s="9"/>
      <c r="V17" s="9"/>
    </row>
    <row r="18" spans="1:22" ht="35.1" customHeight="1" x14ac:dyDescent="0.2">
      <c r="A18" s="44" t="s">
        <v>37</v>
      </c>
      <c r="B18" s="11" t="s">
        <v>80</v>
      </c>
      <c r="C18" s="11"/>
      <c r="D18" s="11" t="s">
        <v>80</v>
      </c>
      <c r="E18" s="20"/>
      <c r="F18" s="39"/>
      <c r="G18" s="39"/>
      <c r="H18" s="39"/>
      <c r="I18" s="39"/>
      <c r="J18" s="39"/>
      <c r="K18" s="39"/>
      <c r="L18" s="39"/>
      <c r="M18" s="39"/>
      <c r="N18" s="20">
        <f>SUM(M18+L18+K18+J18+I18+H18+G18+F18+E18)</f>
        <v>0</v>
      </c>
      <c r="O18" s="41">
        <v>16.8</v>
      </c>
      <c r="Q18" s="45"/>
      <c r="R18" s="9"/>
      <c r="S18" s="9"/>
      <c r="T18" s="9"/>
      <c r="U18" s="9"/>
      <c r="V18" s="9"/>
    </row>
    <row r="19" spans="1:22" ht="35.1" customHeight="1" x14ac:dyDescent="0.2">
      <c r="A19" s="28"/>
      <c r="B19" s="19"/>
      <c r="C19" s="19"/>
      <c r="D19" s="19"/>
      <c r="E19" s="20"/>
      <c r="F19" s="20"/>
      <c r="G19" s="20"/>
      <c r="H19" s="20"/>
      <c r="I19" s="20"/>
      <c r="J19" s="20"/>
      <c r="K19" s="20"/>
      <c r="L19" s="20"/>
      <c r="M19" s="39"/>
      <c r="N19" s="20"/>
      <c r="O19" s="41"/>
      <c r="Q19" s="9"/>
      <c r="R19" s="45"/>
      <c r="S19" s="9"/>
      <c r="T19" s="9"/>
      <c r="U19" s="9"/>
      <c r="V19" s="9"/>
    </row>
    <row r="20" spans="1:22" ht="35.1" customHeight="1" x14ac:dyDescent="0.2">
      <c r="A20" s="28" t="s">
        <v>38</v>
      </c>
      <c r="B20" s="19"/>
      <c r="C20" s="19"/>
      <c r="D20" s="11" t="s">
        <v>80</v>
      </c>
      <c r="E20" s="20">
        <v>1</v>
      </c>
      <c r="F20" s="39">
        <v>1</v>
      </c>
      <c r="G20" s="39"/>
      <c r="H20" s="39"/>
      <c r="I20" s="39"/>
      <c r="J20" s="39"/>
      <c r="K20" s="39"/>
      <c r="L20" s="39"/>
      <c r="M20" s="39"/>
      <c r="N20" s="20">
        <f>SUM(M20+L20+K20+J20+I20+H20+G20+F20+E20)</f>
        <v>2</v>
      </c>
      <c r="O20" s="41">
        <f t="shared" si="0"/>
        <v>25</v>
      </c>
      <c r="Q20" s="45"/>
      <c r="R20" s="9"/>
      <c r="S20" s="9"/>
      <c r="T20" s="9"/>
      <c r="U20" s="9"/>
      <c r="V20" s="9"/>
    </row>
    <row r="21" spans="1:22" ht="35.1" customHeight="1" x14ac:dyDescent="0.2">
      <c r="A21" s="28"/>
      <c r="B21" s="19"/>
      <c r="C21" s="19"/>
      <c r="D21" s="19"/>
      <c r="E21" s="20"/>
      <c r="F21" s="20"/>
      <c r="G21" s="20"/>
      <c r="H21" s="20"/>
      <c r="I21" s="20"/>
      <c r="J21" s="20"/>
      <c r="K21" s="20"/>
      <c r="L21" s="20"/>
      <c r="M21" s="39"/>
      <c r="N21" s="20"/>
      <c r="O21" s="41"/>
      <c r="Q21" s="9"/>
      <c r="R21" s="9"/>
      <c r="S21" s="9"/>
      <c r="T21" s="9"/>
      <c r="U21" s="9"/>
      <c r="V21" s="9"/>
    </row>
    <row r="22" spans="1:22" ht="35.1" customHeight="1" x14ac:dyDescent="0.2">
      <c r="A22" s="44" t="s">
        <v>59</v>
      </c>
      <c r="B22" s="11" t="s">
        <v>80</v>
      </c>
      <c r="C22" s="11"/>
      <c r="D22" s="11" t="s">
        <v>80</v>
      </c>
      <c r="E22" s="20"/>
      <c r="F22" s="20"/>
      <c r="G22" s="20"/>
      <c r="H22" s="20"/>
      <c r="I22" s="20"/>
      <c r="J22" s="20"/>
      <c r="K22" s="20"/>
      <c r="L22" s="20">
        <v>1</v>
      </c>
      <c r="M22" s="20"/>
      <c r="N22" s="20">
        <f>SUM(M22+L22+K22+J22+I22+H22+G22+F22+E22)</f>
        <v>1</v>
      </c>
      <c r="O22" s="41">
        <f t="shared" si="0"/>
        <v>12.5</v>
      </c>
      <c r="Q22" s="45"/>
      <c r="R22" s="9"/>
      <c r="S22" s="9"/>
      <c r="T22" s="9"/>
      <c r="U22" s="9"/>
      <c r="V22" s="9"/>
    </row>
    <row r="23" spans="1:22" ht="35.1" customHeight="1" x14ac:dyDescent="0.2">
      <c r="A23" s="28"/>
      <c r="B23" s="19"/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39"/>
      <c r="N23" s="20"/>
      <c r="O23" s="41"/>
      <c r="Q23" s="9"/>
      <c r="R23" s="9"/>
      <c r="S23" s="9"/>
      <c r="T23" s="9"/>
      <c r="U23" s="9"/>
      <c r="V23" s="9"/>
    </row>
    <row r="24" spans="1:22" ht="35.1" customHeight="1" x14ac:dyDescent="0.2">
      <c r="A24" s="44" t="s">
        <v>39</v>
      </c>
      <c r="B24" s="11" t="s">
        <v>80</v>
      </c>
      <c r="C24" s="11"/>
      <c r="D24" s="11" t="s">
        <v>80</v>
      </c>
      <c r="E24" s="20">
        <f xml:space="preserve"> SUM(E10:E22)</f>
        <v>1</v>
      </c>
      <c r="F24" s="20">
        <f t="shared" ref="F24:N24" si="1" xml:space="preserve"> SUM(F10:F22)</f>
        <v>3</v>
      </c>
      <c r="G24" s="20">
        <f t="shared" si="1"/>
        <v>0</v>
      </c>
      <c r="H24" s="20">
        <f t="shared" si="1"/>
        <v>0</v>
      </c>
      <c r="I24" s="20">
        <f t="shared" si="1"/>
        <v>0</v>
      </c>
      <c r="J24" s="20">
        <f t="shared" si="1"/>
        <v>0</v>
      </c>
      <c r="K24" s="20">
        <f t="shared" si="1"/>
        <v>0</v>
      </c>
      <c r="L24" s="20">
        <f t="shared" si="1"/>
        <v>2</v>
      </c>
      <c r="M24" s="20">
        <f t="shared" si="1"/>
        <v>0</v>
      </c>
      <c r="N24" s="20">
        <f t="shared" si="1"/>
        <v>6</v>
      </c>
      <c r="O24" s="41">
        <f t="shared" si="0"/>
        <v>75</v>
      </c>
      <c r="P24" s="48"/>
      <c r="Q24" s="9"/>
      <c r="R24" s="9"/>
      <c r="S24" s="9"/>
      <c r="T24" s="9"/>
      <c r="U24" s="9"/>
      <c r="V24" s="9"/>
    </row>
    <row r="25" spans="1:22" ht="35.1" customHeight="1" x14ac:dyDescent="0.2">
      <c r="A25" s="28"/>
      <c r="B25" s="19"/>
      <c r="C25" s="19"/>
      <c r="D25" s="19"/>
      <c r="E25" s="20"/>
      <c r="F25" s="20"/>
      <c r="G25" s="20"/>
      <c r="H25" s="20"/>
      <c r="I25" s="20"/>
      <c r="J25" s="20"/>
      <c r="K25" s="20"/>
      <c r="L25" s="20"/>
      <c r="M25" s="39"/>
      <c r="N25" s="20"/>
      <c r="O25" s="41"/>
      <c r="Q25" s="9"/>
      <c r="R25" s="9"/>
      <c r="S25" s="9"/>
      <c r="T25" s="9"/>
      <c r="U25" s="9"/>
      <c r="V25" s="9"/>
    </row>
    <row r="26" spans="1:22" ht="35.1" customHeight="1" x14ac:dyDescent="0.2">
      <c r="A26" s="44" t="s">
        <v>40</v>
      </c>
      <c r="B26" s="11" t="s">
        <v>80</v>
      </c>
      <c r="C26" s="11"/>
      <c r="D26" s="11" t="s">
        <v>80</v>
      </c>
      <c r="E26" s="20"/>
      <c r="F26" s="39"/>
      <c r="G26" s="39">
        <v>1</v>
      </c>
      <c r="H26" s="39"/>
      <c r="I26" s="39"/>
      <c r="J26" s="39"/>
      <c r="K26" s="39"/>
      <c r="L26" s="39">
        <v>1</v>
      </c>
      <c r="M26" s="39"/>
      <c r="N26" s="20">
        <f>SUM(M26+L26+K26+J26+I26+H26+G26+F26+E26)</f>
        <v>2</v>
      </c>
      <c r="O26" s="41">
        <f t="shared" si="0"/>
        <v>25</v>
      </c>
    </row>
    <row r="27" spans="1:22" ht="35.1" customHeight="1" x14ac:dyDescent="0.2">
      <c r="A27" s="40"/>
      <c r="B27" s="19"/>
      <c r="C27" s="19"/>
      <c r="D27" s="19"/>
      <c r="E27" s="20"/>
      <c r="F27" s="20"/>
      <c r="G27" s="20"/>
      <c r="H27" s="20"/>
      <c r="I27" s="20"/>
      <c r="J27" s="20"/>
      <c r="K27" s="20"/>
      <c r="L27" s="20"/>
      <c r="M27" s="39"/>
      <c r="N27" s="20"/>
      <c r="O27" s="41"/>
    </row>
    <row r="28" spans="1:22" ht="15" x14ac:dyDescent="0.25">
      <c r="A28" s="42" t="s">
        <v>41</v>
      </c>
      <c r="B28" s="24" t="s">
        <v>80</v>
      </c>
      <c r="C28" s="24"/>
      <c r="D28" s="24" t="s">
        <v>80</v>
      </c>
      <c r="E28" s="26">
        <f>SUM(E24+E26)</f>
        <v>1</v>
      </c>
      <c r="F28" s="26">
        <f t="shared" ref="F28:N28" si="2">SUM(F24+F26)</f>
        <v>3</v>
      </c>
      <c r="G28" s="26">
        <f t="shared" si="2"/>
        <v>1</v>
      </c>
      <c r="H28" s="26">
        <f t="shared" si="2"/>
        <v>0</v>
      </c>
      <c r="I28" s="26">
        <f t="shared" si="2"/>
        <v>0</v>
      </c>
      <c r="J28" s="26">
        <f t="shared" si="2"/>
        <v>0</v>
      </c>
      <c r="K28" s="26">
        <f t="shared" si="2"/>
        <v>0</v>
      </c>
      <c r="L28" s="26">
        <f t="shared" si="2"/>
        <v>3</v>
      </c>
      <c r="M28" s="26">
        <f t="shared" si="2"/>
        <v>0</v>
      </c>
      <c r="N28" s="26">
        <f t="shared" si="2"/>
        <v>8</v>
      </c>
      <c r="O28" s="43">
        <v>100</v>
      </c>
    </row>
    <row r="29" spans="1:22" x14ac:dyDescent="0.2"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</row>
    <row r="30" spans="1:22" x14ac:dyDescent="0.2">
      <c r="E30" s="2"/>
      <c r="F30" s="2"/>
      <c r="G30" s="2"/>
      <c r="H30" s="2"/>
      <c r="I30" s="318" t="s">
        <v>109</v>
      </c>
      <c r="J30" s="306"/>
      <c r="K30" s="306"/>
      <c r="L30" s="306"/>
      <c r="M30" s="306"/>
      <c r="N30" s="306"/>
      <c r="O30" s="306"/>
    </row>
    <row r="31" spans="1:22" x14ac:dyDescent="0.2">
      <c r="E31" s="2"/>
      <c r="F31" s="2"/>
      <c r="G31" s="2"/>
      <c r="H31" s="2"/>
      <c r="I31" s="2"/>
      <c r="J31" s="319">
        <v>42278</v>
      </c>
      <c r="K31" s="306"/>
      <c r="L31" s="306"/>
      <c r="M31" s="306"/>
      <c r="N31" s="306"/>
      <c r="O31" s="306"/>
    </row>
  </sheetData>
  <mergeCells count="11"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  <mergeCell ref="I30:O30"/>
  </mergeCells>
  <pageMargins left="0.74803149606299213" right="0.74803149606299213" top="0.51181102362204722" bottom="0.51181102362204722" header="0.51181102362204722" footer="0.51181102362204722"/>
  <pageSetup scale="7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opLeftCell="A13" zoomScaleNormal="100" workbookViewId="0">
      <selection activeCell="P20" sqref="P20"/>
    </sheetView>
  </sheetViews>
  <sheetFormatPr defaultRowHeight="12.75" x14ac:dyDescent="0.2"/>
  <cols>
    <col min="1" max="1" width="20" customWidth="1"/>
    <col min="2" max="2" width="3.5703125" customWidth="1"/>
    <col min="3" max="3" width="4.7109375" customWidth="1"/>
    <col min="4" max="4" width="3.42578125" customWidth="1"/>
    <col min="5" max="5" width="7.28515625" customWidth="1"/>
    <col min="6" max="8" width="6.28515625" customWidth="1"/>
    <col min="9" max="9" width="6.7109375" customWidth="1"/>
    <col min="10" max="11" width="6.28515625" customWidth="1"/>
    <col min="12" max="12" width="7.140625" customWidth="1"/>
    <col min="13" max="13" width="9.42578125" customWidth="1"/>
    <col min="14" max="14" width="9.85546875" customWidth="1"/>
    <col min="15" max="15" width="14.28515625" customWidth="1"/>
  </cols>
  <sheetData>
    <row r="1" spans="1:22" ht="14.25" x14ac:dyDescent="0.2">
      <c r="A1" s="307">
        <v>7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</row>
    <row r="2" spans="1:22" ht="21.75" customHeight="1" x14ac:dyDescent="0.25">
      <c r="A2" s="308" t="s">
        <v>78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Q2" s="9"/>
    </row>
    <row r="3" spans="1:22" ht="12.75" customHeight="1" x14ac:dyDescent="0.25">
      <c r="A3" s="308" t="s">
        <v>85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</row>
    <row r="4" spans="1:22" ht="15" x14ac:dyDescent="0.25">
      <c r="A4" s="320">
        <v>42309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</row>
    <row r="5" spans="1:22" ht="6.7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22" ht="21.75" customHeight="1" x14ac:dyDescent="0.2">
      <c r="A6" s="309" t="s">
        <v>86</v>
      </c>
      <c r="B6" s="309"/>
      <c r="C6" s="309"/>
      <c r="D6" s="309"/>
      <c r="E6" s="311" t="s">
        <v>83</v>
      </c>
      <c r="F6" s="312"/>
      <c r="G6" s="312"/>
      <c r="H6" s="313"/>
      <c r="I6" s="311" t="s">
        <v>84</v>
      </c>
      <c r="J6" s="312"/>
      <c r="K6" s="312"/>
      <c r="L6" s="313"/>
      <c r="M6" s="12"/>
      <c r="N6" s="314" t="s">
        <v>6</v>
      </c>
      <c r="O6" s="316" t="s">
        <v>82</v>
      </c>
    </row>
    <row r="7" spans="1:22" ht="34.5" customHeight="1" x14ac:dyDescent="0.2">
      <c r="A7" s="310"/>
      <c r="B7" s="310"/>
      <c r="C7" s="310"/>
      <c r="D7" s="310"/>
      <c r="E7" s="36" t="s">
        <v>72</v>
      </c>
      <c r="F7" s="37" t="s">
        <v>73</v>
      </c>
      <c r="G7" s="37" t="s">
        <v>74</v>
      </c>
      <c r="H7" s="37" t="s">
        <v>75</v>
      </c>
      <c r="I7" s="37" t="s">
        <v>72</v>
      </c>
      <c r="J7" s="37" t="s">
        <v>73</v>
      </c>
      <c r="K7" s="37" t="s">
        <v>74</v>
      </c>
      <c r="L7" s="37" t="s">
        <v>75</v>
      </c>
      <c r="M7" s="13" t="s">
        <v>108</v>
      </c>
      <c r="N7" s="315"/>
      <c r="O7" s="317"/>
    </row>
    <row r="8" spans="1:22" ht="14.25" x14ac:dyDescent="0.2">
      <c r="A8" s="10"/>
      <c r="B8" s="31"/>
      <c r="C8" s="19"/>
      <c r="D8" s="19"/>
      <c r="E8" s="15" t="s">
        <v>9</v>
      </c>
      <c r="F8" s="15" t="s">
        <v>10</v>
      </c>
      <c r="G8" s="15" t="s">
        <v>11</v>
      </c>
      <c r="H8" s="15" t="s">
        <v>12</v>
      </c>
      <c r="I8" s="15" t="s">
        <v>13</v>
      </c>
      <c r="J8" s="15" t="s">
        <v>14</v>
      </c>
      <c r="K8" s="15" t="s">
        <v>15</v>
      </c>
      <c r="L8" s="15" t="s">
        <v>16</v>
      </c>
      <c r="M8" s="38" t="s">
        <v>60</v>
      </c>
      <c r="N8" s="15" t="s">
        <v>61</v>
      </c>
      <c r="O8" s="16" t="s">
        <v>62</v>
      </c>
    </row>
    <row r="9" spans="1:22" ht="14.25" x14ac:dyDescent="0.2">
      <c r="A9" s="28"/>
      <c r="B9" s="19"/>
      <c r="C9" s="19"/>
      <c r="D9" s="19"/>
      <c r="E9" s="20"/>
      <c r="F9" s="20"/>
      <c r="G9" s="20"/>
      <c r="H9" s="20"/>
      <c r="I9" s="20"/>
      <c r="J9" s="20"/>
      <c r="K9" s="20"/>
      <c r="L9" s="20"/>
      <c r="M9" s="39"/>
      <c r="N9" s="20"/>
      <c r="O9" s="10"/>
    </row>
    <row r="10" spans="1:22" ht="35.1" customHeight="1" x14ac:dyDescent="0.2">
      <c r="A10" s="44" t="s">
        <v>33</v>
      </c>
      <c r="B10" s="11" t="s">
        <v>80</v>
      </c>
      <c r="C10" s="11"/>
      <c r="D10" s="11" t="s">
        <v>80</v>
      </c>
      <c r="E10" s="20"/>
      <c r="F10" s="39">
        <v>1</v>
      </c>
      <c r="G10" s="39"/>
      <c r="H10" s="39"/>
      <c r="I10" s="39"/>
      <c r="J10" s="39"/>
      <c r="K10" s="39"/>
      <c r="L10" s="39"/>
      <c r="M10" s="39"/>
      <c r="N10" s="20">
        <f t="shared" ref="N10:N22" si="0">SUM(M10+L10+K10+J10+I10+H10+G10+F10+E10)</f>
        <v>1</v>
      </c>
      <c r="O10" s="41">
        <f>N10/$N$28*100</f>
        <v>9.0909090909090917</v>
      </c>
      <c r="Q10" s="9"/>
      <c r="R10" s="9"/>
      <c r="S10" s="9"/>
      <c r="T10" s="9"/>
      <c r="U10" s="9"/>
      <c r="V10" s="9"/>
    </row>
    <row r="11" spans="1:22" ht="35.1" customHeight="1" x14ac:dyDescent="0.2">
      <c r="A11" s="28"/>
      <c r="B11" s="19"/>
      <c r="C11" s="19"/>
      <c r="D11" s="19"/>
      <c r="E11" s="20"/>
      <c r="F11" s="20"/>
      <c r="G11" s="20"/>
      <c r="H11" s="20"/>
      <c r="I11" s="20"/>
      <c r="J11" s="20"/>
      <c r="K11" s="20"/>
      <c r="L11" s="20"/>
      <c r="M11" s="39"/>
      <c r="N11" s="20"/>
      <c r="O11" s="41"/>
      <c r="Q11" s="9"/>
      <c r="R11" s="9"/>
      <c r="S11" s="9"/>
      <c r="T11" s="9"/>
      <c r="U11" s="9"/>
      <c r="V11" s="9"/>
    </row>
    <row r="12" spans="1:22" ht="35.1" customHeight="1" x14ac:dyDescent="0.2">
      <c r="A12" s="44" t="s">
        <v>34</v>
      </c>
      <c r="B12" s="11" t="s">
        <v>80</v>
      </c>
      <c r="C12" s="11"/>
      <c r="D12" s="11" t="s">
        <v>80</v>
      </c>
      <c r="E12" s="20"/>
      <c r="F12" s="20"/>
      <c r="G12" s="20"/>
      <c r="H12" s="20"/>
      <c r="I12" s="20"/>
      <c r="J12" s="20"/>
      <c r="K12" s="20"/>
      <c r="L12" s="20"/>
      <c r="M12" s="20"/>
      <c r="N12" s="20">
        <f t="shared" si="0"/>
        <v>0</v>
      </c>
      <c r="O12" s="41">
        <f t="shared" ref="O12:O26" si="1">N12/$N$28*100</f>
        <v>0</v>
      </c>
      <c r="Q12" s="45"/>
      <c r="R12" s="9"/>
      <c r="S12" s="9"/>
      <c r="T12" s="9"/>
      <c r="U12" s="9"/>
      <c r="V12" s="9"/>
    </row>
    <row r="13" spans="1:22" ht="35.1" customHeight="1" x14ac:dyDescent="0.2">
      <c r="A13" s="28"/>
      <c r="B13" s="19"/>
      <c r="C13" s="19"/>
      <c r="D13" s="19"/>
      <c r="E13" s="20"/>
      <c r="F13" s="20"/>
      <c r="G13" s="20"/>
      <c r="H13" s="20"/>
      <c r="I13" s="20"/>
      <c r="J13" s="20"/>
      <c r="K13" s="20"/>
      <c r="L13" s="20"/>
      <c r="M13" s="39"/>
      <c r="N13" s="20"/>
      <c r="O13" s="41"/>
      <c r="Q13" s="9"/>
      <c r="R13" s="9"/>
      <c r="S13" s="9"/>
      <c r="T13" s="9"/>
      <c r="U13" s="9"/>
      <c r="V13" s="9"/>
    </row>
    <row r="14" spans="1:22" ht="35.1" customHeight="1" x14ac:dyDescent="0.2">
      <c r="A14" s="44" t="s">
        <v>35</v>
      </c>
      <c r="B14" s="11" t="s">
        <v>80</v>
      </c>
      <c r="C14" s="11"/>
      <c r="D14" s="11" t="s">
        <v>80</v>
      </c>
      <c r="E14" s="20">
        <v>1</v>
      </c>
      <c r="F14" s="20">
        <v>2</v>
      </c>
      <c r="G14" s="20"/>
      <c r="H14" s="20"/>
      <c r="I14" s="20"/>
      <c r="J14" s="20"/>
      <c r="K14" s="20"/>
      <c r="L14" s="20"/>
      <c r="M14" s="20"/>
      <c r="N14" s="20">
        <f t="shared" si="0"/>
        <v>3</v>
      </c>
      <c r="O14" s="41">
        <f t="shared" si="1"/>
        <v>27.27272727272727</v>
      </c>
      <c r="Q14" s="45"/>
      <c r="R14" s="9"/>
      <c r="S14" s="9"/>
      <c r="T14" s="9"/>
      <c r="U14" s="9"/>
      <c r="V14" s="9"/>
    </row>
    <row r="15" spans="1:22" ht="35.1" customHeight="1" x14ac:dyDescent="0.2">
      <c r="A15" s="28"/>
      <c r="B15" s="19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39"/>
      <c r="N15" s="20"/>
      <c r="O15" s="41"/>
      <c r="Q15" s="9"/>
      <c r="R15" s="46"/>
      <c r="S15" s="47"/>
      <c r="T15" s="9"/>
      <c r="U15" s="9"/>
      <c r="V15" s="9"/>
    </row>
    <row r="16" spans="1:22" ht="35.1" customHeight="1" x14ac:dyDescent="0.2">
      <c r="A16" s="44" t="s">
        <v>36</v>
      </c>
      <c r="B16" s="11" t="s">
        <v>80</v>
      </c>
      <c r="C16" s="11"/>
      <c r="D16" s="11" t="s">
        <v>80</v>
      </c>
      <c r="E16" s="20"/>
      <c r="F16" s="20">
        <v>1</v>
      </c>
      <c r="G16" s="20"/>
      <c r="H16" s="20"/>
      <c r="I16" s="20"/>
      <c r="J16" s="20"/>
      <c r="K16" s="20"/>
      <c r="L16" s="20"/>
      <c r="M16" s="20"/>
      <c r="N16" s="20">
        <f t="shared" si="0"/>
        <v>1</v>
      </c>
      <c r="O16" s="41">
        <f t="shared" si="1"/>
        <v>9.0909090909090917</v>
      </c>
      <c r="Q16" s="45"/>
      <c r="R16" s="9"/>
      <c r="S16" s="9"/>
      <c r="T16" s="9"/>
      <c r="U16" s="9"/>
      <c r="V16" s="9"/>
    </row>
    <row r="17" spans="1:22" ht="35.1" customHeight="1" x14ac:dyDescent="0.2">
      <c r="A17" s="28"/>
      <c r="B17" s="19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39"/>
      <c r="N17" s="20"/>
      <c r="O17" s="41"/>
      <c r="Q17" s="9"/>
      <c r="R17" s="9"/>
      <c r="S17" s="9"/>
      <c r="T17" s="9"/>
      <c r="U17" s="9"/>
      <c r="V17" s="9"/>
    </row>
    <row r="18" spans="1:22" ht="35.1" customHeight="1" x14ac:dyDescent="0.2">
      <c r="A18" s="44" t="s">
        <v>37</v>
      </c>
      <c r="B18" s="11" t="s">
        <v>80</v>
      </c>
      <c r="C18" s="11"/>
      <c r="D18" s="11" t="s">
        <v>80</v>
      </c>
      <c r="E18" s="20"/>
      <c r="F18" s="39"/>
      <c r="G18" s="39"/>
      <c r="H18" s="39"/>
      <c r="I18" s="39"/>
      <c r="J18" s="39"/>
      <c r="K18" s="39"/>
      <c r="L18" s="39"/>
      <c r="M18" s="39"/>
      <c r="N18" s="20">
        <f t="shared" si="0"/>
        <v>0</v>
      </c>
      <c r="O18" s="41">
        <f t="shared" si="1"/>
        <v>0</v>
      </c>
      <c r="Q18" s="45"/>
      <c r="R18" s="9"/>
      <c r="S18" s="9"/>
      <c r="T18" s="9"/>
      <c r="U18" s="9"/>
      <c r="V18" s="9"/>
    </row>
    <row r="19" spans="1:22" ht="35.1" customHeight="1" x14ac:dyDescent="0.2">
      <c r="A19" s="28"/>
      <c r="B19" s="19"/>
      <c r="C19" s="19"/>
      <c r="D19" s="19"/>
      <c r="E19" s="20"/>
      <c r="F19" s="20"/>
      <c r="G19" s="20"/>
      <c r="H19" s="20"/>
      <c r="I19" s="20"/>
      <c r="J19" s="20"/>
      <c r="K19" s="20"/>
      <c r="L19" s="20"/>
      <c r="M19" s="39"/>
      <c r="N19" s="20"/>
      <c r="O19" s="41"/>
      <c r="Q19" s="9"/>
      <c r="R19" s="45"/>
      <c r="S19" s="9"/>
      <c r="T19" s="9"/>
      <c r="U19" s="9"/>
      <c r="V19" s="9"/>
    </row>
    <row r="20" spans="1:22" ht="35.1" customHeight="1" x14ac:dyDescent="0.2">
      <c r="A20" s="28" t="s">
        <v>38</v>
      </c>
      <c r="B20" s="19"/>
      <c r="C20" s="19"/>
      <c r="D20" s="11" t="s">
        <v>80</v>
      </c>
      <c r="E20" s="20">
        <v>1</v>
      </c>
      <c r="F20" s="39"/>
      <c r="G20" s="39">
        <v>1</v>
      </c>
      <c r="H20" s="39"/>
      <c r="I20" s="39">
        <v>1</v>
      </c>
      <c r="J20" s="39"/>
      <c r="K20" s="39"/>
      <c r="L20" s="39"/>
      <c r="M20" s="39"/>
      <c r="N20" s="20">
        <f t="shared" si="0"/>
        <v>3</v>
      </c>
      <c r="O20" s="41">
        <f t="shared" si="1"/>
        <v>27.27272727272727</v>
      </c>
      <c r="Q20" s="45"/>
      <c r="R20" s="9"/>
      <c r="S20" s="9"/>
      <c r="T20" s="9"/>
      <c r="U20" s="9"/>
      <c r="V20" s="9"/>
    </row>
    <row r="21" spans="1:22" ht="35.1" customHeight="1" x14ac:dyDescent="0.2">
      <c r="A21" s="28"/>
      <c r="B21" s="19"/>
      <c r="C21" s="19"/>
      <c r="D21" s="19"/>
      <c r="E21" s="20"/>
      <c r="F21" s="20"/>
      <c r="G21" s="20"/>
      <c r="H21" s="20"/>
      <c r="I21" s="20"/>
      <c r="J21" s="20"/>
      <c r="K21" s="20"/>
      <c r="L21" s="20"/>
      <c r="M21" s="39"/>
      <c r="N21" s="20"/>
      <c r="O21" s="41"/>
      <c r="Q21" s="9"/>
      <c r="R21" s="9"/>
      <c r="S21" s="9"/>
      <c r="T21" s="9"/>
      <c r="U21" s="9"/>
      <c r="V21" s="9"/>
    </row>
    <row r="22" spans="1:22" ht="35.1" customHeight="1" x14ac:dyDescent="0.2">
      <c r="A22" s="44" t="s">
        <v>59</v>
      </c>
      <c r="B22" s="11" t="s">
        <v>80</v>
      </c>
      <c r="C22" s="11"/>
      <c r="D22" s="11" t="s">
        <v>80</v>
      </c>
      <c r="E22" s="20"/>
      <c r="F22" s="20"/>
      <c r="G22" s="20"/>
      <c r="H22" s="20"/>
      <c r="I22" s="20"/>
      <c r="J22" s="20"/>
      <c r="K22" s="20"/>
      <c r="L22" s="20"/>
      <c r="M22" s="20"/>
      <c r="N22" s="20">
        <f t="shared" si="0"/>
        <v>0</v>
      </c>
      <c r="O22" s="41">
        <f t="shared" si="1"/>
        <v>0</v>
      </c>
      <c r="Q22" s="45"/>
      <c r="R22" s="9"/>
      <c r="S22" s="9"/>
      <c r="T22" s="9"/>
      <c r="U22" s="9"/>
      <c r="V22" s="9"/>
    </row>
    <row r="23" spans="1:22" ht="35.1" customHeight="1" x14ac:dyDescent="0.2">
      <c r="A23" s="28"/>
      <c r="B23" s="19"/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39"/>
      <c r="N23" s="20"/>
      <c r="O23" s="41"/>
      <c r="Q23" s="9"/>
      <c r="R23" s="9"/>
      <c r="S23" s="9"/>
      <c r="T23" s="9"/>
      <c r="U23" s="9"/>
      <c r="V23" s="9"/>
    </row>
    <row r="24" spans="1:22" ht="35.1" customHeight="1" x14ac:dyDescent="0.2">
      <c r="A24" s="44" t="s">
        <v>39</v>
      </c>
      <c r="B24" s="11" t="s">
        <v>80</v>
      </c>
      <c r="C24" s="11"/>
      <c r="D24" s="11" t="s">
        <v>80</v>
      </c>
      <c r="E24" s="20">
        <f>SUM(E10+E12+E14+E16+E18+E20+E22)</f>
        <v>2</v>
      </c>
      <c r="F24" s="20">
        <f t="shared" ref="F24:M24" si="2">SUM(F10+F12+F14+F16+F18+F20+F22)</f>
        <v>4</v>
      </c>
      <c r="G24" s="20">
        <f t="shared" si="2"/>
        <v>1</v>
      </c>
      <c r="H24" s="20">
        <f t="shared" si="2"/>
        <v>0</v>
      </c>
      <c r="I24" s="20">
        <f t="shared" si="2"/>
        <v>1</v>
      </c>
      <c r="J24" s="20">
        <f t="shared" si="2"/>
        <v>0</v>
      </c>
      <c r="K24" s="20">
        <f t="shared" si="2"/>
        <v>0</v>
      </c>
      <c r="L24" s="20">
        <f t="shared" si="2"/>
        <v>0</v>
      </c>
      <c r="M24" s="20">
        <f t="shared" si="2"/>
        <v>0</v>
      </c>
      <c r="N24" s="20">
        <f>SUM(M24+L24+K24+J24+I24+H24+G24+F24+E24)</f>
        <v>8</v>
      </c>
      <c r="O24" s="41">
        <f t="shared" si="1"/>
        <v>72.727272727272734</v>
      </c>
      <c r="Q24" s="9"/>
      <c r="R24" s="9"/>
      <c r="S24" s="9"/>
      <c r="T24" s="9"/>
      <c r="U24" s="9"/>
      <c r="V24" s="9"/>
    </row>
    <row r="25" spans="1:22" ht="35.1" customHeight="1" x14ac:dyDescent="0.2">
      <c r="A25" s="28"/>
      <c r="B25" s="19"/>
      <c r="C25" s="19"/>
      <c r="D25" s="19"/>
      <c r="E25" s="20"/>
      <c r="F25" s="20"/>
      <c r="G25" s="20"/>
      <c r="H25" s="20"/>
      <c r="I25" s="20"/>
      <c r="J25" s="20"/>
      <c r="K25" s="20"/>
      <c r="L25" s="20"/>
      <c r="M25" s="39"/>
      <c r="N25" s="20"/>
      <c r="O25" s="41"/>
      <c r="Q25" s="9"/>
      <c r="R25" s="9"/>
      <c r="S25" s="9"/>
      <c r="T25" s="9"/>
      <c r="U25" s="9"/>
      <c r="V25" s="9"/>
    </row>
    <row r="26" spans="1:22" ht="35.1" customHeight="1" x14ac:dyDescent="0.2">
      <c r="A26" s="44" t="s">
        <v>40</v>
      </c>
      <c r="B26" s="11" t="s">
        <v>80</v>
      </c>
      <c r="C26" s="11"/>
      <c r="D26" s="11" t="s">
        <v>80</v>
      </c>
      <c r="E26" s="20"/>
      <c r="F26" s="39"/>
      <c r="G26" s="39"/>
      <c r="H26" s="39">
        <v>2</v>
      </c>
      <c r="I26" s="39"/>
      <c r="J26" s="39"/>
      <c r="K26" s="39"/>
      <c r="L26" s="39">
        <v>1</v>
      </c>
      <c r="M26" s="39"/>
      <c r="N26" s="20">
        <f>SUM(M26+L26+K26+J26+I26+H26+G26+F26+E26)</f>
        <v>3</v>
      </c>
      <c r="O26" s="41">
        <f t="shared" si="1"/>
        <v>27.27272727272727</v>
      </c>
      <c r="P26" s="50"/>
    </row>
    <row r="27" spans="1:22" ht="35.1" customHeight="1" x14ac:dyDescent="0.2">
      <c r="A27" s="40"/>
      <c r="B27" s="19"/>
      <c r="C27" s="19"/>
      <c r="D27" s="19"/>
      <c r="E27" s="20"/>
      <c r="F27" s="20"/>
      <c r="G27" s="20"/>
      <c r="H27" s="20"/>
      <c r="I27" s="20"/>
      <c r="J27" s="20"/>
      <c r="K27" s="20"/>
      <c r="L27" s="20"/>
      <c r="M27" s="39"/>
      <c r="N27" s="20"/>
      <c r="O27" s="41"/>
    </row>
    <row r="28" spans="1:22" ht="15" x14ac:dyDescent="0.25">
      <c r="A28" s="42" t="s">
        <v>41</v>
      </c>
      <c r="B28" s="24" t="s">
        <v>80</v>
      </c>
      <c r="C28" s="24"/>
      <c r="D28" s="24" t="s">
        <v>80</v>
      </c>
      <c r="E28" s="26">
        <f>SUM(E24+E26)</f>
        <v>2</v>
      </c>
      <c r="F28" s="26">
        <f t="shared" ref="F28:N28" si="3">SUM(F24+F26)</f>
        <v>4</v>
      </c>
      <c r="G28" s="26">
        <f t="shared" si="3"/>
        <v>1</v>
      </c>
      <c r="H28" s="26">
        <f t="shared" si="3"/>
        <v>2</v>
      </c>
      <c r="I28" s="26">
        <f t="shared" si="3"/>
        <v>1</v>
      </c>
      <c r="J28" s="26">
        <f t="shared" si="3"/>
        <v>0</v>
      </c>
      <c r="K28" s="26">
        <f t="shared" si="3"/>
        <v>0</v>
      </c>
      <c r="L28" s="26">
        <f t="shared" si="3"/>
        <v>1</v>
      </c>
      <c r="M28" s="26">
        <f t="shared" si="3"/>
        <v>0</v>
      </c>
      <c r="N28" s="26">
        <f t="shared" si="3"/>
        <v>11</v>
      </c>
      <c r="O28" s="43">
        <v>100</v>
      </c>
      <c r="P28" s="50"/>
    </row>
    <row r="29" spans="1:22" x14ac:dyDescent="0.2"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</row>
    <row r="30" spans="1:22" x14ac:dyDescent="0.2">
      <c r="E30" s="2"/>
      <c r="F30" s="2"/>
      <c r="G30" s="2"/>
      <c r="H30" s="2"/>
      <c r="I30" s="318" t="s">
        <v>109</v>
      </c>
      <c r="J30" s="306"/>
      <c r="K30" s="306"/>
      <c r="L30" s="306"/>
      <c r="M30" s="306"/>
      <c r="N30" s="306"/>
      <c r="O30" s="306"/>
    </row>
    <row r="31" spans="1:22" x14ac:dyDescent="0.2">
      <c r="E31" s="2"/>
      <c r="F31" s="2"/>
      <c r="G31" s="2"/>
      <c r="H31" s="2"/>
      <c r="I31" s="2"/>
      <c r="J31" s="319">
        <v>42309</v>
      </c>
      <c r="K31" s="306"/>
      <c r="L31" s="306"/>
      <c r="M31" s="306"/>
      <c r="N31" s="306"/>
      <c r="O31" s="306"/>
    </row>
  </sheetData>
  <mergeCells count="11"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  <mergeCell ref="I30:O30"/>
  </mergeCells>
  <pageMargins left="0.74803149606299213" right="0.74803149606299213" top="0.51181102362204722" bottom="0.51181102362204722" header="0.51181102362204722" footer="0.51181102362204722"/>
  <pageSetup scale="7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zoomScaleNormal="100" workbookViewId="0">
      <selection activeCell="P20" sqref="P20"/>
    </sheetView>
  </sheetViews>
  <sheetFormatPr defaultRowHeight="12.75" x14ac:dyDescent="0.2"/>
  <cols>
    <col min="1" max="1" width="20" customWidth="1"/>
    <col min="2" max="2" width="3.5703125" customWidth="1"/>
    <col min="3" max="3" width="4.7109375" customWidth="1"/>
    <col min="4" max="4" width="3.42578125" customWidth="1"/>
    <col min="5" max="5" width="7.28515625" customWidth="1"/>
    <col min="6" max="8" width="6.28515625" customWidth="1"/>
    <col min="9" max="9" width="6.7109375" customWidth="1"/>
    <col min="10" max="11" width="6.28515625" customWidth="1"/>
    <col min="12" max="12" width="7.140625" customWidth="1"/>
    <col min="13" max="13" width="9.42578125" customWidth="1"/>
    <col min="14" max="14" width="9.85546875" customWidth="1"/>
    <col min="15" max="15" width="14.28515625" customWidth="1"/>
  </cols>
  <sheetData>
    <row r="1" spans="1:22" ht="14.25" x14ac:dyDescent="0.2">
      <c r="A1" s="307">
        <v>7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</row>
    <row r="2" spans="1:22" ht="21.75" customHeight="1" x14ac:dyDescent="0.25">
      <c r="A2" s="308" t="s">
        <v>78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Q2" s="9"/>
    </row>
    <row r="3" spans="1:22" ht="12.75" customHeight="1" x14ac:dyDescent="0.25">
      <c r="A3" s="308" t="s">
        <v>85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</row>
    <row r="4" spans="1:22" ht="15" x14ac:dyDescent="0.25">
      <c r="A4" s="320">
        <v>42339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</row>
    <row r="5" spans="1:22" ht="6.7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22" ht="21.75" customHeight="1" x14ac:dyDescent="0.2">
      <c r="A6" s="309" t="s">
        <v>86</v>
      </c>
      <c r="B6" s="309"/>
      <c r="C6" s="309"/>
      <c r="D6" s="309"/>
      <c r="E6" s="311" t="s">
        <v>83</v>
      </c>
      <c r="F6" s="312"/>
      <c r="G6" s="312"/>
      <c r="H6" s="313"/>
      <c r="I6" s="311" t="s">
        <v>84</v>
      </c>
      <c r="J6" s="312"/>
      <c r="K6" s="312"/>
      <c r="L6" s="313"/>
      <c r="M6" s="12"/>
      <c r="N6" s="314" t="s">
        <v>6</v>
      </c>
      <c r="O6" s="316" t="s">
        <v>82</v>
      </c>
    </row>
    <row r="7" spans="1:22" ht="34.5" customHeight="1" x14ac:dyDescent="0.2">
      <c r="A7" s="310"/>
      <c r="B7" s="310"/>
      <c r="C7" s="310"/>
      <c r="D7" s="310"/>
      <c r="E7" s="36" t="s">
        <v>72</v>
      </c>
      <c r="F7" s="37" t="s">
        <v>73</v>
      </c>
      <c r="G7" s="37" t="s">
        <v>74</v>
      </c>
      <c r="H7" s="37" t="s">
        <v>75</v>
      </c>
      <c r="I7" s="37" t="s">
        <v>72</v>
      </c>
      <c r="J7" s="37" t="s">
        <v>73</v>
      </c>
      <c r="K7" s="37" t="s">
        <v>74</v>
      </c>
      <c r="L7" s="37" t="s">
        <v>75</v>
      </c>
      <c r="M7" s="13" t="s">
        <v>108</v>
      </c>
      <c r="N7" s="315"/>
      <c r="O7" s="317"/>
    </row>
    <row r="8" spans="1:22" ht="14.25" x14ac:dyDescent="0.2">
      <c r="A8" s="10"/>
      <c r="B8" s="31"/>
      <c r="C8" s="19"/>
      <c r="D8" s="19"/>
      <c r="E8" s="15" t="s">
        <v>9</v>
      </c>
      <c r="F8" s="15" t="s">
        <v>10</v>
      </c>
      <c r="G8" s="15" t="s">
        <v>11</v>
      </c>
      <c r="H8" s="15" t="s">
        <v>12</v>
      </c>
      <c r="I8" s="15" t="s">
        <v>13</v>
      </c>
      <c r="J8" s="15" t="s">
        <v>14</v>
      </c>
      <c r="K8" s="15" t="s">
        <v>15</v>
      </c>
      <c r="L8" s="15" t="s">
        <v>16</v>
      </c>
      <c r="M8" s="38" t="s">
        <v>60</v>
      </c>
      <c r="N8" s="15" t="s">
        <v>61</v>
      </c>
      <c r="O8" s="16" t="s">
        <v>62</v>
      </c>
    </row>
    <row r="9" spans="1:22" ht="14.25" x14ac:dyDescent="0.2">
      <c r="A9" s="28"/>
      <c r="B9" s="19"/>
      <c r="C9" s="19"/>
      <c r="D9" s="19"/>
      <c r="E9" s="20"/>
      <c r="F9" s="20"/>
      <c r="G9" s="20"/>
      <c r="H9" s="20"/>
      <c r="I9" s="20"/>
      <c r="J9" s="20"/>
      <c r="K9" s="20"/>
      <c r="L9" s="20"/>
      <c r="M9" s="39"/>
      <c r="N9" s="20"/>
      <c r="O9" s="10"/>
    </row>
    <row r="10" spans="1:22" ht="35.1" customHeight="1" x14ac:dyDescent="0.2">
      <c r="A10" s="44" t="s">
        <v>33</v>
      </c>
      <c r="B10" s="11" t="s">
        <v>80</v>
      </c>
      <c r="C10" s="11"/>
      <c r="D10" s="11" t="s">
        <v>80</v>
      </c>
      <c r="E10" s="20">
        <v>1</v>
      </c>
      <c r="F10" s="39"/>
      <c r="G10" s="39">
        <v>1</v>
      </c>
      <c r="H10" s="39"/>
      <c r="I10" s="39"/>
      <c r="J10" s="39"/>
      <c r="K10" s="39"/>
      <c r="L10" s="39"/>
      <c r="M10" s="39"/>
      <c r="N10" s="20">
        <f>SUM(M10+L10+K10+J10+I10+H10+G10+F10+E10)</f>
        <v>2</v>
      </c>
      <c r="O10" s="41">
        <f>N10/$N$28*100</f>
        <v>20</v>
      </c>
      <c r="Q10" s="9"/>
      <c r="R10" s="9"/>
      <c r="S10" s="9"/>
      <c r="T10" s="9"/>
      <c r="U10" s="9"/>
      <c r="V10" s="9"/>
    </row>
    <row r="11" spans="1:22" ht="35.1" customHeight="1" x14ac:dyDescent="0.2">
      <c r="A11" s="28"/>
      <c r="B11" s="19"/>
      <c r="C11" s="19"/>
      <c r="D11" s="19"/>
      <c r="E11" s="20"/>
      <c r="F11" s="20"/>
      <c r="G11" s="20"/>
      <c r="H11" s="20"/>
      <c r="I11" s="20"/>
      <c r="J11" s="20"/>
      <c r="K11" s="20"/>
      <c r="L11" s="20"/>
      <c r="M11" s="39"/>
      <c r="N11" s="20"/>
      <c r="O11" s="41"/>
      <c r="Q11" s="9"/>
      <c r="R11" s="9"/>
      <c r="S11" s="9"/>
      <c r="T11" s="9"/>
      <c r="U11" s="9"/>
      <c r="V11" s="9"/>
    </row>
    <row r="12" spans="1:22" ht="35.1" customHeight="1" x14ac:dyDescent="0.2">
      <c r="A12" s="44" t="s">
        <v>34</v>
      </c>
      <c r="B12" s="11" t="s">
        <v>80</v>
      </c>
      <c r="C12" s="11"/>
      <c r="D12" s="11" t="s">
        <v>80</v>
      </c>
      <c r="E12" s="20"/>
      <c r="F12" s="20"/>
      <c r="G12" s="20"/>
      <c r="H12" s="20"/>
      <c r="I12" s="20"/>
      <c r="J12" s="20"/>
      <c r="K12" s="20"/>
      <c r="L12" s="20"/>
      <c r="M12" s="20"/>
      <c r="N12" s="20">
        <f>SUM(M12+L12+K12+J12+I12+H12+G12+F12+E12)</f>
        <v>0</v>
      </c>
      <c r="O12" s="41">
        <f t="shared" ref="O12:O26" si="0">N12/$N$28*100</f>
        <v>0</v>
      </c>
      <c r="Q12" s="45"/>
      <c r="R12" s="9"/>
      <c r="S12" s="9"/>
      <c r="T12" s="9"/>
      <c r="U12" s="9"/>
      <c r="V12" s="9"/>
    </row>
    <row r="13" spans="1:22" ht="35.1" customHeight="1" x14ac:dyDescent="0.2">
      <c r="A13" s="28"/>
      <c r="B13" s="19"/>
      <c r="C13" s="19"/>
      <c r="D13" s="19"/>
      <c r="E13" s="20"/>
      <c r="F13" s="20"/>
      <c r="G13" s="20"/>
      <c r="H13" s="20"/>
      <c r="I13" s="20"/>
      <c r="J13" s="20"/>
      <c r="K13" s="20"/>
      <c r="L13" s="20"/>
      <c r="M13" s="39"/>
      <c r="N13" s="20"/>
      <c r="O13" s="41"/>
      <c r="Q13" s="9"/>
      <c r="R13" s="9"/>
      <c r="S13" s="9"/>
      <c r="T13" s="9"/>
      <c r="U13" s="9"/>
      <c r="V13" s="9"/>
    </row>
    <row r="14" spans="1:22" ht="35.1" customHeight="1" x14ac:dyDescent="0.2">
      <c r="A14" s="44" t="s">
        <v>35</v>
      </c>
      <c r="B14" s="11" t="s">
        <v>80</v>
      </c>
      <c r="C14" s="11"/>
      <c r="D14" s="11" t="s">
        <v>80</v>
      </c>
      <c r="E14" s="20"/>
      <c r="F14" s="20"/>
      <c r="G14" s="20"/>
      <c r="H14" s="20"/>
      <c r="I14" s="20"/>
      <c r="J14" s="20"/>
      <c r="K14" s="20"/>
      <c r="L14" s="20"/>
      <c r="M14" s="20"/>
      <c r="N14" s="20">
        <f>SUM(M14+L14+K14+J14+I14+H14+G14+F14+E14)</f>
        <v>0</v>
      </c>
      <c r="O14" s="41">
        <f t="shared" si="0"/>
        <v>0</v>
      </c>
      <c r="Q14" s="45"/>
      <c r="R14" s="9"/>
      <c r="S14" s="9"/>
      <c r="T14" s="9"/>
      <c r="U14" s="9"/>
      <c r="V14" s="9"/>
    </row>
    <row r="15" spans="1:22" ht="35.1" customHeight="1" x14ac:dyDescent="0.2">
      <c r="A15" s="28"/>
      <c r="B15" s="19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39"/>
      <c r="N15" s="20"/>
      <c r="O15" s="41"/>
      <c r="Q15" s="9"/>
      <c r="R15" s="46"/>
      <c r="S15" s="47"/>
      <c r="T15" s="9"/>
      <c r="U15" s="9"/>
      <c r="V15" s="9"/>
    </row>
    <row r="16" spans="1:22" ht="35.1" customHeight="1" x14ac:dyDescent="0.2">
      <c r="A16" s="44" t="s">
        <v>36</v>
      </c>
      <c r="B16" s="11" t="s">
        <v>80</v>
      </c>
      <c r="C16" s="11"/>
      <c r="D16" s="11" t="s">
        <v>80</v>
      </c>
      <c r="E16" s="20"/>
      <c r="F16" s="20"/>
      <c r="G16" s="20"/>
      <c r="H16" s="20"/>
      <c r="I16" s="20"/>
      <c r="J16" s="20"/>
      <c r="K16" s="20"/>
      <c r="L16" s="20"/>
      <c r="M16" s="20"/>
      <c r="N16" s="20">
        <f>SUM(M16+L16+K16+J16+I16+H16+G16+F16+E16)</f>
        <v>0</v>
      </c>
      <c r="O16" s="41">
        <f t="shared" si="0"/>
        <v>0</v>
      </c>
      <c r="Q16" s="45"/>
      <c r="R16" s="9"/>
      <c r="S16" s="9"/>
      <c r="T16" s="9"/>
      <c r="U16" s="9"/>
      <c r="V16" s="9"/>
    </row>
    <row r="17" spans="1:22" ht="35.1" customHeight="1" x14ac:dyDescent="0.2">
      <c r="A17" s="28"/>
      <c r="B17" s="19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39"/>
      <c r="N17" s="20"/>
      <c r="O17" s="41"/>
      <c r="Q17" s="9"/>
      <c r="R17" s="9"/>
      <c r="S17" s="9"/>
      <c r="T17" s="9"/>
      <c r="U17" s="9"/>
      <c r="V17" s="9"/>
    </row>
    <row r="18" spans="1:22" ht="35.1" customHeight="1" x14ac:dyDescent="0.2">
      <c r="A18" s="44" t="s">
        <v>37</v>
      </c>
      <c r="B18" s="11" t="s">
        <v>80</v>
      </c>
      <c r="C18" s="11"/>
      <c r="D18" s="11" t="s">
        <v>80</v>
      </c>
      <c r="E18" s="20"/>
      <c r="F18" s="39"/>
      <c r="G18" s="39"/>
      <c r="H18" s="39">
        <v>1</v>
      </c>
      <c r="I18" s="39">
        <v>1</v>
      </c>
      <c r="J18" s="39"/>
      <c r="K18" s="39"/>
      <c r="L18" s="39"/>
      <c r="M18" s="39"/>
      <c r="N18" s="20">
        <f>SUM(M18+L18+K18+J18+I18+H18+G18+F18+E18)</f>
        <v>2</v>
      </c>
      <c r="O18" s="41">
        <f t="shared" si="0"/>
        <v>20</v>
      </c>
      <c r="Q18" s="45"/>
      <c r="R18" s="9"/>
      <c r="S18" s="9"/>
      <c r="T18" s="9"/>
      <c r="U18" s="9"/>
      <c r="V18" s="9"/>
    </row>
    <row r="19" spans="1:22" ht="35.1" customHeight="1" x14ac:dyDescent="0.2">
      <c r="A19" s="28"/>
      <c r="B19" s="19"/>
      <c r="C19" s="19"/>
      <c r="D19" s="19"/>
      <c r="E19" s="20"/>
      <c r="F19" s="20"/>
      <c r="G19" s="20"/>
      <c r="H19" s="20"/>
      <c r="I19" s="20"/>
      <c r="J19" s="20"/>
      <c r="K19" s="20"/>
      <c r="L19" s="20"/>
      <c r="M19" s="39"/>
      <c r="N19" s="20"/>
      <c r="O19" s="41"/>
      <c r="Q19" s="9"/>
      <c r="R19" s="45"/>
      <c r="S19" s="9"/>
      <c r="T19" s="9"/>
      <c r="U19" s="9"/>
      <c r="V19" s="9"/>
    </row>
    <row r="20" spans="1:22" ht="35.1" customHeight="1" x14ac:dyDescent="0.2">
      <c r="A20" s="28" t="s">
        <v>38</v>
      </c>
      <c r="B20" s="19"/>
      <c r="C20" s="19"/>
      <c r="D20" s="11" t="s">
        <v>80</v>
      </c>
      <c r="E20" s="20"/>
      <c r="F20" s="39"/>
      <c r="G20" s="39"/>
      <c r="H20" s="39"/>
      <c r="I20" s="39"/>
      <c r="J20" s="39"/>
      <c r="K20" s="39">
        <v>1</v>
      </c>
      <c r="L20" s="39"/>
      <c r="M20" s="39"/>
      <c r="N20" s="20">
        <f>SUM(M20+L20+K20+J20+I20+H20+G20+F20+E20)</f>
        <v>1</v>
      </c>
      <c r="O20" s="41">
        <v>20.100000000000001</v>
      </c>
      <c r="Q20" s="45"/>
      <c r="R20" s="9"/>
      <c r="S20" s="9"/>
      <c r="T20" s="9"/>
      <c r="U20" s="9"/>
      <c r="V20" s="9"/>
    </row>
    <row r="21" spans="1:22" ht="35.1" customHeight="1" x14ac:dyDescent="0.2">
      <c r="A21" s="28"/>
      <c r="B21" s="19"/>
      <c r="C21" s="19"/>
      <c r="D21" s="19"/>
      <c r="E21" s="20"/>
      <c r="F21" s="20"/>
      <c r="G21" s="20"/>
      <c r="H21" s="20"/>
      <c r="I21" s="20"/>
      <c r="J21" s="20"/>
      <c r="K21" s="20"/>
      <c r="L21" s="20"/>
      <c r="M21" s="39"/>
      <c r="N21" s="20"/>
      <c r="O21" s="41"/>
      <c r="Q21" s="9"/>
      <c r="R21" s="9"/>
      <c r="S21" s="9"/>
      <c r="T21" s="9"/>
      <c r="U21" s="9"/>
      <c r="V21" s="9"/>
    </row>
    <row r="22" spans="1:22" ht="35.1" customHeight="1" x14ac:dyDescent="0.2">
      <c r="A22" s="44" t="s">
        <v>59</v>
      </c>
      <c r="B22" s="11" t="s">
        <v>80</v>
      </c>
      <c r="C22" s="11"/>
      <c r="D22" s="11" t="s">
        <v>80</v>
      </c>
      <c r="E22" s="20"/>
      <c r="F22" s="20"/>
      <c r="G22" s="20"/>
      <c r="H22" s="20"/>
      <c r="I22" s="20"/>
      <c r="J22" s="20"/>
      <c r="K22" s="20"/>
      <c r="L22" s="20"/>
      <c r="M22" s="20"/>
      <c r="N22" s="20">
        <f>SUM(M22+L22+K22+J22+I22+H22+G22+F22+E22)</f>
        <v>0</v>
      </c>
      <c r="O22" s="41">
        <f t="shared" si="0"/>
        <v>0</v>
      </c>
      <c r="Q22" s="45"/>
      <c r="R22" s="9"/>
      <c r="S22" s="9"/>
      <c r="T22" s="9"/>
      <c r="U22" s="9"/>
      <c r="V22" s="9"/>
    </row>
    <row r="23" spans="1:22" ht="35.1" customHeight="1" x14ac:dyDescent="0.2">
      <c r="A23" s="28"/>
      <c r="B23" s="19"/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39"/>
      <c r="N23" s="20"/>
      <c r="O23" s="41"/>
      <c r="Q23" s="9"/>
      <c r="R23" s="9"/>
      <c r="S23" s="9"/>
      <c r="T23" s="9"/>
      <c r="U23" s="9"/>
      <c r="V23" s="9"/>
    </row>
    <row r="24" spans="1:22" ht="35.1" customHeight="1" x14ac:dyDescent="0.2">
      <c r="A24" s="44" t="s">
        <v>39</v>
      </c>
      <c r="B24" s="11" t="s">
        <v>80</v>
      </c>
      <c r="C24" s="11"/>
      <c r="D24" s="11" t="s">
        <v>80</v>
      </c>
      <c r="E24" s="20">
        <f>SUM(E10+E12+E14+E16+E18+E20+E22)</f>
        <v>1</v>
      </c>
      <c r="F24" s="20">
        <f t="shared" ref="F24:M24" si="1">SUM(F10+F12+F14+F16+F18+F20+F22)</f>
        <v>0</v>
      </c>
      <c r="G24" s="20">
        <f t="shared" si="1"/>
        <v>1</v>
      </c>
      <c r="H24" s="20">
        <f t="shared" si="1"/>
        <v>1</v>
      </c>
      <c r="I24" s="20">
        <f t="shared" si="1"/>
        <v>1</v>
      </c>
      <c r="J24" s="20">
        <f t="shared" si="1"/>
        <v>0</v>
      </c>
      <c r="K24" s="20">
        <f t="shared" si="1"/>
        <v>1</v>
      </c>
      <c r="L24" s="20">
        <f t="shared" si="1"/>
        <v>0</v>
      </c>
      <c r="M24" s="20">
        <f t="shared" si="1"/>
        <v>0</v>
      </c>
      <c r="N24" s="20">
        <f>SUM(M24+L24+K24+J24+I24+H24+G24+F24+E24)</f>
        <v>5</v>
      </c>
      <c r="O24" s="41">
        <f t="shared" si="0"/>
        <v>50</v>
      </c>
      <c r="P24" s="50"/>
      <c r="Q24" s="9"/>
      <c r="R24" s="9"/>
      <c r="S24" s="9"/>
      <c r="T24" s="9"/>
      <c r="U24" s="9"/>
      <c r="V24" s="9"/>
    </row>
    <row r="25" spans="1:22" ht="35.1" customHeight="1" x14ac:dyDescent="0.2">
      <c r="A25" s="28"/>
      <c r="B25" s="19"/>
      <c r="C25" s="19"/>
      <c r="D25" s="19"/>
      <c r="E25" s="20"/>
      <c r="F25" s="20"/>
      <c r="G25" s="20"/>
      <c r="H25" s="20"/>
      <c r="I25" s="20"/>
      <c r="J25" s="20"/>
      <c r="K25" s="20"/>
      <c r="L25" s="20"/>
      <c r="M25" s="39"/>
      <c r="N25" s="20"/>
      <c r="O25" s="41"/>
      <c r="Q25" s="9"/>
      <c r="R25" s="9"/>
      <c r="S25" s="9"/>
      <c r="T25" s="9"/>
      <c r="U25" s="9"/>
      <c r="V25" s="9"/>
    </row>
    <row r="26" spans="1:22" ht="35.1" customHeight="1" x14ac:dyDescent="0.2">
      <c r="A26" s="44" t="s">
        <v>40</v>
      </c>
      <c r="B26" s="11" t="s">
        <v>80</v>
      </c>
      <c r="C26" s="11"/>
      <c r="D26" s="11" t="s">
        <v>80</v>
      </c>
      <c r="E26" s="20"/>
      <c r="F26" s="39"/>
      <c r="G26" s="39">
        <v>2</v>
      </c>
      <c r="H26" s="39">
        <v>1</v>
      </c>
      <c r="I26" s="39"/>
      <c r="J26" s="39"/>
      <c r="K26" s="39">
        <v>1</v>
      </c>
      <c r="L26" s="39">
        <v>1</v>
      </c>
      <c r="M26" s="39"/>
      <c r="N26" s="20">
        <f>SUM(M26+L26+K26+J26+I26+H26+G26+F26+E26)</f>
        <v>5</v>
      </c>
      <c r="O26" s="41">
        <f t="shared" si="0"/>
        <v>50</v>
      </c>
    </row>
    <row r="27" spans="1:22" ht="35.1" customHeight="1" x14ac:dyDescent="0.2">
      <c r="A27" s="40"/>
      <c r="B27" s="19"/>
      <c r="C27" s="19"/>
      <c r="D27" s="19"/>
      <c r="E27" s="20"/>
      <c r="F27" s="20"/>
      <c r="G27" s="20"/>
      <c r="H27" s="20"/>
      <c r="I27" s="20"/>
      <c r="J27" s="20"/>
      <c r="K27" s="20"/>
      <c r="L27" s="20"/>
      <c r="M27" s="39"/>
      <c r="N27" s="20"/>
      <c r="O27" s="41"/>
    </row>
    <row r="28" spans="1:22" ht="15" x14ac:dyDescent="0.25">
      <c r="A28" s="42" t="s">
        <v>41</v>
      </c>
      <c r="B28" s="24" t="s">
        <v>80</v>
      </c>
      <c r="C28" s="24"/>
      <c r="D28" s="24" t="s">
        <v>80</v>
      </c>
      <c r="E28" s="26">
        <f>SUM(E24+E26)</f>
        <v>1</v>
      </c>
      <c r="F28" s="26">
        <f t="shared" ref="F28:N28" si="2">SUM(F24+F26)</f>
        <v>0</v>
      </c>
      <c r="G28" s="26">
        <f t="shared" si="2"/>
        <v>3</v>
      </c>
      <c r="H28" s="26">
        <f t="shared" si="2"/>
        <v>2</v>
      </c>
      <c r="I28" s="26">
        <f t="shared" si="2"/>
        <v>1</v>
      </c>
      <c r="J28" s="26">
        <f t="shared" si="2"/>
        <v>0</v>
      </c>
      <c r="K28" s="26">
        <f t="shared" si="2"/>
        <v>2</v>
      </c>
      <c r="L28" s="26">
        <f t="shared" si="2"/>
        <v>1</v>
      </c>
      <c r="M28" s="26">
        <f t="shared" si="2"/>
        <v>0</v>
      </c>
      <c r="N28" s="26">
        <f t="shared" si="2"/>
        <v>10</v>
      </c>
      <c r="O28" s="43">
        <v>100</v>
      </c>
      <c r="P28" s="50"/>
    </row>
    <row r="29" spans="1:22" x14ac:dyDescent="0.2"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</row>
    <row r="30" spans="1:22" x14ac:dyDescent="0.2">
      <c r="E30" s="2"/>
      <c r="F30" s="2"/>
      <c r="G30" s="2"/>
      <c r="H30" s="2"/>
      <c r="I30" s="318" t="s">
        <v>109</v>
      </c>
      <c r="J30" s="306"/>
      <c r="K30" s="306"/>
      <c r="L30" s="306"/>
      <c r="M30" s="306"/>
      <c r="N30" s="306"/>
      <c r="O30" s="306"/>
    </row>
    <row r="31" spans="1:22" x14ac:dyDescent="0.2">
      <c r="E31" s="2"/>
      <c r="F31" s="2"/>
      <c r="G31" s="2"/>
      <c r="H31" s="2"/>
      <c r="I31" s="2"/>
      <c r="J31" s="319">
        <v>42339</v>
      </c>
      <c r="K31" s="306"/>
      <c r="L31" s="306"/>
      <c r="M31" s="306"/>
      <c r="N31" s="306"/>
      <c r="O31" s="306"/>
    </row>
  </sheetData>
  <mergeCells count="11"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  <mergeCell ref="I30:O30"/>
  </mergeCells>
  <pageMargins left="0.74803149606299213" right="0.74803149606299213" top="0.51181102362204722" bottom="0.51181102362204722" header="0.51181102362204722" footer="0.51181102362204722"/>
  <pageSetup scale="7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opLeftCell="A20" zoomScaleNormal="100" workbookViewId="0">
      <selection activeCell="P20" sqref="P20"/>
    </sheetView>
  </sheetViews>
  <sheetFormatPr defaultRowHeight="12.75" x14ac:dyDescent="0.2"/>
  <cols>
    <col min="2" max="2" width="1.140625" customWidth="1"/>
    <col min="3" max="7" width="3.5703125" customWidth="1"/>
    <col min="8" max="12" width="13.7109375" customWidth="1"/>
    <col min="13" max="13" width="17.140625" customWidth="1"/>
  </cols>
  <sheetData>
    <row r="1" spans="1:14" ht="14.25" x14ac:dyDescent="0.2">
      <c r="A1" s="307">
        <v>8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2"/>
    </row>
    <row r="2" spans="1:14" ht="15" x14ac:dyDescent="0.25">
      <c r="A2" s="308" t="s">
        <v>71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2"/>
    </row>
    <row r="3" spans="1:14" ht="15" customHeight="1" x14ac:dyDescent="0.25">
      <c r="A3" s="308" t="s">
        <v>20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2"/>
    </row>
    <row r="4" spans="1:14" ht="15" customHeight="1" x14ac:dyDescent="0.25">
      <c r="A4" s="308" t="s">
        <v>132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2"/>
    </row>
    <row r="5" spans="1:14" ht="6.75" customHeight="1" x14ac:dyDescent="0.2">
      <c r="G5" s="2"/>
      <c r="H5" s="2"/>
      <c r="I5" s="7"/>
      <c r="J5" s="2"/>
      <c r="K5" s="2"/>
      <c r="L5" s="2"/>
      <c r="M5" s="2"/>
      <c r="N5" s="2"/>
    </row>
    <row r="6" spans="1:14" x14ac:dyDescent="0.2">
      <c r="A6" s="309" t="s">
        <v>87</v>
      </c>
      <c r="B6" s="309"/>
      <c r="C6" s="309"/>
      <c r="D6" s="309"/>
      <c r="E6" s="309"/>
      <c r="F6" s="309"/>
      <c r="G6" s="321"/>
      <c r="H6" s="323" t="s">
        <v>88</v>
      </c>
      <c r="I6" s="323" t="s">
        <v>89</v>
      </c>
      <c r="J6" s="323" t="s">
        <v>90</v>
      </c>
      <c r="K6" s="323" t="s">
        <v>91</v>
      </c>
      <c r="L6" s="323" t="s">
        <v>92</v>
      </c>
      <c r="M6" s="316" t="s">
        <v>107</v>
      </c>
      <c r="N6" s="2"/>
    </row>
    <row r="7" spans="1:14" ht="21" customHeight="1" x14ac:dyDescent="0.2">
      <c r="A7" s="310"/>
      <c r="B7" s="310"/>
      <c r="C7" s="310"/>
      <c r="D7" s="310"/>
      <c r="E7" s="310"/>
      <c r="F7" s="310"/>
      <c r="G7" s="322"/>
      <c r="H7" s="324"/>
      <c r="I7" s="324"/>
      <c r="J7" s="324"/>
      <c r="K7" s="324"/>
      <c r="L7" s="324"/>
      <c r="M7" s="317"/>
      <c r="N7" s="2"/>
    </row>
    <row r="8" spans="1:14" ht="14.25" x14ac:dyDescent="0.2">
      <c r="A8" s="14"/>
      <c r="B8" s="19"/>
      <c r="C8" s="19"/>
      <c r="D8" s="19"/>
      <c r="E8" s="19"/>
      <c r="F8" s="19"/>
      <c r="G8" s="19"/>
      <c r="H8" s="15" t="s">
        <v>9</v>
      </c>
      <c r="I8" s="15" t="s">
        <v>10</v>
      </c>
      <c r="J8" s="15" t="s">
        <v>11</v>
      </c>
      <c r="K8" s="15" t="s">
        <v>12</v>
      </c>
      <c r="L8" s="15" t="s">
        <v>13</v>
      </c>
      <c r="M8" s="16" t="s">
        <v>14</v>
      </c>
      <c r="N8" s="2"/>
    </row>
    <row r="9" spans="1:14" ht="24" customHeight="1" x14ac:dyDescent="0.2">
      <c r="A9" s="17" t="s">
        <v>69</v>
      </c>
      <c r="B9" s="11"/>
      <c r="C9" s="11" t="s">
        <v>80</v>
      </c>
      <c r="D9" s="11"/>
      <c r="E9" s="11" t="s">
        <v>80</v>
      </c>
      <c r="F9" s="11"/>
      <c r="G9" s="11" t="s">
        <v>80</v>
      </c>
      <c r="H9" s="20">
        <f>'table4 oct'!H9+'table4 nov'!H9+'table4 dec'!H9</f>
        <v>0</v>
      </c>
      <c r="I9" s="20">
        <f>'table4 oct'!I9+'table4 nov'!I9+'table4 dec'!I9</f>
        <v>0</v>
      </c>
      <c r="J9" s="20">
        <f>'table4 oct'!J9+'table4 nov'!J9+'table4 dec'!J9</f>
        <v>0</v>
      </c>
      <c r="K9" s="20">
        <f>'table4 oct'!K9+'table4 nov'!K9+'table4 dec'!K9</f>
        <v>0</v>
      </c>
      <c r="L9" s="20">
        <f>'table4 oct'!L9+'table4 nov'!L9+'table4 dec'!L9</f>
        <v>0</v>
      </c>
      <c r="M9" s="18">
        <f>SUM(H9:L9)</f>
        <v>0</v>
      </c>
      <c r="N9" s="2"/>
    </row>
    <row r="10" spans="1:14" ht="24" customHeight="1" x14ac:dyDescent="0.2">
      <c r="A10" s="17"/>
      <c r="B10" s="19"/>
      <c r="C10" s="19"/>
      <c r="D10" s="19"/>
      <c r="E10" s="19"/>
      <c r="F10" s="19"/>
      <c r="G10" s="19"/>
      <c r="H10" s="20"/>
      <c r="I10" s="20"/>
      <c r="J10" s="20"/>
      <c r="K10" s="20"/>
      <c r="L10" s="20"/>
      <c r="M10" s="18"/>
      <c r="N10" s="2"/>
    </row>
    <row r="11" spans="1:14" ht="24" customHeight="1" x14ac:dyDescent="0.2">
      <c r="A11" s="17" t="s">
        <v>68</v>
      </c>
      <c r="B11" s="19"/>
      <c r="C11" s="11" t="s">
        <v>80</v>
      </c>
      <c r="D11" s="11"/>
      <c r="E11" s="11" t="s">
        <v>80</v>
      </c>
      <c r="F11" s="11"/>
      <c r="G11" s="11" t="s">
        <v>80</v>
      </c>
      <c r="H11" s="20">
        <f>'table4 oct'!H11+'table4 nov'!H11+'table4 dec'!H11</f>
        <v>0</v>
      </c>
      <c r="I11" s="20">
        <f>'table4 oct'!I11+'table4 nov'!I11+'table4 dec'!I11</f>
        <v>0</v>
      </c>
      <c r="J11" s="20">
        <f>'table4 oct'!J11+'table4 nov'!J11+'table4 dec'!J11</f>
        <v>0</v>
      </c>
      <c r="K11" s="20">
        <f>'table4 oct'!K11+'table4 nov'!K11+'table4 dec'!K11</f>
        <v>0</v>
      </c>
      <c r="L11" s="20">
        <f>'table4 oct'!L11+'table4 nov'!L11+'table4 dec'!L11</f>
        <v>0</v>
      </c>
      <c r="M11" s="18">
        <f t="shared" ref="M11:M37" si="0">SUM(H11:L11)</f>
        <v>0</v>
      </c>
      <c r="N11" s="2"/>
    </row>
    <row r="12" spans="1:14" ht="24" customHeight="1" x14ac:dyDescent="0.2">
      <c r="A12" s="14"/>
      <c r="B12" s="19"/>
      <c r="C12" s="19"/>
      <c r="D12" s="19"/>
      <c r="E12" s="19"/>
      <c r="F12" s="19"/>
      <c r="G12" s="19"/>
      <c r="H12" s="20"/>
      <c r="I12" s="20"/>
      <c r="J12" s="20"/>
      <c r="K12" s="20"/>
      <c r="L12" s="20"/>
      <c r="M12" s="18"/>
      <c r="N12" s="2"/>
    </row>
    <row r="13" spans="1:14" ht="24" customHeight="1" x14ac:dyDescent="0.2">
      <c r="A13" s="17" t="s">
        <v>21</v>
      </c>
      <c r="B13" s="19"/>
      <c r="C13" s="11" t="s">
        <v>80</v>
      </c>
      <c r="D13" s="11"/>
      <c r="E13" s="11" t="s">
        <v>80</v>
      </c>
      <c r="F13" s="11"/>
      <c r="G13" s="11" t="s">
        <v>80</v>
      </c>
      <c r="H13" s="20">
        <f>'table4 oct'!H13+'table4 nov'!H13+'table4 dec'!H13</f>
        <v>0</v>
      </c>
      <c r="I13" s="20">
        <f>'table4 oct'!I13+'table4 nov'!I13+'table4 dec'!I13</f>
        <v>0</v>
      </c>
      <c r="J13" s="20">
        <f>'table4 oct'!J13+'table4 nov'!J13+'table4 dec'!J13</f>
        <v>0</v>
      </c>
      <c r="K13" s="20">
        <f>'table4 oct'!K13+'table4 nov'!K13+'table4 dec'!K13</f>
        <v>0</v>
      </c>
      <c r="L13" s="20">
        <f>'table4 oct'!L13+'table4 nov'!L13+'table4 dec'!L13</f>
        <v>0</v>
      </c>
      <c r="M13" s="18">
        <f t="shared" si="0"/>
        <v>0</v>
      </c>
      <c r="N13" s="2"/>
    </row>
    <row r="14" spans="1:14" ht="24" customHeight="1" x14ac:dyDescent="0.2">
      <c r="A14" s="17"/>
      <c r="B14" s="19"/>
      <c r="C14" s="19"/>
      <c r="D14" s="19"/>
      <c r="E14" s="19"/>
      <c r="F14" s="19"/>
      <c r="G14" s="19"/>
      <c r="H14" s="20"/>
      <c r="I14" s="20"/>
      <c r="J14" s="20"/>
      <c r="K14" s="20"/>
      <c r="L14" s="20"/>
      <c r="M14" s="18"/>
      <c r="N14" s="2"/>
    </row>
    <row r="15" spans="1:14" ht="24" customHeight="1" x14ac:dyDescent="0.2">
      <c r="A15" s="17" t="s">
        <v>22</v>
      </c>
      <c r="B15" s="19"/>
      <c r="C15" s="11" t="s">
        <v>80</v>
      </c>
      <c r="D15" s="11"/>
      <c r="E15" s="11" t="s">
        <v>80</v>
      </c>
      <c r="F15" s="11"/>
      <c r="G15" s="11" t="s">
        <v>80</v>
      </c>
      <c r="H15" s="20">
        <f>'table4 oct'!H15+'table4 nov'!H15+'table4 dec'!H15</f>
        <v>0</v>
      </c>
      <c r="I15" s="20">
        <f>'table4 oct'!I15+'table4 nov'!I15+'table4 dec'!I15</f>
        <v>0</v>
      </c>
      <c r="J15" s="20">
        <f>'table4 oct'!J15+'table4 nov'!J15+'table4 dec'!J15</f>
        <v>0</v>
      </c>
      <c r="K15" s="20">
        <f>'table4 oct'!K15+'table4 nov'!K15+'table4 dec'!K15</f>
        <v>0</v>
      </c>
      <c r="L15" s="20">
        <f>'table4 oct'!L15+'table4 nov'!L15+'table4 dec'!L15</f>
        <v>2</v>
      </c>
      <c r="M15" s="18">
        <f t="shared" si="0"/>
        <v>2</v>
      </c>
      <c r="N15" s="2"/>
    </row>
    <row r="16" spans="1:14" ht="24" customHeight="1" x14ac:dyDescent="0.2">
      <c r="A16" s="17"/>
      <c r="B16" s="19"/>
      <c r="C16" s="19"/>
      <c r="D16" s="19"/>
      <c r="E16" s="19"/>
      <c r="F16" s="19"/>
      <c r="G16" s="19"/>
      <c r="H16" s="20"/>
      <c r="I16" s="20"/>
      <c r="J16" s="20"/>
      <c r="K16" s="20"/>
      <c r="L16" s="20"/>
      <c r="M16" s="18"/>
      <c r="N16" s="2"/>
    </row>
    <row r="17" spans="1:14" ht="24" customHeight="1" x14ac:dyDescent="0.2">
      <c r="A17" s="17" t="s">
        <v>23</v>
      </c>
      <c r="B17" s="19"/>
      <c r="C17" s="11" t="s">
        <v>80</v>
      </c>
      <c r="D17" s="11"/>
      <c r="E17" s="11" t="s">
        <v>80</v>
      </c>
      <c r="F17" s="11"/>
      <c r="G17" s="11" t="s">
        <v>80</v>
      </c>
      <c r="H17" s="20">
        <f>'table4 oct'!H17+'table4 nov'!H17+'table4 dec'!H17</f>
        <v>0</v>
      </c>
      <c r="I17" s="20">
        <f>'table4 oct'!I17+'table4 nov'!I17+'table4 dec'!I17</f>
        <v>1</v>
      </c>
      <c r="J17" s="20">
        <f>'table4 oct'!J17+'table4 nov'!J17+'table4 dec'!J17</f>
        <v>1</v>
      </c>
      <c r="K17" s="20">
        <f>'table4 oct'!K17+'table4 nov'!K17+'table4 dec'!K17</f>
        <v>0</v>
      </c>
      <c r="L17" s="20">
        <f>'table4 oct'!L17+'table4 nov'!L17+'table4 dec'!L17</f>
        <v>1</v>
      </c>
      <c r="M17" s="18">
        <f t="shared" si="0"/>
        <v>3</v>
      </c>
      <c r="N17" s="2"/>
    </row>
    <row r="18" spans="1:14" ht="24" customHeight="1" x14ac:dyDescent="0.2">
      <c r="A18" s="17"/>
      <c r="B18" s="19"/>
      <c r="C18" s="19"/>
      <c r="D18" s="19"/>
      <c r="E18" s="19"/>
      <c r="F18" s="19"/>
      <c r="G18" s="19"/>
      <c r="H18" s="20"/>
      <c r="I18" s="20"/>
      <c r="J18" s="20"/>
      <c r="K18" s="20"/>
      <c r="L18" s="20"/>
      <c r="M18" s="18"/>
      <c r="N18" s="2"/>
    </row>
    <row r="19" spans="1:14" ht="24" customHeight="1" x14ac:dyDescent="0.2">
      <c r="A19" s="17" t="s">
        <v>24</v>
      </c>
      <c r="B19" s="19"/>
      <c r="C19" s="11" t="s">
        <v>80</v>
      </c>
      <c r="D19" s="11"/>
      <c r="E19" s="11" t="s">
        <v>80</v>
      </c>
      <c r="F19" s="11"/>
      <c r="G19" s="11" t="s">
        <v>80</v>
      </c>
      <c r="H19" s="20">
        <f>'table4 oct'!H19+'table4 nov'!H19+'table4 dec'!H19</f>
        <v>1</v>
      </c>
      <c r="I19" s="20">
        <f>'table4 oct'!I19+'table4 nov'!I19+'table4 dec'!I19</f>
        <v>4</v>
      </c>
      <c r="J19" s="20">
        <f>'table4 oct'!J19+'table4 nov'!J19+'table4 dec'!J19</f>
        <v>0</v>
      </c>
      <c r="K19" s="20">
        <f>'table4 oct'!K19+'table4 nov'!K19+'table4 dec'!K19</f>
        <v>0</v>
      </c>
      <c r="L19" s="20">
        <f>'table4 oct'!L19+'table4 nov'!L19+'table4 dec'!L19</f>
        <v>1</v>
      </c>
      <c r="M19" s="18">
        <f t="shared" si="0"/>
        <v>6</v>
      </c>
      <c r="N19" s="2"/>
    </row>
    <row r="20" spans="1:14" ht="24" customHeight="1" x14ac:dyDescent="0.2">
      <c r="A20" s="17"/>
      <c r="B20" s="19"/>
      <c r="C20" s="19"/>
      <c r="D20" s="19"/>
      <c r="E20" s="19"/>
      <c r="F20" s="19"/>
      <c r="G20" s="19"/>
      <c r="H20" s="20"/>
      <c r="I20" s="20"/>
      <c r="J20" s="20"/>
      <c r="K20" s="20"/>
      <c r="L20" s="20"/>
      <c r="M20" s="18"/>
      <c r="N20" s="2"/>
    </row>
    <row r="21" spans="1:14" ht="24" customHeight="1" x14ac:dyDescent="0.2">
      <c r="A21" s="17" t="s">
        <v>25</v>
      </c>
      <c r="B21" s="19"/>
      <c r="C21" s="11" t="s">
        <v>80</v>
      </c>
      <c r="D21" s="11"/>
      <c r="E21" s="11" t="s">
        <v>80</v>
      </c>
      <c r="F21" s="11"/>
      <c r="G21" s="11" t="s">
        <v>80</v>
      </c>
      <c r="H21" s="20">
        <f>'table4 oct'!H21+'table4 nov'!H21+'table4 dec'!H21</f>
        <v>0</v>
      </c>
      <c r="I21" s="20">
        <f>'table4 oct'!I21+'table4 nov'!I21+'table4 dec'!I21</f>
        <v>1</v>
      </c>
      <c r="J21" s="20">
        <f>'table4 oct'!J21+'table4 nov'!J21+'table4 dec'!J21</f>
        <v>0</v>
      </c>
      <c r="K21" s="20">
        <f>'table4 oct'!K21+'table4 nov'!K21+'table4 dec'!K21</f>
        <v>0</v>
      </c>
      <c r="L21" s="20">
        <f>'table4 oct'!L21+'table4 nov'!L21+'table4 dec'!L21</f>
        <v>3</v>
      </c>
      <c r="M21" s="18">
        <f t="shared" si="0"/>
        <v>4</v>
      </c>
      <c r="N21" s="2"/>
    </row>
    <row r="22" spans="1:14" ht="24" customHeight="1" x14ac:dyDescent="0.2">
      <c r="A22" s="17"/>
      <c r="B22" s="19"/>
      <c r="C22" s="19"/>
      <c r="D22" s="19"/>
      <c r="E22" s="19"/>
      <c r="F22" s="19"/>
      <c r="G22" s="19"/>
      <c r="H22" s="20"/>
      <c r="I22" s="20"/>
      <c r="J22" s="20"/>
      <c r="K22" s="20"/>
      <c r="L22" s="20"/>
      <c r="M22" s="18"/>
      <c r="N22" s="2"/>
    </row>
    <row r="23" spans="1:14" ht="24" customHeight="1" x14ac:dyDescent="0.2">
      <c r="A23" s="17" t="s">
        <v>26</v>
      </c>
      <c r="B23" s="19"/>
      <c r="C23" s="11" t="s">
        <v>80</v>
      </c>
      <c r="D23" s="11"/>
      <c r="E23" s="11" t="s">
        <v>80</v>
      </c>
      <c r="F23" s="11"/>
      <c r="G23" s="11" t="s">
        <v>80</v>
      </c>
      <c r="H23" s="20">
        <f>'table4 oct'!H23+'table4 nov'!H23+'table4 dec'!H23</f>
        <v>1</v>
      </c>
      <c r="I23" s="20">
        <f>'table4 oct'!I23+'table4 nov'!I23+'table4 dec'!I23</f>
        <v>1</v>
      </c>
      <c r="J23" s="20">
        <f>'table4 oct'!J23+'table4 nov'!J23+'table4 dec'!J23</f>
        <v>0</v>
      </c>
      <c r="K23" s="20">
        <f>'table4 oct'!K23+'table4 nov'!K23+'table4 dec'!K23</f>
        <v>0</v>
      </c>
      <c r="L23" s="20">
        <f>'table4 oct'!L23+'table4 nov'!L23+'table4 dec'!L23</f>
        <v>0</v>
      </c>
      <c r="M23" s="18">
        <f t="shared" si="0"/>
        <v>2</v>
      </c>
      <c r="N23" s="2"/>
    </row>
    <row r="24" spans="1:14" ht="24" customHeight="1" x14ac:dyDescent="0.2">
      <c r="A24" s="17"/>
      <c r="B24" s="19"/>
      <c r="C24" s="19"/>
      <c r="D24" s="19"/>
      <c r="E24" s="19"/>
      <c r="F24" s="19"/>
      <c r="G24" s="19"/>
      <c r="H24" s="20"/>
      <c r="I24" s="20"/>
      <c r="J24" s="20"/>
      <c r="K24" s="20"/>
      <c r="L24" s="20"/>
      <c r="M24" s="18"/>
      <c r="N24" s="2"/>
    </row>
    <row r="25" spans="1:14" ht="24" customHeight="1" x14ac:dyDescent="0.2">
      <c r="A25" s="17" t="s">
        <v>27</v>
      </c>
      <c r="B25" s="19"/>
      <c r="C25" s="11" t="s">
        <v>80</v>
      </c>
      <c r="D25" s="11"/>
      <c r="E25" s="11" t="s">
        <v>80</v>
      </c>
      <c r="F25" s="11"/>
      <c r="G25" s="11" t="s">
        <v>80</v>
      </c>
      <c r="H25" s="20">
        <f>'table4 oct'!H25+'table4 nov'!H25+'table4 dec'!H25</f>
        <v>0</v>
      </c>
      <c r="I25" s="20">
        <f>'table4 oct'!I25+'table4 nov'!I25+'table4 dec'!I25</f>
        <v>0</v>
      </c>
      <c r="J25" s="20">
        <f>'table4 oct'!J25+'table4 nov'!J25+'table4 dec'!J25</f>
        <v>0</v>
      </c>
      <c r="K25" s="20">
        <f>'table4 oct'!K25+'table4 nov'!K25+'table4 dec'!K25</f>
        <v>0</v>
      </c>
      <c r="L25" s="20">
        <f>'table4 oct'!L25+'table4 nov'!L25+'table4 dec'!L25</f>
        <v>2</v>
      </c>
      <c r="M25" s="18">
        <f t="shared" si="0"/>
        <v>2</v>
      </c>
      <c r="N25" s="2"/>
    </row>
    <row r="26" spans="1:14" ht="24" customHeight="1" x14ac:dyDescent="0.2">
      <c r="A26" s="17"/>
      <c r="B26" s="19"/>
      <c r="C26" s="19"/>
      <c r="D26" s="19"/>
      <c r="E26" s="19"/>
      <c r="F26" s="19"/>
      <c r="G26" s="19"/>
      <c r="H26" s="20"/>
      <c r="I26" s="20"/>
      <c r="J26" s="20"/>
      <c r="K26" s="20"/>
      <c r="L26" s="20"/>
      <c r="M26" s="18"/>
      <c r="N26" s="2"/>
    </row>
    <row r="27" spans="1:14" ht="24" customHeight="1" x14ac:dyDescent="0.2">
      <c r="A27" s="17" t="s">
        <v>28</v>
      </c>
      <c r="B27" s="19"/>
      <c r="C27" s="11" t="s">
        <v>80</v>
      </c>
      <c r="D27" s="11"/>
      <c r="E27" s="11" t="s">
        <v>80</v>
      </c>
      <c r="F27" s="11"/>
      <c r="G27" s="11" t="s">
        <v>80</v>
      </c>
      <c r="H27" s="20">
        <f>'table4 oct'!H27+'table4 nov'!H27+'table4 dec'!H27</f>
        <v>0</v>
      </c>
      <c r="I27" s="20">
        <f>'table4 oct'!I27+'table4 nov'!I27+'table4 dec'!I27</f>
        <v>0</v>
      </c>
      <c r="J27" s="20">
        <f>'table4 oct'!J27+'table4 nov'!J27+'table4 dec'!J27</f>
        <v>1</v>
      </c>
      <c r="K27" s="20">
        <f>'table4 oct'!K27+'table4 nov'!K27+'table4 dec'!K27</f>
        <v>0</v>
      </c>
      <c r="L27" s="20">
        <f>'table4 oct'!L27+'table4 nov'!L27+'table4 dec'!L27</f>
        <v>0</v>
      </c>
      <c r="M27" s="18">
        <f t="shared" si="0"/>
        <v>1</v>
      </c>
      <c r="N27" s="2"/>
    </row>
    <row r="28" spans="1:14" ht="24" customHeight="1" x14ac:dyDescent="0.2">
      <c r="A28" s="17"/>
      <c r="B28" s="19"/>
      <c r="C28" s="19"/>
      <c r="D28" s="19"/>
      <c r="E28" s="19"/>
      <c r="F28" s="19"/>
      <c r="G28" s="19"/>
      <c r="H28" s="20"/>
      <c r="I28" s="20"/>
      <c r="J28" s="20"/>
      <c r="K28" s="20"/>
      <c r="L28" s="20"/>
      <c r="M28" s="18"/>
      <c r="N28" s="2"/>
    </row>
    <row r="29" spans="1:14" ht="24" customHeight="1" x14ac:dyDescent="0.2">
      <c r="A29" s="17" t="s">
        <v>29</v>
      </c>
      <c r="B29" s="19"/>
      <c r="C29" s="11" t="s">
        <v>80</v>
      </c>
      <c r="D29" s="11"/>
      <c r="E29" s="11" t="s">
        <v>80</v>
      </c>
      <c r="F29" s="11"/>
      <c r="G29" s="11" t="s">
        <v>80</v>
      </c>
      <c r="H29" s="20">
        <f>'table4 oct'!H29+'table4 nov'!H29+'table4 dec'!H29</f>
        <v>0</v>
      </c>
      <c r="I29" s="20">
        <f>'table4 oct'!I29+'table4 nov'!I29+'table4 dec'!I29</f>
        <v>1</v>
      </c>
      <c r="J29" s="20">
        <f>'table4 oct'!J29+'table4 nov'!J29+'table4 dec'!J29</f>
        <v>0</v>
      </c>
      <c r="K29" s="20">
        <f>'table4 oct'!K29+'table4 nov'!K29+'table4 dec'!K29</f>
        <v>0</v>
      </c>
      <c r="L29" s="20">
        <f>'table4 oct'!L29+'table4 nov'!L29+'table4 dec'!L29</f>
        <v>1</v>
      </c>
      <c r="M29" s="18">
        <f t="shared" si="0"/>
        <v>2</v>
      </c>
      <c r="N29" s="2"/>
    </row>
    <row r="30" spans="1:14" ht="24" customHeight="1" x14ac:dyDescent="0.2">
      <c r="A30" s="17"/>
      <c r="B30" s="19"/>
      <c r="C30" s="11"/>
      <c r="D30" s="11"/>
      <c r="E30" s="11"/>
      <c r="F30" s="11"/>
      <c r="G30" s="11"/>
      <c r="H30" s="20"/>
      <c r="I30" s="20"/>
      <c r="J30" s="20"/>
      <c r="K30" s="20"/>
      <c r="L30" s="20"/>
      <c r="M30" s="18"/>
      <c r="N30" s="2"/>
    </row>
    <row r="31" spans="1:14" ht="24" customHeight="1" x14ac:dyDescent="0.2">
      <c r="A31" s="17" t="s">
        <v>30</v>
      </c>
      <c r="B31" s="19"/>
      <c r="C31" s="11" t="s">
        <v>80</v>
      </c>
      <c r="D31" s="11"/>
      <c r="E31" s="11" t="s">
        <v>80</v>
      </c>
      <c r="F31" s="11"/>
      <c r="G31" s="11" t="s">
        <v>80</v>
      </c>
      <c r="H31" s="20">
        <f>'table4 oct'!H31+'table4 nov'!H31+'table4 dec'!H31</f>
        <v>0</v>
      </c>
      <c r="I31" s="20">
        <f>'table4 oct'!I31+'table4 nov'!I31+'table4 dec'!I31</f>
        <v>1</v>
      </c>
      <c r="J31" s="20">
        <f>'table4 oct'!J31+'table4 nov'!J31+'table4 dec'!J31</f>
        <v>0</v>
      </c>
      <c r="K31" s="20">
        <f>'table4 oct'!K31+'table4 nov'!K31+'table4 dec'!K31</f>
        <v>0</v>
      </c>
      <c r="L31" s="20">
        <f>'table4 oct'!L31+'table4 nov'!L31+'table4 dec'!L31</f>
        <v>0</v>
      </c>
      <c r="M31" s="18">
        <f t="shared" si="0"/>
        <v>1</v>
      </c>
      <c r="N31" s="2"/>
    </row>
    <row r="32" spans="1:14" ht="24" customHeight="1" x14ac:dyDescent="0.2">
      <c r="A32" s="17"/>
      <c r="B32" s="19"/>
      <c r="C32" s="19"/>
      <c r="D32" s="19"/>
      <c r="E32" s="19"/>
      <c r="F32" s="19"/>
      <c r="G32" s="19"/>
      <c r="H32" s="20"/>
      <c r="I32" s="20"/>
      <c r="J32" s="20"/>
      <c r="K32" s="20"/>
      <c r="L32" s="20"/>
      <c r="M32" s="18"/>
      <c r="N32" s="2"/>
    </row>
    <row r="33" spans="1:14" ht="24" customHeight="1" x14ac:dyDescent="0.2">
      <c r="A33" s="17" t="s">
        <v>31</v>
      </c>
      <c r="B33" s="19"/>
      <c r="C33" s="11" t="s">
        <v>80</v>
      </c>
      <c r="D33" s="11"/>
      <c r="E33" s="11" t="s">
        <v>80</v>
      </c>
      <c r="F33" s="11"/>
      <c r="G33" s="11" t="s">
        <v>80</v>
      </c>
      <c r="H33" s="20">
        <f>'table4 oct'!H33+'table4 nov'!H33+'table4 dec'!H33</f>
        <v>2</v>
      </c>
      <c r="I33" s="20">
        <f>'table4 oct'!I33+'table4 nov'!I33+'table4 dec'!I33</f>
        <v>0</v>
      </c>
      <c r="J33" s="20">
        <f>'table4 oct'!J33+'table4 nov'!J33+'table4 dec'!J33</f>
        <v>0</v>
      </c>
      <c r="K33" s="20">
        <f>'table4 oct'!K33+'table4 nov'!K33+'table4 dec'!K33</f>
        <v>0</v>
      </c>
      <c r="L33" s="20">
        <f>'table4 oct'!L33+'table4 nov'!L33+'table4 dec'!L33</f>
        <v>0</v>
      </c>
      <c r="M33" s="18">
        <f t="shared" si="0"/>
        <v>2</v>
      </c>
      <c r="N33" s="2"/>
    </row>
    <row r="34" spans="1:14" ht="24" customHeight="1" x14ac:dyDescent="0.2">
      <c r="A34" s="17"/>
      <c r="B34" s="19"/>
      <c r="C34" s="19"/>
      <c r="D34" s="19"/>
      <c r="E34" s="19"/>
      <c r="F34" s="19"/>
      <c r="G34" s="19"/>
      <c r="H34" s="20"/>
      <c r="I34" s="20"/>
      <c r="J34" s="20"/>
      <c r="K34" s="20"/>
      <c r="L34" s="20"/>
      <c r="M34" s="18"/>
      <c r="N34" s="2"/>
    </row>
    <row r="35" spans="1:14" ht="24" customHeight="1" x14ac:dyDescent="0.2">
      <c r="A35" s="17" t="s">
        <v>32</v>
      </c>
      <c r="B35" s="19"/>
      <c r="C35" s="11" t="s">
        <v>80</v>
      </c>
      <c r="D35" s="11"/>
      <c r="E35" s="11" t="s">
        <v>80</v>
      </c>
      <c r="F35" s="11"/>
      <c r="G35" s="11" t="s">
        <v>80</v>
      </c>
      <c r="H35" s="20">
        <f>'table4 oct'!H35+'table4 nov'!H35+'table4 dec'!H35</f>
        <v>3</v>
      </c>
      <c r="I35" s="20">
        <f>'table4 oct'!I35+'table4 nov'!I35+'table4 dec'!I35</f>
        <v>0</v>
      </c>
      <c r="J35" s="20">
        <f>'table4 oct'!J35+'table4 nov'!J35+'table4 dec'!J35</f>
        <v>0</v>
      </c>
      <c r="K35" s="20">
        <f>'table4 oct'!K35+'table4 nov'!K35+'table4 dec'!K35</f>
        <v>0</v>
      </c>
      <c r="L35" s="20">
        <f>'table4 oct'!L35+'table4 nov'!L35+'table4 dec'!L35</f>
        <v>2</v>
      </c>
      <c r="M35" s="18">
        <f t="shared" si="0"/>
        <v>5</v>
      </c>
      <c r="N35" s="2"/>
    </row>
    <row r="36" spans="1:14" ht="24" customHeight="1" x14ac:dyDescent="0.2">
      <c r="A36" s="17"/>
      <c r="B36" s="19"/>
      <c r="C36" s="19"/>
      <c r="D36" s="19"/>
      <c r="E36" s="19"/>
      <c r="F36" s="19"/>
      <c r="G36" s="19"/>
      <c r="H36" s="20"/>
      <c r="I36" s="20"/>
      <c r="J36" s="20"/>
      <c r="K36" s="20"/>
      <c r="L36" s="20"/>
      <c r="M36" s="18"/>
      <c r="N36" s="2"/>
    </row>
    <row r="37" spans="1:14" ht="24" customHeight="1" x14ac:dyDescent="0.2">
      <c r="A37" s="14" t="s">
        <v>56</v>
      </c>
      <c r="B37" s="19"/>
      <c r="C37" s="11" t="s">
        <v>80</v>
      </c>
      <c r="D37" s="11"/>
      <c r="E37" s="11" t="s">
        <v>80</v>
      </c>
      <c r="F37" s="11"/>
      <c r="G37" s="11" t="s">
        <v>80</v>
      </c>
      <c r="H37" s="20">
        <f>'table4 oct'!H37+'table4 nov'!H37+'table4 dec'!H37</f>
        <v>2</v>
      </c>
      <c r="I37" s="20">
        <f>'table4 oct'!I37+'table4 nov'!I37+'table4 dec'!I37</f>
        <v>1</v>
      </c>
      <c r="J37" s="20">
        <f>'table4 oct'!J37+'table4 nov'!J37+'table4 dec'!J37</f>
        <v>0</v>
      </c>
      <c r="K37" s="20">
        <f>'table4 oct'!K37+'table4 nov'!K37+'table4 dec'!K37</f>
        <v>0</v>
      </c>
      <c r="L37" s="20">
        <f>'table4 oct'!L37+'table4 nov'!L37+'table4 dec'!L37</f>
        <v>1</v>
      </c>
      <c r="M37" s="18">
        <f t="shared" si="0"/>
        <v>4</v>
      </c>
      <c r="N37" s="2"/>
    </row>
    <row r="38" spans="1:14" ht="24" customHeight="1" x14ac:dyDescent="0.2">
      <c r="A38" s="14"/>
      <c r="B38" s="19"/>
      <c r="C38" s="19"/>
      <c r="D38" s="19"/>
      <c r="E38" s="19"/>
      <c r="F38" s="19"/>
      <c r="G38" s="19"/>
      <c r="H38" s="20"/>
      <c r="I38" s="20"/>
      <c r="J38" s="20"/>
      <c r="K38" s="20"/>
      <c r="L38" s="20"/>
      <c r="M38" s="18"/>
      <c r="N38" s="2"/>
    </row>
    <row r="39" spans="1:14" ht="24" customHeight="1" x14ac:dyDescent="0.25">
      <c r="A39" s="23" t="s">
        <v>6</v>
      </c>
      <c r="B39" s="25"/>
      <c r="C39" s="24" t="s">
        <v>80</v>
      </c>
      <c r="D39" s="24"/>
      <c r="E39" s="24" t="s">
        <v>80</v>
      </c>
      <c r="F39" s="24"/>
      <c r="G39" s="24" t="s">
        <v>80</v>
      </c>
      <c r="H39" s="26">
        <f t="shared" ref="H39:M39" si="1">SUM(H9:H37)</f>
        <v>9</v>
      </c>
      <c r="I39" s="26">
        <f t="shared" si="1"/>
        <v>10</v>
      </c>
      <c r="J39" s="26">
        <f t="shared" si="1"/>
        <v>2</v>
      </c>
      <c r="K39" s="26">
        <f t="shared" si="1"/>
        <v>0</v>
      </c>
      <c r="L39" s="26">
        <f t="shared" si="1"/>
        <v>13</v>
      </c>
      <c r="M39" s="27">
        <f t="shared" si="1"/>
        <v>34</v>
      </c>
      <c r="N39" s="2"/>
    </row>
    <row r="40" spans="1:14" x14ac:dyDescent="0.2">
      <c r="G40" s="2"/>
      <c r="H40" s="2"/>
      <c r="I40" s="2"/>
      <c r="J40" s="2"/>
      <c r="K40" s="2"/>
      <c r="L40" s="2"/>
      <c r="M40" s="2"/>
      <c r="N40" s="2"/>
    </row>
    <row r="41" spans="1:14" x14ac:dyDescent="0.2">
      <c r="G41" s="2"/>
      <c r="H41" s="2"/>
      <c r="I41" s="2"/>
      <c r="J41" s="318" t="s">
        <v>110</v>
      </c>
      <c r="K41" s="306"/>
      <c r="L41" s="306"/>
      <c r="M41" s="306"/>
      <c r="N41" s="2"/>
    </row>
    <row r="42" spans="1:14" x14ac:dyDescent="0.2">
      <c r="G42" s="2"/>
      <c r="I42" s="2"/>
      <c r="J42" s="306" t="s">
        <v>133</v>
      </c>
      <c r="K42" s="306"/>
      <c r="L42" s="306"/>
      <c r="M42" s="306"/>
      <c r="N42" s="2"/>
    </row>
    <row r="43" spans="1:14" x14ac:dyDescent="0.2">
      <c r="G43" s="2"/>
      <c r="H43" s="2"/>
      <c r="I43" s="2"/>
      <c r="J43" s="2"/>
      <c r="K43" s="2"/>
      <c r="L43" s="2"/>
      <c r="M43" s="2"/>
      <c r="N43" s="2"/>
    </row>
    <row r="44" spans="1:14" x14ac:dyDescent="0.2">
      <c r="G44" s="2"/>
      <c r="H44" s="2"/>
      <c r="I44" s="2"/>
      <c r="J44" s="2"/>
      <c r="K44" s="2"/>
      <c r="L44" s="2"/>
      <c r="M44" s="2"/>
      <c r="N44" s="2"/>
    </row>
    <row r="45" spans="1:14" x14ac:dyDescent="0.2">
      <c r="G45" s="2"/>
      <c r="H45" s="2"/>
      <c r="I45" s="2"/>
      <c r="J45" s="2"/>
      <c r="K45" s="2"/>
      <c r="L45" s="2"/>
      <c r="M45" s="2"/>
      <c r="N45" s="2"/>
    </row>
    <row r="46" spans="1:14" x14ac:dyDescent="0.2">
      <c r="G46" s="2"/>
      <c r="H46" s="2"/>
      <c r="I46" s="2"/>
      <c r="J46" s="2"/>
      <c r="K46" s="2"/>
      <c r="L46" s="2"/>
      <c r="M46" s="2"/>
      <c r="N46" s="2"/>
    </row>
    <row r="47" spans="1:14" x14ac:dyDescent="0.2">
      <c r="G47" s="2"/>
      <c r="H47" s="2"/>
      <c r="I47" s="2"/>
      <c r="J47" s="2"/>
      <c r="K47" s="2"/>
      <c r="L47" s="2"/>
      <c r="M47" s="2"/>
      <c r="N47" s="2"/>
    </row>
  </sheetData>
  <mergeCells count="13">
    <mergeCell ref="J42:M42"/>
    <mergeCell ref="A1:M1"/>
    <mergeCell ref="A2:M2"/>
    <mergeCell ref="A3:M3"/>
    <mergeCell ref="A4:M4"/>
    <mergeCell ref="A6:G7"/>
    <mergeCell ref="H6:H7"/>
    <mergeCell ref="I6:I7"/>
    <mergeCell ref="J6:J7"/>
    <mergeCell ref="K6:K7"/>
    <mergeCell ref="L6:L7"/>
    <mergeCell ref="M6:M7"/>
    <mergeCell ref="J41:M41"/>
  </mergeCells>
  <pageMargins left="0.74803149606299213" right="0.74803149606299213" top="0.51181102362204722" bottom="0.51181102362204722" header="0.51181102362204722" footer="0.51181102362204722"/>
  <pageSetup scale="8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workbookViewId="0">
      <pane ySplit="7" topLeftCell="A32" activePane="bottomLeft" state="frozen"/>
      <selection activeCell="P20" sqref="P20"/>
      <selection pane="bottomLeft" activeCell="P20" sqref="P20"/>
    </sheetView>
  </sheetViews>
  <sheetFormatPr defaultRowHeight="12.75" x14ac:dyDescent="0.2"/>
  <cols>
    <col min="2" max="2" width="1.140625" customWidth="1"/>
    <col min="3" max="7" width="3.5703125" customWidth="1"/>
    <col min="8" max="12" width="13.7109375" customWidth="1"/>
    <col min="13" max="13" width="17.140625" customWidth="1"/>
  </cols>
  <sheetData>
    <row r="1" spans="1:15" ht="14.25" x14ac:dyDescent="0.2">
      <c r="A1" s="307">
        <v>8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2"/>
    </row>
    <row r="2" spans="1:15" ht="15" x14ac:dyDescent="0.25">
      <c r="A2" s="308" t="s">
        <v>71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2"/>
    </row>
    <row r="3" spans="1:15" ht="15" customHeight="1" x14ac:dyDescent="0.25">
      <c r="A3" s="308" t="s">
        <v>20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2"/>
    </row>
    <row r="4" spans="1:15" ht="15" customHeight="1" x14ac:dyDescent="0.25">
      <c r="A4" s="320">
        <v>42278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2"/>
    </row>
    <row r="5" spans="1:15" ht="6.75" customHeight="1" x14ac:dyDescent="0.2">
      <c r="G5" s="2"/>
      <c r="H5" s="2"/>
      <c r="I5" s="7"/>
      <c r="J5" s="2"/>
      <c r="K5" s="2"/>
      <c r="L5" s="2"/>
      <c r="M5" s="2"/>
      <c r="N5" s="2"/>
    </row>
    <row r="6" spans="1:15" x14ac:dyDescent="0.2">
      <c r="A6" s="309" t="s">
        <v>87</v>
      </c>
      <c r="B6" s="309"/>
      <c r="C6" s="309"/>
      <c r="D6" s="309"/>
      <c r="E6" s="309"/>
      <c r="F6" s="309"/>
      <c r="G6" s="321"/>
      <c r="H6" s="323" t="s">
        <v>88</v>
      </c>
      <c r="I6" s="323" t="s">
        <v>89</v>
      </c>
      <c r="J6" s="323" t="s">
        <v>90</v>
      </c>
      <c r="K6" s="323" t="s">
        <v>91</v>
      </c>
      <c r="L6" s="323" t="s">
        <v>92</v>
      </c>
      <c r="M6" s="316" t="s">
        <v>107</v>
      </c>
      <c r="N6" s="2"/>
    </row>
    <row r="7" spans="1:15" ht="21" customHeight="1" x14ac:dyDescent="0.2">
      <c r="A7" s="310"/>
      <c r="B7" s="310"/>
      <c r="C7" s="310"/>
      <c r="D7" s="310"/>
      <c r="E7" s="310"/>
      <c r="F7" s="310"/>
      <c r="G7" s="322"/>
      <c r="H7" s="324"/>
      <c r="I7" s="324"/>
      <c r="J7" s="324"/>
      <c r="K7" s="324"/>
      <c r="L7" s="324"/>
      <c r="M7" s="317"/>
      <c r="N7" s="2"/>
    </row>
    <row r="8" spans="1:15" ht="14.25" x14ac:dyDescent="0.2">
      <c r="A8" s="14"/>
      <c r="B8" s="19"/>
      <c r="C8" s="19"/>
      <c r="D8" s="19"/>
      <c r="E8" s="19"/>
      <c r="F8" s="19"/>
      <c r="G8" s="19"/>
      <c r="H8" s="15" t="s">
        <v>9</v>
      </c>
      <c r="I8" s="15" t="s">
        <v>10</v>
      </c>
      <c r="J8" s="15" t="s">
        <v>11</v>
      </c>
      <c r="K8" s="15" t="s">
        <v>12</v>
      </c>
      <c r="L8" s="15" t="s">
        <v>13</v>
      </c>
      <c r="M8" s="16" t="s">
        <v>14</v>
      </c>
      <c r="N8" s="2"/>
    </row>
    <row r="9" spans="1:15" ht="24" customHeight="1" x14ac:dyDescent="0.2">
      <c r="A9" s="17" t="s">
        <v>69</v>
      </c>
      <c r="B9" s="11"/>
      <c r="C9" s="11" t="s">
        <v>80</v>
      </c>
      <c r="D9" s="11"/>
      <c r="E9" s="11" t="s">
        <v>80</v>
      </c>
      <c r="F9" s="11"/>
      <c r="G9" s="11" t="s">
        <v>80</v>
      </c>
      <c r="H9" s="20"/>
      <c r="I9" s="20"/>
      <c r="J9" s="20"/>
      <c r="K9" s="20"/>
      <c r="L9" s="20"/>
      <c r="M9" s="18">
        <f>SUM(H9:L9)</f>
        <v>0</v>
      </c>
      <c r="N9" s="2"/>
    </row>
    <row r="10" spans="1:15" ht="24" customHeight="1" x14ac:dyDescent="0.2">
      <c r="A10" s="17"/>
      <c r="B10" s="19"/>
      <c r="C10" s="19"/>
      <c r="D10" s="19"/>
      <c r="E10" s="19"/>
      <c r="F10" s="19"/>
      <c r="G10" s="19"/>
      <c r="H10" s="20"/>
      <c r="I10" s="20"/>
      <c r="J10" s="20"/>
      <c r="K10" s="20"/>
      <c r="L10" s="20"/>
      <c r="M10" s="18"/>
      <c r="N10" s="2"/>
    </row>
    <row r="11" spans="1:15" ht="24" customHeight="1" x14ac:dyDescent="0.2">
      <c r="A11" s="17" t="s">
        <v>68</v>
      </c>
      <c r="B11" s="19"/>
      <c r="C11" s="11" t="s">
        <v>80</v>
      </c>
      <c r="D11" s="11"/>
      <c r="E11" s="11" t="s">
        <v>80</v>
      </c>
      <c r="F11" s="11"/>
      <c r="G11" s="11" t="s">
        <v>80</v>
      </c>
      <c r="H11" s="20"/>
      <c r="I11" s="20"/>
      <c r="J11" s="20"/>
      <c r="K11" s="20"/>
      <c r="L11" s="20"/>
      <c r="M11" s="18">
        <f t="shared" ref="M11:M37" si="0">SUM(H11:L11)</f>
        <v>0</v>
      </c>
      <c r="N11" s="2"/>
    </row>
    <row r="12" spans="1:15" ht="24" customHeight="1" x14ac:dyDescent="0.2">
      <c r="A12" s="14"/>
      <c r="B12" s="19"/>
      <c r="C12" s="19"/>
      <c r="D12" s="19"/>
      <c r="E12" s="19"/>
      <c r="F12" s="19"/>
      <c r="G12" s="19"/>
      <c r="H12" s="20"/>
      <c r="I12" s="20"/>
      <c r="J12" s="20"/>
      <c r="K12" s="20"/>
      <c r="L12" s="20"/>
      <c r="M12" s="18"/>
      <c r="N12" s="2"/>
    </row>
    <row r="13" spans="1:15" ht="24" customHeight="1" x14ac:dyDescent="0.2">
      <c r="A13" s="17" t="s">
        <v>21</v>
      </c>
      <c r="B13" s="19"/>
      <c r="C13" s="11" t="s">
        <v>80</v>
      </c>
      <c r="D13" s="11"/>
      <c r="E13" s="11" t="s">
        <v>80</v>
      </c>
      <c r="F13" s="11"/>
      <c r="G13" s="11" t="s">
        <v>80</v>
      </c>
      <c r="H13" s="20"/>
      <c r="I13" s="20"/>
      <c r="J13" s="20"/>
      <c r="K13" s="20"/>
      <c r="L13" s="20"/>
      <c r="M13" s="18">
        <f t="shared" si="0"/>
        <v>0</v>
      </c>
      <c r="N13" s="2"/>
    </row>
    <row r="14" spans="1:15" ht="24" customHeight="1" x14ac:dyDescent="0.2">
      <c r="A14" s="17"/>
      <c r="B14" s="19"/>
      <c r="C14" s="19"/>
      <c r="D14" s="19"/>
      <c r="E14" s="19"/>
      <c r="F14" s="19"/>
      <c r="G14" s="19"/>
      <c r="H14" s="20"/>
      <c r="I14" s="20"/>
      <c r="J14" s="20"/>
      <c r="K14" s="20"/>
      <c r="L14" s="20"/>
      <c r="M14" s="18"/>
      <c r="N14" s="2"/>
    </row>
    <row r="15" spans="1:15" ht="24" customHeight="1" x14ac:dyDescent="0.2">
      <c r="A15" s="17" t="s">
        <v>22</v>
      </c>
      <c r="B15" s="19"/>
      <c r="C15" s="11" t="s">
        <v>80</v>
      </c>
      <c r="D15" s="11"/>
      <c r="E15" s="11" t="s">
        <v>80</v>
      </c>
      <c r="F15" s="11"/>
      <c r="G15" s="11" t="s">
        <v>80</v>
      </c>
      <c r="H15" s="20"/>
      <c r="I15" s="20"/>
      <c r="J15" s="20"/>
      <c r="K15" s="20"/>
      <c r="L15" s="20">
        <v>2</v>
      </c>
      <c r="M15" s="18">
        <f t="shared" si="0"/>
        <v>2</v>
      </c>
      <c r="N15" s="2"/>
      <c r="O15" s="48"/>
    </row>
    <row r="16" spans="1:15" ht="24" customHeight="1" x14ac:dyDescent="0.2">
      <c r="A16" s="17"/>
      <c r="B16" s="19"/>
      <c r="C16" s="19"/>
      <c r="D16" s="19"/>
      <c r="E16" s="19"/>
      <c r="F16" s="19"/>
      <c r="G16" s="19"/>
      <c r="H16" s="20"/>
      <c r="I16" s="20"/>
      <c r="J16" s="20"/>
      <c r="K16" s="20"/>
      <c r="L16" s="20"/>
      <c r="M16" s="18"/>
      <c r="N16" s="2"/>
    </row>
    <row r="17" spans="1:15" ht="24" customHeight="1" x14ac:dyDescent="0.2">
      <c r="A17" s="17" t="s">
        <v>23</v>
      </c>
      <c r="B17" s="19"/>
      <c r="C17" s="11" t="s">
        <v>80</v>
      </c>
      <c r="D17" s="11"/>
      <c r="E17" s="11" t="s">
        <v>80</v>
      </c>
      <c r="F17" s="11"/>
      <c r="G17" s="11" t="s">
        <v>80</v>
      </c>
      <c r="H17" s="20"/>
      <c r="I17" s="20"/>
      <c r="J17" s="20"/>
      <c r="K17" s="20"/>
      <c r="L17" s="20"/>
      <c r="M17" s="18">
        <f t="shared" si="0"/>
        <v>0</v>
      </c>
      <c r="N17" s="2"/>
    </row>
    <row r="18" spans="1:15" ht="24" customHeight="1" x14ac:dyDescent="0.2">
      <c r="A18" s="17"/>
      <c r="B18" s="19"/>
      <c r="C18" s="19"/>
      <c r="D18" s="19"/>
      <c r="E18" s="19"/>
      <c r="F18" s="19"/>
      <c r="G18" s="19"/>
      <c r="H18" s="20"/>
      <c r="I18" s="20"/>
      <c r="J18" s="20"/>
      <c r="K18" s="20"/>
      <c r="L18" s="20"/>
      <c r="M18" s="18"/>
      <c r="N18" s="2"/>
    </row>
    <row r="19" spans="1:15" ht="24" customHeight="1" x14ac:dyDescent="0.2">
      <c r="A19" s="17" t="s">
        <v>24</v>
      </c>
      <c r="B19" s="19"/>
      <c r="C19" s="11" t="s">
        <v>80</v>
      </c>
      <c r="D19" s="11"/>
      <c r="E19" s="11" t="s">
        <v>80</v>
      </c>
      <c r="F19" s="11"/>
      <c r="G19" s="11" t="s">
        <v>80</v>
      </c>
      <c r="H19" s="20">
        <v>1</v>
      </c>
      <c r="I19" s="20">
        <v>1</v>
      </c>
      <c r="J19" s="20"/>
      <c r="K19" s="20"/>
      <c r="L19" s="20"/>
      <c r="M19" s="18">
        <f t="shared" si="0"/>
        <v>2</v>
      </c>
      <c r="N19" s="2"/>
    </row>
    <row r="20" spans="1:15" ht="24" customHeight="1" x14ac:dyDescent="0.2">
      <c r="A20" s="17"/>
      <c r="B20" s="19"/>
      <c r="C20" s="19"/>
      <c r="D20" s="19"/>
      <c r="E20" s="19"/>
      <c r="F20" s="19"/>
      <c r="G20" s="19"/>
      <c r="H20" s="20"/>
      <c r="I20" s="20"/>
      <c r="J20" s="20"/>
      <c r="K20" s="20"/>
      <c r="L20" s="20"/>
      <c r="M20" s="18"/>
      <c r="N20" s="2"/>
    </row>
    <row r="21" spans="1:15" ht="24" customHeight="1" x14ac:dyDescent="0.2">
      <c r="A21" s="17" t="s">
        <v>25</v>
      </c>
      <c r="B21" s="19"/>
      <c r="C21" s="11" t="s">
        <v>80</v>
      </c>
      <c r="D21" s="11"/>
      <c r="E21" s="11" t="s">
        <v>80</v>
      </c>
      <c r="F21" s="11"/>
      <c r="G21" s="11" t="s">
        <v>80</v>
      </c>
      <c r="H21" s="20"/>
      <c r="I21" s="20">
        <v>1</v>
      </c>
      <c r="J21" s="20"/>
      <c r="K21" s="20"/>
      <c r="L21" s="20">
        <v>2</v>
      </c>
      <c r="M21" s="18">
        <f t="shared" si="0"/>
        <v>3</v>
      </c>
      <c r="N21" s="2"/>
    </row>
    <row r="22" spans="1:15" ht="24" customHeight="1" x14ac:dyDescent="0.2">
      <c r="A22" s="17"/>
      <c r="B22" s="19"/>
      <c r="C22" s="19"/>
      <c r="D22" s="19"/>
      <c r="E22" s="19"/>
      <c r="F22" s="19"/>
      <c r="G22" s="19"/>
      <c r="H22" s="20"/>
      <c r="I22" s="20"/>
      <c r="J22" s="20"/>
      <c r="K22" s="20"/>
      <c r="L22" s="20"/>
      <c r="M22" s="18"/>
      <c r="N22" s="2"/>
    </row>
    <row r="23" spans="1:15" ht="24" customHeight="1" x14ac:dyDescent="0.2">
      <c r="A23" s="17" t="s">
        <v>26</v>
      </c>
      <c r="B23" s="19"/>
      <c r="C23" s="11" t="s">
        <v>80</v>
      </c>
      <c r="D23" s="11"/>
      <c r="E23" s="11" t="s">
        <v>80</v>
      </c>
      <c r="F23" s="11"/>
      <c r="G23" s="11" t="s">
        <v>80</v>
      </c>
      <c r="H23" s="20"/>
      <c r="I23" s="20"/>
      <c r="J23" s="20"/>
      <c r="K23" s="20"/>
      <c r="L23" s="20"/>
      <c r="M23" s="18">
        <f t="shared" si="0"/>
        <v>0</v>
      </c>
      <c r="N23" s="2"/>
    </row>
    <row r="24" spans="1:15" ht="24" customHeight="1" x14ac:dyDescent="0.2">
      <c r="A24" s="17"/>
      <c r="B24" s="19"/>
      <c r="C24" s="19"/>
      <c r="D24" s="19"/>
      <c r="E24" s="19"/>
      <c r="F24" s="19"/>
      <c r="G24" s="19"/>
      <c r="H24" s="20"/>
      <c r="I24" s="20"/>
      <c r="J24" s="20"/>
      <c r="K24" s="20"/>
      <c r="L24" s="20"/>
      <c r="M24" s="18"/>
      <c r="N24" s="2"/>
    </row>
    <row r="25" spans="1:15" ht="24" customHeight="1" x14ac:dyDescent="0.2">
      <c r="A25" s="17" t="s">
        <v>27</v>
      </c>
      <c r="B25" s="19"/>
      <c r="C25" s="11" t="s">
        <v>80</v>
      </c>
      <c r="D25" s="11"/>
      <c r="E25" s="11" t="s">
        <v>80</v>
      </c>
      <c r="F25" s="11"/>
      <c r="G25" s="11" t="s">
        <v>80</v>
      </c>
      <c r="H25" s="20"/>
      <c r="I25" s="20"/>
      <c r="J25" s="20"/>
      <c r="K25" s="20"/>
      <c r="L25" s="20"/>
      <c r="M25" s="18">
        <f t="shared" si="0"/>
        <v>0</v>
      </c>
      <c r="N25" s="2"/>
      <c r="O25" s="48"/>
    </row>
    <row r="26" spans="1:15" ht="24" customHeight="1" x14ac:dyDescent="0.2">
      <c r="A26" s="17"/>
      <c r="B26" s="19"/>
      <c r="C26" s="19"/>
      <c r="D26" s="19"/>
      <c r="E26" s="19"/>
      <c r="F26" s="19"/>
      <c r="G26" s="19"/>
      <c r="H26" s="20"/>
      <c r="I26" s="20"/>
      <c r="J26" s="20"/>
      <c r="K26" s="20"/>
      <c r="L26" s="20"/>
      <c r="M26" s="18"/>
      <c r="N26" s="2"/>
    </row>
    <row r="27" spans="1:15" ht="24" customHeight="1" x14ac:dyDescent="0.2">
      <c r="A27" s="17" t="s">
        <v>28</v>
      </c>
      <c r="B27" s="19"/>
      <c r="C27" s="11" t="s">
        <v>80</v>
      </c>
      <c r="D27" s="11"/>
      <c r="E27" s="11" t="s">
        <v>80</v>
      </c>
      <c r="F27" s="11"/>
      <c r="G27" s="11" t="s">
        <v>80</v>
      </c>
      <c r="H27" s="20"/>
      <c r="I27" s="20"/>
      <c r="J27" s="20"/>
      <c r="K27" s="20"/>
      <c r="L27" s="20"/>
      <c r="M27" s="18">
        <f t="shared" si="0"/>
        <v>0</v>
      </c>
      <c r="N27" s="2"/>
    </row>
    <row r="28" spans="1:15" ht="24" customHeight="1" x14ac:dyDescent="0.2">
      <c r="A28" s="17"/>
      <c r="B28" s="19"/>
      <c r="C28" s="19"/>
      <c r="D28" s="19"/>
      <c r="E28" s="19"/>
      <c r="F28" s="19"/>
      <c r="G28" s="19"/>
      <c r="H28" s="20"/>
      <c r="I28" s="20"/>
      <c r="J28" s="20"/>
      <c r="K28" s="20"/>
      <c r="L28" s="20"/>
      <c r="M28" s="18"/>
      <c r="N28" s="2"/>
    </row>
    <row r="29" spans="1:15" ht="24" customHeight="1" x14ac:dyDescent="0.2">
      <c r="A29" s="17" t="s">
        <v>29</v>
      </c>
      <c r="B29" s="19"/>
      <c r="C29" s="11" t="s">
        <v>80</v>
      </c>
      <c r="D29" s="11"/>
      <c r="E29" s="11" t="s">
        <v>80</v>
      </c>
      <c r="F29" s="11"/>
      <c r="G29" s="11" t="s">
        <v>80</v>
      </c>
      <c r="H29" s="20"/>
      <c r="I29" s="20"/>
      <c r="J29" s="20"/>
      <c r="K29" s="20"/>
      <c r="L29" s="20"/>
      <c r="M29" s="18">
        <f t="shared" si="0"/>
        <v>0</v>
      </c>
      <c r="N29" s="2"/>
    </row>
    <row r="30" spans="1:15" ht="24" customHeight="1" x14ac:dyDescent="0.2">
      <c r="A30" s="17"/>
      <c r="B30" s="19"/>
      <c r="C30" s="11"/>
      <c r="D30" s="11"/>
      <c r="E30" s="11"/>
      <c r="F30" s="11"/>
      <c r="G30" s="11"/>
      <c r="H30" s="20"/>
      <c r="I30" s="20"/>
      <c r="J30" s="20"/>
      <c r="K30" s="20"/>
      <c r="L30" s="20"/>
      <c r="M30" s="18"/>
      <c r="N30" s="2"/>
    </row>
    <row r="31" spans="1:15" ht="24" customHeight="1" x14ac:dyDescent="0.2">
      <c r="A31" s="17" t="s">
        <v>30</v>
      </c>
      <c r="B31" s="19"/>
      <c r="C31" s="11" t="s">
        <v>80</v>
      </c>
      <c r="D31" s="11"/>
      <c r="E31" s="11" t="s">
        <v>80</v>
      </c>
      <c r="F31" s="11"/>
      <c r="G31" s="11" t="s">
        <v>80</v>
      </c>
      <c r="H31" s="20"/>
      <c r="I31" s="20"/>
      <c r="J31" s="20"/>
      <c r="K31" s="20"/>
      <c r="L31" s="20"/>
      <c r="M31" s="18">
        <f t="shared" si="0"/>
        <v>0</v>
      </c>
      <c r="N31" s="2"/>
    </row>
    <row r="32" spans="1:15" ht="24" customHeight="1" x14ac:dyDescent="0.2">
      <c r="A32" s="17"/>
      <c r="B32" s="19"/>
      <c r="C32" s="19"/>
      <c r="D32" s="19"/>
      <c r="E32" s="19"/>
      <c r="F32" s="19"/>
      <c r="G32" s="19"/>
      <c r="H32" s="20"/>
      <c r="I32" s="20"/>
      <c r="J32" s="20"/>
      <c r="K32" s="20"/>
      <c r="L32" s="20"/>
      <c r="M32" s="18"/>
      <c r="N32" s="2"/>
    </row>
    <row r="33" spans="1:14" ht="24" customHeight="1" x14ac:dyDescent="0.2">
      <c r="A33" s="17" t="s">
        <v>31</v>
      </c>
      <c r="B33" s="19"/>
      <c r="C33" s="11" t="s">
        <v>80</v>
      </c>
      <c r="D33" s="11"/>
      <c r="E33" s="11" t="s">
        <v>80</v>
      </c>
      <c r="F33" s="11"/>
      <c r="G33" s="11" t="s">
        <v>80</v>
      </c>
      <c r="H33" s="20">
        <v>1</v>
      </c>
      <c r="I33" s="20"/>
      <c r="J33" s="20"/>
      <c r="K33" s="20"/>
      <c r="L33" s="20"/>
      <c r="M33" s="18">
        <f t="shared" si="0"/>
        <v>1</v>
      </c>
      <c r="N33" s="2"/>
    </row>
    <row r="34" spans="1:14" ht="24" customHeight="1" x14ac:dyDescent="0.2">
      <c r="A34" s="17"/>
      <c r="B34" s="19"/>
      <c r="C34" s="19"/>
      <c r="D34" s="19"/>
      <c r="E34" s="19"/>
      <c r="F34" s="19"/>
      <c r="G34" s="19"/>
      <c r="H34" s="20"/>
      <c r="I34" s="20"/>
      <c r="J34" s="20"/>
      <c r="K34" s="20"/>
      <c r="L34" s="20"/>
      <c r="M34" s="18"/>
      <c r="N34" s="2"/>
    </row>
    <row r="35" spans="1:14" ht="24" customHeight="1" x14ac:dyDescent="0.2">
      <c r="A35" s="17" t="s">
        <v>32</v>
      </c>
      <c r="B35" s="19"/>
      <c r="C35" s="11" t="s">
        <v>80</v>
      </c>
      <c r="D35" s="11"/>
      <c r="E35" s="11" t="s">
        <v>80</v>
      </c>
      <c r="F35" s="11"/>
      <c r="G35" s="11" t="s">
        <v>80</v>
      </c>
      <c r="H35" s="20"/>
      <c r="I35" s="20"/>
      <c r="J35" s="20"/>
      <c r="K35" s="20"/>
      <c r="L35" s="20"/>
      <c r="M35" s="18">
        <f t="shared" si="0"/>
        <v>0</v>
      </c>
      <c r="N35" s="2"/>
    </row>
    <row r="36" spans="1:14" ht="24" customHeight="1" x14ac:dyDescent="0.2">
      <c r="A36" s="17"/>
      <c r="B36" s="19"/>
      <c r="C36" s="19"/>
      <c r="D36" s="19"/>
      <c r="E36" s="19"/>
      <c r="F36" s="19"/>
      <c r="G36" s="19"/>
      <c r="H36" s="20"/>
      <c r="I36" s="20"/>
      <c r="J36" s="20"/>
      <c r="K36" s="20"/>
      <c r="L36" s="20"/>
      <c r="M36" s="18"/>
      <c r="N36" s="2"/>
    </row>
    <row r="37" spans="1:14" ht="24" customHeight="1" x14ac:dyDescent="0.2">
      <c r="A37" s="14" t="s">
        <v>56</v>
      </c>
      <c r="B37" s="19"/>
      <c r="C37" s="11" t="s">
        <v>80</v>
      </c>
      <c r="D37" s="11"/>
      <c r="E37" s="11" t="s">
        <v>80</v>
      </c>
      <c r="F37" s="11"/>
      <c r="G37" s="11" t="s">
        <v>80</v>
      </c>
      <c r="H37" s="20"/>
      <c r="I37" s="20"/>
      <c r="J37" s="20"/>
      <c r="K37" s="20"/>
      <c r="L37" s="20"/>
      <c r="M37" s="18">
        <f t="shared" si="0"/>
        <v>0</v>
      </c>
      <c r="N37" s="2"/>
    </row>
    <row r="38" spans="1:14" ht="24" customHeight="1" x14ac:dyDescent="0.2">
      <c r="A38" s="14"/>
      <c r="B38" s="19"/>
      <c r="C38" s="19"/>
      <c r="D38" s="19"/>
      <c r="E38" s="19"/>
      <c r="F38" s="19"/>
      <c r="G38" s="19"/>
      <c r="H38" s="20"/>
      <c r="I38" s="20"/>
      <c r="J38" s="20"/>
      <c r="K38" s="20"/>
      <c r="L38" s="20"/>
      <c r="M38" s="18"/>
      <c r="N38" s="2"/>
    </row>
    <row r="39" spans="1:14" ht="24" customHeight="1" x14ac:dyDescent="0.25">
      <c r="A39" s="23" t="s">
        <v>6</v>
      </c>
      <c r="B39" s="25"/>
      <c r="C39" s="24" t="s">
        <v>80</v>
      </c>
      <c r="D39" s="24"/>
      <c r="E39" s="24" t="s">
        <v>80</v>
      </c>
      <c r="F39" s="24"/>
      <c r="G39" s="24" t="s">
        <v>80</v>
      </c>
      <c r="H39" s="26">
        <f t="shared" ref="H39:M39" si="1">SUM(H9:H37)</f>
        <v>2</v>
      </c>
      <c r="I39" s="26">
        <f t="shared" si="1"/>
        <v>2</v>
      </c>
      <c r="J39" s="26">
        <f t="shared" si="1"/>
        <v>0</v>
      </c>
      <c r="K39" s="26">
        <f t="shared" si="1"/>
        <v>0</v>
      </c>
      <c r="L39" s="26">
        <f>SUM(L9:L37)</f>
        <v>4</v>
      </c>
      <c r="M39" s="27">
        <f t="shared" si="1"/>
        <v>8</v>
      </c>
      <c r="N39" s="2"/>
    </row>
    <row r="40" spans="1:14" x14ac:dyDescent="0.2">
      <c r="G40" s="2"/>
      <c r="H40" s="2"/>
      <c r="I40" s="2"/>
      <c r="J40" s="2"/>
      <c r="K40" s="2"/>
      <c r="L40" s="2"/>
      <c r="M40" s="2"/>
      <c r="N40" s="2"/>
    </row>
    <row r="41" spans="1:14" x14ac:dyDescent="0.2">
      <c r="G41" s="2"/>
      <c r="H41" s="2"/>
      <c r="I41" s="2"/>
      <c r="J41" s="318" t="s">
        <v>110</v>
      </c>
      <c r="K41" s="306"/>
      <c r="L41" s="306"/>
      <c r="M41" s="306"/>
      <c r="N41" s="2"/>
    </row>
    <row r="42" spans="1:14" x14ac:dyDescent="0.2">
      <c r="G42" s="2"/>
      <c r="I42" s="2"/>
      <c r="J42" s="319">
        <v>42278</v>
      </c>
      <c r="K42" s="306"/>
      <c r="L42" s="306"/>
      <c r="M42" s="306"/>
      <c r="N42" s="2"/>
    </row>
    <row r="43" spans="1:14" x14ac:dyDescent="0.2">
      <c r="G43" s="2"/>
      <c r="H43" s="2"/>
      <c r="I43" s="2"/>
      <c r="J43" s="2"/>
      <c r="K43" s="2"/>
      <c r="L43" s="2"/>
      <c r="M43" s="2"/>
      <c r="N43" s="2"/>
    </row>
    <row r="44" spans="1:14" x14ac:dyDescent="0.2">
      <c r="G44" s="2"/>
      <c r="H44" s="2"/>
      <c r="I44" s="2"/>
      <c r="J44" s="2"/>
      <c r="K44" s="2"/>
      <c r="L44" s="2"/>
      <c r="M44" s="2"/>
      <c r="N44" s="2"/>
    </row>
    <row r="45" spans="1:14" x14ac:dyDescent="0.2">
      <c r="G45" s="2"/>
      <c r="H45" s="2"/>
      <c r="I45" s="2"/>
      <c r="J45" s="2"/>
      <c r="K45" s="2"/>
      <c r="L45" s="2"/>
      <c r="M45" s="2"/>
      <c r="N45" s="2"/>
    </row>
    <row r="46" spans="1:14" x14ac:dyDescent="0.2">
      <c r="G46" s="2"/>
      <c r="H46" s="2"/>
      <c r="I46" s="2"/>
      <c r="J46" s="2"/>
      <c r="K46" s="2"/>
      <c r="L46" s="2"/>
      <c r="M46" s="2"/>
      <c r="N46" s="2"/>
    </row>
    <row r="47" spans="1:14" x14ac:dyDescent="0.2">
      <c r="G47" s="2"/>
      <c r="H47" s="2"/>
      <c r="I47" s="2"/>
      <c r="J47" s="2"/>
      <c r="K47" s="2"/>
      <c r="L47" s="2"/>
      <c r="M47" s="2"/>
      <c r="N47" s="2"/>
    </row>
  </sheetData>
  <mergeCells count="13">
    <mergeCell ref="J42:M42"/>
    <mergeCell ref="A1:M1"/>
    <mergeCell ref="A2:M2"/>
    <mergeCell ref="A3:M3"/>
    <mergeCell ref="A4:M4"/>
    <mergeCell ref="A6:G7"/>
    <mergeCell ref="H6:H7"/>
    <mergeCell ref="I6:I7"/>
    <mergeCell ref="J6:J7"/>
    <mergeCell ref="K6:K7"/>
    <mergeCell ref="L6:L7"/>
    <mergeCell ref="M6:M7"/>
    <mergeCell ref="J41:M41"/>
  </mergeCells>
  <pageMargins left="0.74803149606299213" right="0.74803149606299213" top="0.51181102362204722" bottom="0.51181102362204722" header="0.51181102362204722" footer="0.51181102362204722"/>
  <pageSetup scale="8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workbookViewId="0">
      <pane ySplit="7" topLeftCell="A26" activePane="bottomLeft" state="frozen"/>
      <selection activeCell="P20" sqref="P20"/>
      <selection pane="bottomLeft" activeCell="P20" sqref="P20"/>
    </sheetView>
  </sheetViews>
  <sheetFormatPr defaultRowHeight="12.75" x14ac:dyDescent="0.2"/>
  <cols>
    <col min="2" max="2" width="1.140625" customWidth="1"/>
    <col min="3" max="7" width="3.5703125" customWidth="1"/>
    <col min="8" max="12" width="13.7109375" customWidth="1"/>
    <col min="13" max="13" width="17.140625" customWidth="1"/>
  </cols>
  <sheetData>
    <row r="1" spans="1:15" ht="14.25" x14ac:dyDescent="0.2">
      <c r="A1" s="307">
        <v>8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2"/>
    </row>
    <row r="2" spans="1:15" ht="15" x14ac:dyDescent="0.25">
      <c r="A2" s="308" t="s">
        <v>71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2"/>
    </row>
    <row r="3" spans="1:15" ht="15" customHeight="1" x14ac:dyDescent="0.25">
      <c r="A3" s="308" t="s">
        <v>20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2"/>
    </row>
    <row r="4" spans="1:15" ht="15" customHeight="1" x14ac:dyDescent="0.25">
      <c r="A4" s="320">
        <v>42309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2"/>
    </row>
    <row r="5" spans="1:15" ht="6.75" customHeight="1" x14ac:dyDescent="0.2">
      <c r="G5" s="2"/>
      <c r="H5" s="2"/>
      <c r="I5" s="7"/>
      <c r="J5" s="2"/>
      <c r="K5" s="2"/>
      <c r="L5" s="2"/>
      <c r="M5" s="2"/>
      <c r="N5" s="2"/>
    </row>
    <row r="6" spans="1:15" x14ac:dyDescent="0.2">
      <c r="A6" s="309" t="s">
        <v>87</v>
      </c>
      <c r="B6" s="309"/>
      <c r="C6" s="309"/>
      <c r="D6" s="309"/>
      <c r="E6" s="309"/>
      <c r="F6" s="309"/>
      <c r="G6" s="321"/>
      <c r="H6" s="323" t="s">
        <v>88</v>
      </c>
      <c r="I6" s="323" t="s">
        <v>89</v>
      </c>
      <c r="J6" s="323" t="s">
        <v>90</v>
      </c>
      <c r="K6" s="323" t="s">
        <v>91</v>
      </c>
      <c r="L6" s="323" t="s">
        <v>92</v>
      </c>
      <c r="M6" s="316" t="s">
        <v>107</v>
      </c>
      <c r="N6" s="2"/>
    </row>
    <row r="7" spans="1:15" ht="21" customHeight="1" x14ac:dyDescent="0.2">
      <c r="A7" s="310"/>
      <c r="B7" s="310"/>
      <c r="C7" s="310"/>
      <c r="D7" s="310"/>
      <c r="E7" s="310"/>
      <c r="F7" s="310"/>
      <c r="G7" s="322"/>
      <c r="H7" s="324"/>
      <c r="I7" s="324"/>
      <c r="J7" s="324"/>
      <c r="K7" s="324"/>
      <c r="L7" s="324"/>
      <c r="M7" s="317"/>
      <c r="N7" s="2"/>
    </row>
    <row r="8" spans="1:15" ht="14.25" x14ac:dyDescent="0.2">
      <c r="A8" s="14"/>
      <c r="B8" s="19"/>
      <c r="C8" s="19"/>
      <c r="D8" s="19"/>
      <c r="E8" s="19"/>
      <c r="F8" s="19"/>
      <c r="G8" s="19"/>
      <c r="H8" s="15" t="s">
        <v>9</v>
      </c>
      <c r="I8" s="15" t="s">
        <v>10</v>
      </c>
      <c r="J8" s="15" t="s">
        <v>11</v>
      </c>
      <c r="K8" s="15" t="s">
        <v>12</v>
      </c>
      <c r="L8" s="15" t="s">
        <v>13</v>
      </c>
      <c r="M8" s="16" t="s">
        <v>14</v>
      </c>
      <c r="N8" s="2"/>
    </row>
    <row r="9" spans="1:15" ht="24" customHeight="1" x14ac:dyDescent="0.2">
      <c r="A9" s="17" t="s">
        <v>69</v>
      </c>
      <c r="B9" s="11"/>
      <c r="C9" s="11" t="s">
        <v>80</v>
      </c>
      <c r="D9" s="11"/>
      <c r="E9" s="11" t="s">
        <v>80</v>
      </c>
      <c r="F9" s="11"/>
      <c r="G9" s="11" t="s">
        <v>80</v>
      </c>
      <c r="H9" s="20"/>
      <c r="I9" s="20"/>
      <c r="J9" s="20"/>
      <c r="K9" s="20"/>
      <c r="L9" s="20"/>
      <c r="M9" s="18">
        <f>SUM(H9:L9)</f>
        <v>0</v>
      </c>
      <c r="N9" s="2"/>
    </row>
    <row r="10" spans="1:15" ht="24" customHeight="1" x14ac:dyDescent="0.2">
      <c r="A10" s="17"/>
      <c r="B10" s="19"/>
      <c r="C10" s="19"/>
      <c r="D10" s="19"/>
      <c r="E10" s="19"/>
      <c r="F10" s="19"/>
      <c r="G10" s="19"/>
      <c r="H10" s="20"/>
      <c r="I10" s="20"/>
      <c r="J10" s="20"/>
      <c r="K10" s="20"/>
      <c r="L10" s="20"/>
      <c r="M10" s="18"/>
      <c r="N10" s="2"/>
    </row>
    <row r="11" spans="1:15" ht="24" customHeight="1" x14ac:dyDescent="0.2">
      <c r="A11" s="17" t="s">
        <v>68</v>
      </c>
      <c r="B11" s="19"/>
      <c r="C11" s="11" t="s">
        <v>80</v>
      </c>
      <c r="D11" s="11"/>
      <c r="E11" s="11" t="s">
        <v>80</v>
      </c>
      <c r="F11" s="11"/>
      <c r="G11" s="11" t="s">
        <v>80</v>
      </c>
      <c r="H11" s="20"/>
      <c r="I11" s="20"/>
      <c r="J11" s="20"/>
      <c r="K11" s="20"/>
      <c r="L11" s="20"/>
      <c r="M11" s="18">
        <f t="shared" ref="M11:M37" si="0">SUM(H11:L11)</f>
        <v>0</v>
      </c>
      <c r="N11" s="2"/>
    </row>
    <row r="12" spans="1:15" ht="24" customHeight="1" x14ac:dyDescent="0.2">
      <c r="A12" s="14"/>
      <c r="B12" s="19"/>
      <c r="C12" s="19"/>
      <c r="D12" s="19"/>
      <c r="E12" s="19"/>
      <c r="F12" s="19"/>
      <c r="G12" s="19"/>
      <c r="H12" s="20"/>
      <c r="I12" s="20"/>
      <c r="J12" s="20"/>
      <c r="K12" s="20"/>
      <c r="L12" s="20"/>
      <c r="M12" s="18"/>
      <c r="N12" s="2"/>
    </row>
    <row r="13" spans="1:15" ht="24" customHeight="1" x14ac:dyDescent="0.2">
      <c r="A13" s="17" t="s">
        <v>21</v>
      </c>
      <c r="B13" s="19"/>
      <c r="C13" s="11" t="s">
        <v>80</v>
      </c>
      <c r="D13" s="11"/>
      <c r="E13" s="11" t="s">
        <v>80</v>
      </c>
      <c r="F13" s="11"/>
      <c r="G13" s="11" t="s">
        <v>80</v>
      </c>
      <c r="H13" s="20"/>
      <c r="I13" s="20"/>
      <c r="J13" s="20"/>
      <c r="K13" s="20"/>
      <c r="L13" s="20"/>
      <c r="M13" s="18">
        <f t="shared" si="0"/>
        <v>0</v>
      </c>
      <c r="N13" s="2"/>
    </row>
    <row r="14" spans="1:15" ht="24" customHeight="1" x14ac:dyDescent="0.2">
      <c r="A14" s="17"/>
      <c r="B14" s="19"/>
      <c r="C14" s="19"/>
      <c r="D14" s="19"/>
      <c r="E14" s="19"/>
      <c r="F14" s="19"/>
      <c r="G14" s="19"/>
      <c r="H14" s="20"/>
      <c r="I14" s="20"/>
      <c r="J14" s="20"/>
      <c r="K14" s="20"/>
      <c r="L14" s="20"/>
      <c r="M14" s="18"/>
      <c r="N14" s="2"/>
    </row>
    <row r="15" spans="1:15" ht="24" customHeight="1" x14ac:dyDescent="0.2">
      <c r="A15" s="17" t="s">
        <v>22</v>
      </c>
      <c r="B15" s="19"/>
      <c r="C15" s="11" t="s">
        <v>80</v>
      </c>
      <c r="D15" s="11"/>
      <c r="E15" s="11" t="s">
        <v>80</v>
      </c>
      <c r="F15" s="11"/>
      <c r="G15" s="11" t="s">
        <v>80</v>
      </c>
      <c r="H15" s="20"/>
      <c r="I15" s="20"/>
      <c r="J15" s="20"/>
      <c r="K15" s="20"/>
      <c r="L15" s="20"/>
      <c r="M15" s="18">
        <f t="shared" si="0"/>
        <v>0</v>
      </c>
      <c r="N15" s="2"/>
      <c r="O15" s="48"/>
    </row>
    <row r="16" spans="1:15" ht="24" customHeight="1" x14ac:dyDescent="0.2">
      <c r="A16" s="17"/>
      <c r="B16" s="19"/>
      <c r="C16" s="19"/>
      <c r="D16" s="19"/>
      <c r="E16" s="19"/>
      <c r="F16" s="19"/>
      <c r="G16" s="19"/>
      <c r="H16" s="20"/>
      <c r="I16" s="20"/>
      <c r="J16" s="20"/>
      <c r="K16" s="20"/>
      <c r="L16" s="20"/>
      <c r="M16" s="18"/>
      <c r="N16" s="2"/>
    </row>
    <row r="17" spans="1:15" ht="24" customHeight="1" x14ac:dyDescent="0.2">
      <c r="A17" s="17" t="s">
        <v>23</v>
      </c>
      <c r="B17" s="19"/>
      <c r="C17" s="11" t="s">
        <v>80</v>
      </c>
      <c r="D17" s="11"/>
      <c r="E17" s="11" t="s">
        <v>80</v>
      </c>
      <c r="F17" s="11"/>
      <c r="G17" s="11" t="s">
        <v>80</v>
      </c>
      <c r="H17" s="20"/>
      <c r="I17" s="20"/>
      <c r="J17" s="20">
        <v>1</v>
      </c>
      <c r="K17" s="20"/>
      <c r="L17" s="20">
        <v>1</v>
      </c>
      <c r="M17" s="18">
        <f t="shared" si="0"/>
        <v>2</v>
      </c>
      <c r="N17" s="2"/>
    </row>
    <row r="18" spans="1:15" ht="24" customHeight="1" x14ac:dyDescent="0.2">
      <c r="A18" s="17"/>
      <c r="B18" s="19"/>
      <c r="C18" s="19"/>
      <c r="D18" s="19"/>
      <c r="E18" s="19"/>
      <c r="F18" s="19"/>
      <c r="G18" s="19"/>
      <c r="H18" s="20"/>
      <c r="I18" s="20"/>
      <c r="J18" s="20"/>
      <c r="K18" s="20"/>
      <c r="L18" s="20"/>
      <c r="M18" s="18"/>
      <c r="N18" s="2"/>
    </row>
    <row r="19" spans="1:15" ht="24" customHeight="1" x14ac:dyDescent="0.2">
      <c r="A19" s="17" t="s">
        <v>24</v>
      </c>
      <c r="B19" s="19"/>
      <c r="C19" s="11" t="s">
        <v>80</v>
      </c>
      <c r="D19" s="11"/>
      <c r="E19" s="11" t="s">
        <v>80</v>
      </c>
      <c r="F19" s="11"/>
      <c r="G19" s="11" t="s">
        <v>80</v>
      </c>
      <c r="H19" s="20"/>
      <c r="I19" s="20">
        <v>3</v>
      </c>
      <c r="J19" s="20"/>
      <c r="K19" s="20"/>
      <c r="L19" s="20">
        <v>1</v>
      </c>
      <c r="M19" s="18">
        <f t="shared" si="0"/>
        <v>4</v>
      </c>
      <c r="N19" s="2"/>
    </row>
    <row r="20" spans="1:15" ht="24" customHeight="1" x14ac:dyDescent="0.2">
      <c r="A20" s="17"/>
      <c r="B20" s="19"/>
      <c r="C20" s="19"/>
      <c r="D20" s="19"/>
      <c r="E20" s="19"/>
      <c r="F20" s="19"/>
      <c r="G20" s="19"/>
      <c r="H20" s="20"/>
      <c r="I20" s="20"/>
      <c r="J20" s="20"/>
      <c r="K20" s="20"/>
      <c r="L20" s="20"/>
      <c r="M20" s="18"/>
      <c r="N20" s="2"/>
    </row>
    <row r="21" spans="1:15" ht="24" customHeight="1" x14ac:dyDescent="0.2">
      <c r="A21" s="17" t="s">
        <v>25</v>
      </c>
      <c r="B21" s="19"/>
      <c r="C21" s="11" t="s">
        <v>80</v>
      </c>
      <c r="D21" s="11"/>
      <c r="E21" s="11" t="s">
        <v>80</v>
      </c>
      <c r="F21" s="11"/>
      <c r="G21" s="11" t="s">
        <v>80</v>
      </c>
      <c r="H21" s="20"/>
      <c r="I21" s="20"/>
      <c r="J21" s="20"/>
      <c r="K21" s="20"/>
      <c r="L21" s="20"/>
      <c r="M21" s="18">
        <f t="shared" si="0"/>
        <v>0</v>
      </c>
      <c r="N21" s="2"/>
    </row>
    <row r="22" spans="1:15" ht="24" customHeight="1" x14ac:dyDescent="0.2">
      <c r="A22" s="17"/>
      <c r="B22" s="19"/>
      <c r="C22" s="19"/>
      <c r="D22" s="19"/>
      <c r="E22" s="19"/>
      <c r="F22" s="19"/>
      <c r="G22" s="19"/>
      <c r="H22" s="20"/>
      <c r="I22" s="20"/>
      <c r="J22" s="20"/>
      <c r="K22" s="20"/>
      <c r="L22" s="20"/>
      <c r="M22" s="18"/>
      <c r="N22" s="2"/>
    </row>
    <row r="23" spans="1:15" ht="24" customHeight="1" x14ac:dyDescent="0.2">
      <c r="A23" s="17" t="s">
        <v>26</v>
      </c>
      <c r="B23" s="19"/>
      <c r="C23" s="11" t="s">
        <v>80</v>
      </c>
      <c r="D23" s="11"/>
      <c r="E23" s="11" t="s">
        <v>80</v>
      </c>
      <c r="F23" s="11"/>
      <c r="G23" s="11" t="s">
        <v>80</v>
      </c>
      <c r="H23" s="20">
        <v>1</v>
      </c>
      <c r="I23" s="20"/>
      <c r="J23" s="20"/>
      <c r="K23" s="20"/>
      <c r="L23" s="20"/>
      <c r="M23" s="18">
        <f t="shared" si="0"/>
        <v>1</v>
      </c>
      <c r="N23" s="2"/>
    </row>
    <row r="24" spans="1:15" ht="24" customHeight="1" x14ac:dyDescent="0.2">
      <c r="A24" s="17"/>
      <c r="B24" s="19"/>
      <c r="C24" s="19"/>
      <c r="D24" s="19"/>
      <c r="E24" s="19"/>
      <c r="F24" s="19"/>
      <c r="G24" s="19"/>
      <c r="H24" s="20"/>
      <c r="I24" s="20"/>
      <c r="J24" s="20"/>
      <c r="K24" s="20"/>
      <c r="L24" s="20"/>
      <c r="M24" s="18"/>
      <c r="N24" s="2"/>
    </row>
    <row r="25" spans="1:15" ht="24" customHeight="1" x14ac:dyDescent="0.2">
      <c r="A25" s="17" t="s">
        <v>27</v>
      </c>
      <c r="B25" s="19"/>
      <c r="C25" s="11" t="s">
        <v>80</v>
      </c>
      <c r="D25" s="11"/>
      <c r="E25" s="11" t="s">
        <v>80</v>
      </c>
      <c r="F25" s="11"/>
      <c r="G25" s="11" t="s">
        <v>80</v>
      </c>
      <c r="H25" s="20"/>
      <c r="I25" s="20"/>
      <c r="J25" s="20"/>
      <c r="K25" s="20"/>
      <c r="L25" s="20">
        <v>1</v>
      </c>
      <c r="M25" s="18">
        <f t="shared" si="0"/>
        <v>1</v>
      </c>
      <c r="N25" s="2"/>
      <c r="O25" s="48"/>
    </row>
    <row r="26" spans="1:15" ht="24" customHeight="1" x14ac:dyDescent="0.2">
      <c r="A26" s="17"/>
      <c r="B26" s="19"/>
      <c r="C26" s="19"/>
      <c r="D26" s="19"/>
      <c r="E26" s="19"/>
      <c r="F26" s="19"/>
      <c r="G26" s="19"/>
      <c r="H26" s="20"/>
      <c r="I26" s="20"/>
      <c r="J26" s="20"/>
      <c r="K26" s="20"/>
      <c r="L26" s="20"/>
      <c r="M26" s="18"/>
      <c r="N26" s="2"/>
    </row>
    <row r="27" spans="1:15" ht="24" customHeight="1" x14ac:dyDescent="0.2">
      <c r="A27" s="17" t="s">
        <v>28</v>
      </c>
      <c r="B27" s="19"/>
      <c r="C27" s="11" t="s">
        <v>80</v>
      </c>
      <c r="D27" s="11"/>
      <c r="E27" s="11" t="s">
        <v>80</v>
      </c>
      <c r="F27" s="11"/>
      <c r="G27" s="11" t="s">
        <v>80</v>
      </c>
      <c r="H27" s="20"/>
      <c r="I27" s="20"/>
      <c r="J27" s="20">
        <v>1</v>
      </c>
      <c r="K27" s="20"/>
      <c r="L27" s="20"/>
      <c r="M27" s="18">
        <f t="shared" si="0"/>
        <v>1</v>
      </c>
      <c r="N27" s="2"/>
    </row>
    <row r="28" spans="1:15" ht="24" customHeight="1" x14ac:dyDescent="0.2">
      <c r="A28" s="17"/>
      <c r="B28" s="19"/>
      <c r="C28" s="19"/>
      <c r="D28" s="19"/>
      <c r="E28" s="19"/>
      <c r="F28" s="19"/>
      <c r="G28" s="19"/>
      <c r="H28" s="20"/>
      <c r="I28" s="20"/>
      <c r="J28" s="20"/>
      <c r="K28" s="20"/>
      <c r="L28" s="20"/>
      <c r="M28" s="18"/>
      <c r="N28" s="2"/>
    </row>
    <row r="29" spans="1:15" ht="24" customHeight="1" x14ac:dyDescent="0.2">
      <c r="A29" s="17" t="s">
        <v>29</v>
      </c>
      <c r="B29" s="19"/>
      <c r="C29" s="11" t="s">
        <v>80</v>
      </c>
      <c r="D29" s="11"/>
      <c r="E29" s="11" t="s">
        <v>80</v>
      </c>
      <c r="F29" s="11"/>
      <c r="G29" s="11" t="s">
        <v>80</v>
      </c>
      <c r="H29" s="20"/>
      <c r="I29" s="20">
        <v>1</v>
      </c>
      <c r="J29" s="20"/>
      <c r="K29" s="20"/>
      <c r="L29" s="20">
        <v>1</v>
      </c>
      <c r="M29" s="18">
        <f t="shared" si="0"/>
        <v>2</v>
      </c>
      <c r="N29" s="2"/>
    </row>
    <row r="30" spans="1:15" ht="24" customHeight="1" x14ac:dyDescent="0.2">
      <c r="A30" s="17"/>
      <c r="B30" s="19"/>
      <c r="C30" s="11"/>
      <c r="D30" s="11"/>
      <c r="E30" s="11"/>
      <c r="F30" s="11"/>
      <c r="G30" s="11"/>
      <c r="H30" s="20"/>
      <c r="I30" s="20"/>
      <c r="J30" s="20"/>
      <c r="K30" s="20"/>
      <c r="L30" s="20"/>
      <c r="M30" s="18"/>
      <c r="N30" s="2"/>
    </row>
    <row r="31" spans="1:15" ht="24" customHeight="1" x14ac:dyDescent="0.2">
      <c r="A31" s="17" t="s">
        <v>30</v>
      </c>
      <c r="B31" s="19"/>
      <c r="C31" s="11" t="s">
        <v>80</v>
      </c>
      <c r="D31" s="11"/>
      <c r="E31" s="11" t="s">
        <v>80</v>
      </c>
      <c r="F31" s="11"/>
      <c r="G31" s="11" t="s">
        <v>80</v>
      </c>
      <c r="H31" s="20"/>
      <c r="I31" s="20">
        <v>1</v>
      </c>
      <c r="J31" s="20"/>
      <c r="K31" s="20"/>
      <c r="L31" s="20"/>
      <c r="M31" s="18">
        <f t="shared" si="0"/>
        <v>1</v>
      </c>
      <c r="N31" s="2"/>
    </row>
    <row r="32" spans="1:15" ht="24" customHeight="1" x14ac:dyDescent="0.2">
      <c r="A32" s="17"/>
      <c r="B32" s="19"/>
      <c r="C32" s="19"/>
      <c r="D32" s="19"/>
      <c r="E32" s="19"/>
      <c r="F32" s="19"/>
      <c r="G32" s="19"/>
      <c r="H32" s="20"/>
      <c r="I32" s="20"/>
      <c r="J32" s="20"/>
      <c r="K32" s="20"/>
      <c r="L32" s="20"/>
      <c r="M32" s="18"/>
      <c r="N32" s="2"/>
    </row>
    <row r="33" spans="1:14" ht="24" customHeight="1" x14ac:dyDescent="0.2">
      <c r="A33" s="17" t="s">
        <v>31</v>
      </c>
      <c r="B33" s="19"/>
      <c r="C33" s="11" t="s">
        <v>80</v>
      </c>
      <c r="D33" s="11"/>
      <c r="E33" s="11" t="s">
        <v>80</v>
      </c>
      <c r="F33" s="11"/>
      <c r="G33" s="11" t="s">
        <v>80</v>
      </c>
      <c r="H33" s="20"/>
      <c r="I33" s="20"/>
      <c r="J33" s="20"/>
      <c r="K33" s="20"/>
      <c r="L33" s="20"/>
      <c r="M33" s="18">
        <f t="shared" si="0"/>
        <v>0</v>
      </c>
      <c r="N33" s="2"/>
    </row>
    <row r="34" spans="1:14" ht="24" customHeight="1" x14ac:dyDescent="0.2">
      <c r="A34" s="17"/>
      <c r="B34" s="19"/>
      <c r="C34" s="19"/>
      <c r="D34" s="19"/>
      <c r="E34" s="19"/>
      <c r="F34" s="19"/>
      <c r="G34" s="19"/>
      <c r="H34" s="20"/>
      <c r="I34" s="20"/>
      <c r="J34" s="20"/>
      <c r="K34" s="20"/>
      <c r="L34" s="20"/>
      <c r="M34" s="18"/>
      <c r="N34" s="2"/>
    </row>
    <row r="35" spans="1:14" ht="24" customHeight="1" x14ac:dyDescent="0.2">
      <c r="A35" s="17" t="s">
        <v>32</v>
      </c>
      <c r="B35" s="19"/>
      <c r="C35" s="11" t="s">
        <v>80</v>
      </c>
      <c r="D35" s="11"/>
      <c r="E35" s="11" t="s">
        <v>80</v>
      </c>
      <c r="F35" s="11"/>
      <c r="G35" s="11" t="s">
        <v>80</v>
      </c>
      <c r="H35" s="20"/>
      <c r="I35" s="20"/>
      <c r="J35" s="20"/>
      <c r="K35" s="20"/>
      <c r="L35" s="20">
        <v>1</v>
      </c>
      <c r="M35" s="18">
        <f t="shared" si="0"/>
        <v>1</v>
      </c>
      <c r="N35" s="2"/>
    </row>
    <row r="36" spans="1:14" ht="24" customHeight="1" x14ac:dyDescent="0.2">
      <c r="A36" s="17"/>
      <c r="B36" s="19"/>
      <c r="C36" s="19"/>
      <c r="D36" s="19"/>
      <c r="E36" s="19"/>
      <c r="F36" s="19"/>
      <c r="G36" s="19"/>
      <c r="H36" s="20"/>
      <c r="I36" s="20"/>
      <c r="J36" s="20"/>
      <c r="K36" s="20"/>
      <c r="L36" s="20"/>
      <c r="M36" s="18"/>
      <c r="N36" s="2"/>
    </row>
    <row r="37" spans="1:14" ht="24" customHeight="1" x14ac:dyDescent="0.2">
      <c r="A37" s="14" t="s">
        <v>56</v>
      </c>
      <c r="B37" s="19"/>
      <c r="C37" s="11" t="s">
        <v>80</v>
      </c>
      <c r="D37" s="11"/>
      <c r="E37" s="11" t="s">
        <v>80</v>
      </c>
      <c r="F37" s="11"/>
      <c r="G37" s="11" t="s">
        <v>80</v>
      </c>
      <c r="H37" s="20"/>
      <c r="I37" s="20">
        <v>1</v>
      </c>
      <c r="J37" s="20"/>
      <c r="K37" s="20"/>
      <c r="L37" s="20">
        <v>1</v>
      </c>
      <c r="M37" s="18">
        <f t="shared" si="0"/>
        <v>2</v>
      </c>
      <c r="N37" s="2"/>
    </row>
    <row r="38" spans="1:14" ht="24" customHeight="1" x14ac:dyDescent="0.2">
      <c r="A38" s="14"/>
      <c r="B38" s="19"/>
      <c r="C38" s="19"/>
      <c r="D38" s="19"/>
      <c r="E38" s="19"/>
      <c r="F38" s="19"/>
      <c r="G38" s="19"/>
      <c r="H38" s="20"/>
      <c r="I38" s="20"/>
      <c r="J38" s="20"/>
      <c r="K38" s="20"/>
      <c r="L38" s="20"/>
      <c r="M38" s="18"/>
      <c r="N38" s="2"/>
    </row>
    <row r="39" spans="1:14" ht="24" customHeight="1" x14ac:dyDescent="0.25">
      <c r="A39" s="23" t="s">
        <v>6</v>
      </c>
      <c r="B39" s="25"/>
      <c r="C39" s="24" t="s">
        <v>80</v>
      </c>
      <c r="D39" s="24"/>
      <c r="E39" s="24" t="s">
        <v>80</v>
      </c>
      <c r="F39" s="24"/>
      <c r="G39" s="24" t="s">
        <v>80</v>
      </c>
      <c r="H39" s="26">
        <f t="shared" ref="H39:M39" si="1">SUM(H9:H37)</f>
        <v>1</v>
      </c>
      <c r="I39" s="26">
        <f t="shared" si="1"/>
        <v>6</v>
      </c>
      <c r="J39" s="26">
        <f t="shared" si="1"/>
        <v>2</v>
      </c>
      <c r="K39" s="26">
        <f t="shared" si="1"/>
        <v>0</v>
      </c>
      <c r="L39" s="26">
        <f>SUM(L9:L37)</f>
        <v>6</v>
      </c>
      <c r="M39" s="27">
        <f t="shared" si="1"/>
        <v>15</v>
      </c>
      <c r="N39" s="2"/>
    </row>
    <row r="40" spans="1:14" x14ac:dyDescent="0.2">
      <c r="G40" s="2"/>
      <c r="H40" s="2"/>
      <c r="I40" s="2"/>
      <c r="J40" s="2"/>
      <c r="K40" s="2"/>
      <c r="L40" s="2"/>
      <c r="M40" s="2"/>
      <c r="N40" s="2"/>
    </row>
    <row r="41" spans="1:14" x14ac:dyDescent="0.2">
      <c r="G41" s="2"/>
      <c r="H41" s="2"/>
      <c r="I41" s="2"/>
      <c r="J41" s="318" t="s">
        <v>110</v>
      </c>
      <c r="K41" s="306"/>
      <c r="L41" s="306"/>
      <c r="M41" s="306"/>
      <c r="N41" s="2"/>
    </row>
    <row r="42" spans="1:14" x14ac:dyDescent="0.2">
      <c r="G42" s="2"/>
      <c r="I42" s="2"/>
      <c r="J42" s="319">
        <v>42309</v>
      </c>
      <c r="K42" s="306"/>
      <c r="L42" s="306"/>
      <c r="M42" s="306"/>
      <c r="N42" s="2"/>
    </row>
    <row r="43" spans="1:14" x14ac:dyDescent="0.2">
      <c r="G43" s="2"/>
      <c r="H43" s="2"/>
      <c r="I43" s="2"/>
      <c r="J43" s="2"/>
      <c r="K43" s="2"/>
      <c r="L43" s="2"/>
      <c r="M43" s="2"/>
      <c r="N43" s="2"/>
    </row>
    <row r="44" spans="1:14" x14ac:dyDescent="0.2">
      <c r="G44" s="2"/>
      <c r="H44" s="2"/>
      <c r="I44" s="2"/>
      <c r="J44" s="2"/>
      <c r="K44" s="2"/>
      <c r="L44" s="2"/>
      <c r="M44" s="2"/>
      <c r="N44" s="2"/>
    </row>
    <row r="45" spans="1:14" x14ac:dyDescent="0.2">
      <c r="G45" s="2"/>
      <c r="H45" s="2"/>
      <c r="I45" s="2"/>
      <c r="J45" s="2"/>
      <c r="K45" s="2"/>
      <c r="L45" s="2"/>
      <c r="M45" s="2"/>
      <c r="N45" s="2"/>
    </row>
    <row r="46" spans="1:14" x14ac:dyDescent="0.2">
      <c r="G46" s="2"/>
      <c r="H46" s="2"/>
      <c r="I46" s="2"/>
      <c r="J46" s="2"/>
      <c r="K46" s="2"/>
      <c r="L46" s="2"/>
      <c r="M46" s="2"/>
      <c r="N46" s="2"/>
    </row>
    <row r="47" spans="1:14" x14ac:dyDescent="0.2">
      <c r="G47" s="2"/>
      <c r="H47" s="2"/>
      <c r="I47" s="2"/>
      <c r="J47" s="2"/>
      <c r="K47" s="2"/>
      <c r="L47" s="2"/>
      <c r="M47" s="2"/>
      <c r="N47" s="2"/>
    </row>
  </sheetData>
  <mergeCells count="13">
    <mergeCell ref="J42:M42"/>
    <mergeCell ref="A1:M1"/>
    <mergeCell ref="A2:M2"/>
    <mergeCell ref="A3:M3"/>
    <mergeCell ref="A4:M4"/>
    <mergeCell ref="A6:G7"/>
    <mergeCell ref="H6:H7"/>
    <mergeCell ref="I6:I7"/>
    <mergeCell ref="J6:J7"/>
    <mergeCell ref="K6:K7"/>
    <mergeCell ref="L6:L7"/>
    <mergeCell ref="M6:M7"/>
    <mergeCell ref="J41:M41"/>
  </mergeCells>
  <pageMargins left="0.74803149606299213" right="0.74803149606299213" top="0.51181102362204722" bottom="0.51181102362204722" header="0.51181102362204722" footer="0.51181102362204722"/>
  <pageSetup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workbookViewId="0">
      <pane ySplit="7" topLeftCell="A23" activePane="bottomLeft" state="frozen"/>
      <selection activeCell="P20" sqref="P20"/>
      <selection pane="bottomLeft" activeCell="P20" sqref="P20"/>
    </sheetView>
  </sheetViews>
  <sheetFormatPr defaultRowHeight="12.75" x14ac:dyDescent="0.2"/>
  <cols>
    <col min="2" max="2" width="1.140625" customWidth="1"/>
    <col min="3" max="7" width="3.5703125" customWidth="1"/>
    <col min="8" max="12" width="13.7109375" customWidth="1"/>
    <col min="13" max="13" width="17.140625" customWidth="1"/>
  </cols>
  <sheetData>
    <row r="1" spans="1:15" ht="14.25" x14ac:dyDescent="0.2">
      <c r="A1" s="307">
        <v>8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2"/>
    </row>
    <row r="2" spans="1:15" ht="15" x14ac:dyDescent="0.25">
      <c r="A2" s="308" t="s">
        <v>71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2"/>
    </row>
    <row r="3" spans="1:15" ht="15" customHeight="1" x14ac:dyDescent="0.25">
      <c r="A3" s="308" t="s">
        <v>20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2"/>
    </row>
    <row r="4" spans="1:15" ht="15" customHeight="1" x14ac:dyDescent="0.25">
      <c r="A4" s="320">
        <v>42339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2"/>
    </row>
    <row r="5" spans="1:15" ht="6.75" customHeight="1" x14ac:dyDescent="0.2">
      <c r="G5" s="2"/>
      <c r="H5" s="2"/>
      <c r="I5" s="7"/>
      <c r="J5" s="2"/>
      <c r="K5" s="2"/>
      <c r="L5" s="2"/>
      <c r="M5" s="2"/>
      <c r="N5" s="2"/>
    </row>
    <row r="6" spans="1:15" x14ac:dyDescent="0.2">
      <c r="A6" s="309" t="s">
        <v>87</v>
      </c>
      <c r="B6" s="309"/>
      <c r="C6" s="309"/>
      <c r="D6" s="309"/>
      <c r="E6" s="309"/>
      <c r="F6" s="309"/>
      <c r="G6" s="321"/>
      <c r="H6" s="323" t="s">
        <v>88</v>
      </c>
      <c r="I6" s="323" t="s">
        <v>89</v>
      </c>
      <c r="J6" s="323" t="s">
        <v>90</v>
      </c>
      <c r="K6" s="323" t="s">
        <v>91</v>
      </c>
      <c r="L6" s="323" t="s">
        <v>92</v>
      </c>
      <c r="M6" s="316" t="s">
        <v>107</v>
      </c>
      <c r="N6" s="2"/>
    </row>
    <row r="7" spans="1:15" ht="21" customHeight="1" x14ac:dyDescent="0.2">
      <c r="A7" s="310"/>
      <c r="B7" s="310"/>
      <c r="C7" s="310"/>
      <c r="D7" s="310"/>
      <c r="E7" s="310"/>
      <c r="F7" s="310"/>
      <c r="G7" s="322"/>
      <c r="H7" s="324"/>
      <c r="I7" s="324"/>
      <c r="J7" s="324"/>
      <c r="K7" s="324"/>
      <c r="L7" s="324"/>
      <c r="M7" s="317"/>
      <c r="N7" s="2"/>
    </row>
    <row r="8" spans="1:15" ht="14.25" x14ac:dyDescent="0.2">
      <c r="A8" s="14"/>
      <c r="B8" s="19"/>
      <c r="C8" s="19"/>
      <c r="D8" s="19"/>
      <c r="E8" s="19"/>
      <c r="F8" s="19"/>
      <c r="G8" s="19"/>
      <c r="H8" s="15" t="s">
        <v>9</v>
      </c>
      <c r="I8" s="15" t="s">
        <v>10</v>
      </c>
      <c r="J8" s="15" t="s">
        <v>11</v>
      </c>
      <c r="K8" s="15" t="s">
        <v>12</v>
      </c>
      <c r="L8" s="15" t="s">
        <v>13</v>
      </c>
      <c r="M8" s="16" t="s">
        <v>14</v>
      </c>
      <c r="N8" s="2"/>
    </row>
    <row r="9" spans="1:15" ht="24" customHeight="1" x14ac:dyDescent="0.2">
      <c r="A9" s="17" t="s">
        <v>69</v>
      </c>
      <c r="B9" s="11"/>
      <c r="C9" s="11" t="s">
        <v>80</v>
      </c>
      <c r="D9" s="11"/>
      <c r="E9" s="11" t="s">
        <v>80</v>
      </c>
      <c r="F9" s="11"/>
      <c r="G9" s="11" t="s">
        <v>80</v>
      </c>
      <c r="H9" s="20"/>
      <c r="I9" s="20"/>
      <c r="J9" s="20"/>
      <c r="K9" s="20"/>
      <c r="L9" s="20"/>
      <c r="M9" s="18">
        <f>SUM(H9:L9)</f>
        <v>0</v>
      </c>
      <c r="N9" s="2"/>
    </row>
    <row r="10" spans="1:15" ht="24" customHeight="1" x14ac:dyDescent="0.2">
      <c r="A10" s="17"/>
      <c r="B10" s="19"/>
      <c r="C10" s="19"/>
      <c r="D10" s="19"/>
      <c r="E10" s="19"/>
      <c r="F10" s="19"/>
      <c r="G10" s="19"/>
      <c r="H10" s="20"/>
      <c r="I10" s="20"/>
      <c r="J10" s="20"/>
      <c r="K10" s="20"/>
      <c r="L10" s="20"/>
      <c r="M10" s="18"/>
      <c r="N10" s="2"/>
    </row>
    <row r="11" spans="1:15" ht="24" customHeight="1" x14ac:dyDescent="0.2">
      <c r="A11" s="17" t="s">
        <v>68</v>
      </c>
      <c r="B11" s="19"/>
      <c r="C11" s="11" t="s">
        <v>80</v>
      </c>
      <c r="D11" s="11"/>
      <c r="E11" s="11" t="s">
        <v>80</v>
      </c>
      <c r="F11" s="11"/>
      <c r="G11" s="11" t="s">
        <v>80</v>
      </c>
      <c r="H11" s="20"/>
      <c r="I11" s="20"/>
      <c r="J11" s="20"/>
      <c r="K11" s="20"/>
      <c r="L11" s="20"/>
      <c r="M11" s="18">
        <f t="shared" ref="M11:M37" si="0">SUM(H11:L11)</f>
        <v>0</v>
      </c>
      <c r="N11" s="2"/>
    </row>
    <row r="12" spans="1:15" ht="24" customHeight="1" x14ac:dyDescent="0.2">
      <c r="A12" s="14"/>
      <c r="B12" s="19"/>
      <c r="C12" s="19"/>
      <c r="D12" s="19"/>
      <c r="E12" s="19"/>
      <c r="F12" s="19"/>
      <c r="G12" s="19"/>
      <c r="H12" s="20"/>
      <c r="I12" s="20"/>
      <c r="J12" s="20"/>
      <c r="K12" s="20"/>
      <c r="L12" s="20"/>
      <c r="M12" s="18"/>
      <c r="N12" s="2"/>
    </row>
    <row r="13" spans="1:15" ht="24" customHeight="1" x14ac:dyDescent="0.2">
      <c r="A13" s="17" t="s">
        <v>21</v>
      </c>
      <c r="B13" s="19"/>
      <c r="C13" s="11" t="s">
        <v>80</v>
      </c>
      <c r="D13" s="11"/>
      <c r="E13" s="11" t="s">
        <v>80</v>
      </c>
      <c r="F13" s="11"/>
      <c r="G13" s="11" t="s">
        <v>80</v>
      </c>
      <c r="H13" s="20"/>
      <c r="I13" s="20"/>
      <c r="J13" s="20"/>
      <c r="K13" s="20"/>
      <c r="L13" s="20"/>
      <c r="M13" s="18">
        <f t="shared" si="0"/>
        <v>0</v>
      </c>
      <c r="N13" s="2"/>
    </row>
    <row r="14" spans="1:15" ht="24" customHeight="1" x14ac:dyDescent="0.2">
      <c r="A14" s="17"/>
      <c r="B14" s="19"/>
      <c r="C14" s="19"/>
      <c r="D14" s="19"/>
      <c r="E14" s="19"/>
      <c r="F14" s="19"/>
      <c r="G14" s="19"/>
      <c r="H14" s="20"/>
      <c r="I14" s="20"/>
      <c r="J14" s="20"/>
      <c r="K14" s="20"/>
      <c r="L14" s="20"/>
      <c r="M14" s="18"/>
      <c r="N14" s="2"/>
    </row>
    <row r="15" spans="1:15" ht="24" customHeight="1" x14ac:dyDescent="0.2">
      <c r="A15" s="17" t="s">
        <v>22</v>
      </c>
      <c r="B15" s="19"/>
      <c r="C15" s="11" t="s">
        <v>80</v>
      </c>
      <c r="D15" s="11"/>
      <c r="E15" s="11" t="s">
        <v>80</v>
      </c>
      <c r="F15" s="11"/>
      <c r="G15" s="11" t="s">
        <v>80</v>
      </c>
      <c r="H15" s="20"/>
      <c r="I15" s="20"/>
      <c r="J15" s="20"/>
      <c r="K15" s="20"/>
      <c r="L15" s="20"/>
      <c r="M15" s="18">
        <f t="shared" si="0"/>
        <v>0</v>
      </c>
      <c r="N15" s="2"/>
      <c r="O15" s="48"/>
    </row>
    <row r="16" spans="1:15" ht="24" customHeight="1" x14ac:dyDescent="0.2">
      <c r="A16" s="17"/>
      <c r="B16" s="19"/>
      <c r="C16" s="19"/>
      <c r="D16" s="19"/>
      <c r="E16" s="19"/>
      <c r="F16" s="19"/>
      <c r="G16" s="19"/>
      <c r="H16" s="20"/>
      <c r="I16" s="20"/>
      <c r="J16" s="20"/>
      <c r="K16" s="20"/>
      <c r="L16" s="20"/>
      <c r="M16" s="18"/>
      <c r="N16" s="2"/>
    </row>
    <row r="17" spans="1:15" ht="24" customHeight="1" x14ac:dyDescent="0.2">
      <c r="A17" s="17" t="s">
        <v>23</v>
      </c>
      <c r="B17" s="19"/>
      <c r="C17" s="11" t="s">
        <v>80</v>
      </c>
      <c r="D17" s="11"/>
      <c r="E17" s="11" t="s">
        <v>80</v>
      </c>
      <c r="F17" s="11"/>
      <c r="G17" s="11" t="s">
        <v>80</v>
      </c>
      <c r="H17" s="20"/>
      <c r="I17" s="20">
        <v>1</v>
      </c>
      <c r="J17" s="20"/>
      <c r="K17" s="20"/>
      <c r="L17" s="20"/>
      <c r="M17" s="18">
        <f t="shared" si="0"/>
        <v>1</v>
      </c>
      <c r="N17" s="2"/>
    </row>
    <row r="18" spans="1:15" ht="24" customHeight="1" x14ac:dyDescent="0.2">
      <c r="A18" s="17"/>
      <c r="B18" s="19"/>
      <c r="C18" s="19"/>
      <c r="D18" s="19"/>
      <c r="E18" s="19"/>
      <c r="F18" s="19"/>
      <c r="G18" s="19"/>
      <c r="H18" s="20"/>
      <c r="I18" s="20"/>
      <c r="J18" s="20"/>
      <c r="K18" s="20"/>
      <c r="L18" s="20"/>
      <c r="M18" s="18"/>
      <c r="N18" s="2"/>
    </row>
    <row r="19" spans="1:15" ht="24" customHeight="1" x14ac:dyDescent="0.2">
      <c r="A19" s="17" t="s">
        <v>24</v>
      </c>
      <c r="B19" s="19"/>
      <c r="C19" s="11" t="s">
        <v>80</v>
      </c>
      <c r="D19" s="11"/>
      <c r="E19" s="11" t="s">
        <v>80</v>
      </c>
      <c r="F19" s="11"/>
      <c r="G19" s="11" t="s">
        <v>80</v>
      </c>
      <c r="H19" s="20"/>
      <c r="I19" s="20"/>
      <c r="J19" s="20"/>
      <c r="K19" s="20"/>
      <c r="L19" s="20"/>
      <c r="M19" s="18">
        <f t="shared" si="0"/>
        <v>0</v>
      </c>
      <c r="N19" s="2"/>
    </row>
    <row r="20" spans="1:15" ht="24" customHeight="1" x14ac:dyDescent="0.2">
      <c r="A20" s="17"/>
      <c r="B20" s="19"/>
      <c r="C20" s="19"/>
      <c r="D20" s="19"/>
      <c r="E20" s="19"/>
      <c r="F20" s="19"/>
      <c r="G20" s="19"/>
      <c r="H20" s="20"/>
      <c r="I20" s="20"/>
      <c r="J20" s="20"/>
      <c r="K20" s="20"/>
      <c r="L20" s="20"/>
      <c r="M20" s="18"/>
      <c r="N20" s="2"/>
    </row>
    <row r="21" spans="1:15" ht="24" customHeight="1" x14ac:dyDescent="0.2">
      <c r="A21" s="17" t="s">
        <v>25</v>
      </c>
      <c r="B21" s="19"/>
      <c r="C21" s="11" t="s">
        <v>80</v>
      </c>
      <c r="D21" s="11"/>
      <c r="E21" s="11" t="s">
        <v>80</v>
      </c>
      <c r="F21" s="11"/>
      <c r="G21" s="11" t="s">
        <v>80</v>
      </c>
      <c r="H21" s="20"/>
      <c r="I21" s="20"/>
      <c r="J21" s="20"/>
      <c r="K21" s="20"/>
      <c r="L21" s="20">
        <v>1</v>
      </c>
      <c r="M21" s="18">
        <f t="shared" si="0"/>
        <v>1</v>
      </c>
      <c r="N21" s="2"/>
    </row>
    <row r="22" spans="1:15" ht="24" customHeight="1" x14ac:dyDescent="0.2">
      <c r="A22" s="17"/>
      <c r="B22" s="19"/>
      <c r="C22" s="19"/>
      <c r="D22" s="19"/>
      <c r="E22" s="19"/>
      <c r="F22" s="19"/>
      <c r="G22" s="19"/>
      <c r="H22" s="20"/>
      <c r="I22" s="20"/>
      <c r="J22" s="20"/>
      <c r="K22" s="20"/>
      <c r="L22" s="20"/>
      <c r="M22" s="18"/>
      <c r="N22" s="2"/>
    </row>
    <row r="23" spans="1:15" ht="24" customHeight="1" x14ac:dyDescent="0.2">
      <c r="A23" s="17" t="s">
        <v>26</v>
      </c>
      <c r="B23" s="19"/>
      <c r="C23" s="11" t="s">
        <v>80</v>
      </c>
      <c r="D23" s="11"/>
      <c r="E23" s="11" t="s">
        <v>80</v>
      </c>
      <c r="F23" s="11"/>
      <c r="G23" s="11" t="s">
        <v>80</v>
      </c>
      <c r="H23" s="20"/>
      <c r="I23" s="20">
        <v>1</v>
      </c>
      <c r="J23" s="20"/>
      <c r="K23" s="20"/>
      <c r="L23" s="20"/>
      <c r="M23" s="18">
        <f t="shared" si="0"/>
        <v>1</v>
      </c>
      <c r="N23" s="2"/>
    </row>
    <row r="24" spans="1:15" ht="24" customHeight="1" x14ac:dyDescent="0.2">
      <c r="A24" s="17"/>
      <c r="B24" s="19"/>
      <c r="C24" s="19"/>
      <c r="D24" s="19"/>
      <c r="E24" s="19"/>
      <c r="F24" s="19"/>
      <c r="G24" s="19"/>
      <c r="H24" s="20"/>
      <c r="I24" s="20"/>
      <c r="J24" s="20"/>
      <c r="K24" s="20"/>
      <c r="L24" s="20"/>
      <c r="M24" s="18"/>
      <c r="N24" s="2"/>
    </row>
    <row r="25" spans="1:15" ht="24" customHeight="1" x14ac:dyDescent="0.2">
      <c r="A25" s="17" t="s">
        <v>27</v>
      </c>
      <c r="B25" s="19"/>
      <c r="C25" s="11" t="s">
        <v>80</v>
      </c>
      <c r="D25" s="11"/>
      <c r="E25" s="11" t="s">
        <v>80</v>
      </c>
      <c r="F25" s="11"/>
      <c r="G25" s="11" t="s">
        <v>80</v>
      </c>
      <c r="H25" s="20"/>
      <c r="I25" s="20"/>
      <c r="J25" s="20"/>
      <c r="K25" s="20"/>
      <c r="L25" s="20">
        <v>1</v>
      </c>
      <c r="M25" s="18">
        <f t="shared" si="0"/>
        <v>1</v>
      </c>
      <c r="N25" s="2"/>
      <c r="O25" s="48"/>
    </row>
    <row r="26" spans="1:15" ht="24" customHeight="1" x14ac:dyDescent="0.2">
      <c r="A26" s="17"/>
      <c r="B26" s="19"/>
      <c r="C26" s="19"/>
      <c r="D26" s="19"/>
      <c r="E26" s="19"/>
      <c r="F26" s="19"/>
      <c r="G26" s="19"/>
      <c r="H26" s="20"/>
      <c r="I26" s="20"/>
      <c r="J26" s="20"/>
      <c r="K26" s="20"/>
      <c r="L26" s="20"/>
      <c r="M26" s="18"/>
      <c r="N26" s="2"/>
    </row>
    <row r="27" spans="1:15" ht="24" customHeight="1" x14ac:dyDescent="0.2">
      <c r="A27" s="17" t="s">
        <v>28</v>
      </c>
      <c r="B27" s="19"/>
      <c r="C27" s="11" t="s">
        <v>80</v>
      </c>
      <c r="D27" s="11"/>
      <c r="E27" s="11" t="s">
        <v>80</v>
      </c>
      <c r="F27" s="11"/>
      <c r="G27" s="11" t="s">
        <v>80</v>
      </c>
      <c r="H27" s="20"/>
      <c r="I27" s="20"/>
      <c r="J27" s="20"/>
      <c r="K27" s="20"/>
      <c r="L27" s="20"/>
      <c r="M27" s="18">
        <f t="shared" si="0"/>
        <v>0</v>
      </c>
      <c r="N27" s="2"/>
    </row>
    <row r="28" spans="1:15" ht="24" customHeight="1" x14ac:dyDescent="0.2">
      <c r="A28" s="17"/>
      <c r="B28" s="19"/>
      <c r="C28" s="19"/>
      <c r="D28" s="19"/>
      <c r="E28" s="19"/>
      <c r="F28" s="19"/>
      <c r="G28" s="19"/>
      <c r="H28" s="20"/>
      <c r="I28" s="20"/>
      <c r="J28" s="20"/>
      <c r="K28" s="20"/>
      <c r="L28" s="20"/>
      <c r="M28" s="18"/>
      <c r="N28" s="2"/>
    </row>
    <row r="29" spans="1:15" ht="24" customHeight="1" x14ac:dyDescent="0.2">
      <c r="A29" s="17" t="s">
        <v>29</v>
      </c>
      <c r="B29" s="19"/>
      <c r="C29" s="11" t="s">
        <v>80</v>
      </c>
      <c r="D29" s="11"/>
      <c r="E29" s="11" t="s">
        <v>80</v>
      </c>
      <c r="F29" s="11"/>
      <c r="G29" s="11" t="s">
        <v>80</v>
      </c>
      <c r="H29" s="20"/>
      <c r="I29" s="20"/>
      <c r="J29" s="20"/>
      <c r="K29" s="20"/>
      <c r="L29" s="20"/>
      <c r="M29" s="18">
        <f t="shared" si="0"/>
        <v>0</v>
      </c>
      <c r="N29" s="2"/>
    </row>
    <row r="30" spans="1:15" ht="24" customHeight="1" x14ac:dyDescent="0.2">
      <c r="A30" s="17"/>
      <c r="B30" s="19"/>
      <c r="C30" s="11"/>
      <c r="D30" s="11"/>
      <c r="E30" s="11"/>
      <c r="F30" s="11"/>
      <c r="G30" s="11"/>
      <c r="H30" s="20"/>
      <c r="I30" s="20"/>
      <c r="J30" s="20"/>
      <c r="K30" s="20"/>
      <c r="L30" s="20"/>
      <c r="M30" s="18"/>
      <c r="N30" s="2"/>
    </row>
    <row r="31" spans="1:15" ht="24" customHeight="1" x14ac:dyDescent="0.2">
      <c r="A31" s="17" t="s">
        <v>30</v>
      </c>
      <c r="B31" s="19"/>
      <c r="C31" s="11" t="s">
        <v>80</v>
      </c>
      <c r="D31" s="11"/>
      <c r="E31" s="11" t="s">
        <v>80</v>
      </c>
      <c r="F31" s="11"/>
      <c r="G31" s="11" t="s">
        <v>80</v>
      </c>
      <c r="H31" s="20"/>
      <c r="I31" s="20"/>
      <c r="J31" s="20"/>
      <c r="K31" s="20"/>
      <c r="L31" s="20"/>
      <c r="M31" s="18">
        <f t="shared" si="0"/>
        <v>0</v>
      </c>
      <c r="N31" s="2"/>
    </row>
    <row r="32" spans="1:15" ht="24" customHeight="1" x14ac:dyDescent="0.2">
      <c r="A32" s="17"/>
      <c r="B32" s="19"/>
      <c r="C32" s="19"/>
      <c r="D32" s="19"/>
      <c r="E32" s="19"/>
      <c r="F32" s="19"/>
      <c r="G32" s="19"/>
      <c r="H32" s="20"/>
      <c r="I32" s="20"/>
      <c r="J32" s="20"/>
      <c r="K32" s="20"/>
      <c r="L32" s="20"/>
      <c r="M32" s="18"/>
      <c r="N32" s="2"/>
    </row>
    <row r="33" spans="1:14" ht="24" customHeight="1" x14ac:dyDescent="0.2">
      <c r="A33" s="17" t="s">
        <v>31</v>
      </c>
      <c r="B33" s="19"/>
      <c r="C33" s="11" t="s">
        <v>80</v>
      </c>
      <c r="D33" s="11"/>
      <c r="E33" s="11" t="s">
        <v>80</v>
      </c>
      <c r="F33" s="11"/>
      <c r="G33" s="11" t="s">
        <v>80</v>
      </c>
      <c r="H33" s="20">
        <v>1</v>
      </c>
      <c r="I33" s="20"/>
      <c r="J33" s="20"/>
      <c r="K33" s="20"/>
      <c r="L33" s="20"/>
      <c r="M33" s="18">
        <f t="shared" si="0"/>
        <v>1</v>
      </c>
      <c r="N33" s="2"/>
    </row>
    <row r="34" spans="1:14" ht="24" customHeight="1" x14ac:dyDescent="0.2">
      <c r="A34" s="17"/>
      <c r="B34" s="19"/>
      <c r="C34" s="19"/>
      <c r="D34" s="19"/>
      <c r="E34" s="19"/>
      <c r="F34" s="19"/>
      <c r="G34" s="19"/>
      <c r="H34" s="20"/>
      <c r="I34" s="20"/>
      <c r="J34" s="20"/>
      <c r="K34" s="20"/>
      <c r="L34" s="20"/>
      <c r="M34" s="18"/>
      <c r="N34" s="2"/>
    </row>
    <row r="35" spans="1:14" ht="24" customHeight="1" x14ac:dyDescent="0.2">
      <c r="A35" s="17" t="s">
        <v>32</v>
      </c>
      <c r="B35" s="19"/>
      <c r="C35" s="11" t="s">
        <v>80</v>
      </c>
      <c r="D35" s="11"/>
      <c r="E35" s="11" t="s">
        <v>80</v>
      </c>
      <c r="F35" s="11"/>
      <c r="G35" s="11" t="s">
        <v>80</v>
      </c>
      <c r="H35" s="20">
        <v>3</v>
      </c>
      <c r="I35" s="20"/>
      <c r="J35" s="20"/>
      <c r="K35" s="20"/>
      <c r="L35" s="20">
        <v>1</v>
      </c>
      <c r="M35" s="18">
        <f t="shared" si="0"/>
        <v>4</v>
      </c>
      <c r="N35" s="2"/>
    </row>
    <row r="36" spans="1:14" ht="24" customHeight="1" x14ac:dyDescent="0.2">
      <c r="A36" s="17"/>
      <c r="B36" s="19"/>
      <c r="C36" s="19"/>
      <c r="D36" s="19"/>
      <c r="E36" s="19"/>
      <c r="F36" s="19"/>
      <c r="G36" s="19"/>
      <c r="H36" s="20"/>
      <c r="I36" s="20"/>
      <c r="J36" s="20"/>
      <c r="K36" s="20"/>
      <c r="L36" s="20"/>
      <c r="M36" s="18"/>
      <c r="N36" s="2"/>
    </row>
    <row r="37" spans="1:14" ht="24" customHeight="1" x14ac:dyDescent="0.2">
      <c r="A37" s="14" t="s">
        <v>56</v>
      </c>
      <c r="B37" s="19"/>
      <c r="C37" s="11" t="s">
        <v>80</v>
      </c>
      <c r="D37" s="11"/>
      <c r="E37" s="11" t="s">
        <v>80</v>
      </c>
      <c r="F37" s="11"/>
      <c r="G37" s="11" t="s">
        <v>80</v>
      </c>
      <c r="H37" s="20">
        <v>2</v>
      </c>
      <c r="I37" s="20"/>
      <c r="J37" s="20"/>
      <c r="K37" s="20"/>
      <c r="L37" s="20"/>
      <c r="M37" s="18">
        <f t="shared" si="0"/>
        <v>2</v>
      </c>
      <c r="N37" s="2"/>
    </row>
    <row r="38" spans="1:14" ht="24" customHeight="1" x14ac:dyDescent="0.2">
      <c r="A38" s="14"/>
      <c r="B38" s="19"/>
      <c r="C38" s="19"/>
      <c r="D38" s="19"/>
      <c r="E38" s="19"/>
      <c r="F38" s="19"/>
      <c r="G38" s="19"/>
      <c r="H38" s="20"/>
      <c r="I38" s="20"/>
      <c r="J38" s="20"/>
      <c r="K38" s="20"/>
      <c r="L38" s="20"/>
      <c r="M38" s="18"/>
      <c r="N38" s="2"/>
    </row>
    <row r="39" spans="1:14" ht="24" customHeight="1" x14ac:dyDescent="0.25">
      <c r="A39" s="23" t="s">
        <v>6</v>
      </c>
      <c r="B39" s="25"/>
      <c r="C39" s="24" t="s">
        <v>80</v>
      </c>
      <c r="D39" s="24"/>
      <c r="E39" s="24" t="s">
        <v>80</v>
      </c>
      <c r="F39" s="24"/>
      <c r="G39" s="24" t="s">
        <v>80</v>
      </c>
      <c r="H39" s="26">
        <f t="shared" ref="H39:M39" si="1">SUM(H9:H37)</f>
        <v>6</v>
      </c>
      <c r="I39" s="26">
        <f t="shared" si="1"/>
        <v>2</v>
      </c>
      <c r="J39" s="26">
        <f t="shared" si="1"/>
        <v>0</v>
      </c>
      <c r="K39" s="26">
        <f t="shared" si="1"/>
        <v>0</v>
      </c>
      <c r="L39" s="26">
        <f>SUM(L9:L37)</f>
        <v>3</v>
      </c>
      <c r="M39" s="27">
        <f t="shared" si="1"/>
        <v>11</v>
      </c>
      <c r="N39" s="2"/>
    </row>
    <row r="40" spans="1:14" x14ac:dyDescent="0.2">
      <c r="G40" s="2"/>
      <c r="H40" s="2"/>
      <c r="I40" s="2"/>
      <c r="J40" s="2"/>
      <c r="K40" s="2"/>
      <c r="L40" s="2"/>
      <c r="M40" s="2"/>
      <c r="N40" s="2"/>
    </row>
    <row r="41" spans="1:14" x14ac:dyDescent="0.2">
      <c r="G41" s="2"/>
      <c r="H41" s="2"/>
      <c r="I41" s="2"/>
      <c r="J41" s="318" t="s">
        <v>110</v>
      </c>
      <c r="K41" s="306"/>
      <c r="L41" s="306"/>
      <c r="M41" s="306"/>
      <c r="N41" s="2"/>
    </row>
    <row r="42" spans="1:14" x14ac:dyDescent="0.2">
      <c r="G42" s="2"/>
      <c r="I42" s="2"/>
      <c r="J42" s="319">
        <v>42339</v>
      </c>
      <c r="K42" s="306"/>
      <c r="L42" s="306"/>
      <c r="M42" s="306"/>
      <c r="N42" s="2"/>
    </row>
    <row r="43" spans="1:14" x14ac:dyDescent="0.2">
      <c r="G43" s="2"/>
      <c r="H43" s="2"/>
      <c r="I43" s="2"/>
      <c r="J43" s="2"/>
      <c r="K43" s="2"/>
      <c r="L43" s="2"/>
      <c r="M43" s="2"/>
      <c r="N43" s="2"/>
    </row>
    <row r="44" spans="1:14" x14ac:dyDescent="0.2">
      <c r="G44" s="2"/>
      <c r="H44" s="2"/>
      <c r="I44" s="2"/>
      <c r="J44" s="2"/>
      <c r="K44" s="2"/>
      <c r="L44" s="2"/>
      <c r="M44" s="2"/>
      <c r="N44" s="2"/>
    </row>
    <row r="45" spans="1:14" x14ac:dyDescent="0.2">
      <c r="G45" s="2"/>
      <c r="H45" s="2"/>
      <c r="I45" s="2"/>
      <c r="J45" s="2"/>
      <c r="K45" s="2"/>
      <c r="L45" s="2"/>
      <c r="M45" s="2"/>
      <c r="N45" s="2"/>
    </row>
    <row r="46" spans="1:14" x14ac:dyDescent="0.2">
      <c r="G46" s="2"/>
      <c r="H46" s="2"/>
      <c r="I46" s="2"/>
      <c r="J46" s="2"/>
      <c r="K46" s="2"/>
      <c r="L46" s="2"/>
      <c r="M46" s="2"/>
      <c r="N46" s="2"/>
    </row>
    <row r="47" spans="1:14" x14ac:dyDescent="0.2">
      <c r="G47" s="2"/>
      <c r="H47" s="2"/>
      <c r="I47" s="2"/>
      <c r="J47" s="2"/>
      <c r="K47" s="2"/>
      <c r="L47" s="2"/>
      <c r="M47" s="2"/>
      <c r="N47" s="2"/>
    </row>
  </sheetData>
  <mergeCells count="13">
    <mergeCell ref="J42:M42"/>
    <mergeCell ref="A1:M1"/>
    <mergeCell ref="A2:M2"/>
    <mergeCell ref="A3:M3"/>
    <mergeCell ref="A4:M4"/>
    <mergeCell ref="A6:G7"/>
    <mergeCell ref="H6:H7"/>
    <mergeCell ref="I6:I7"/>
    <mergeCell ref="J6:J7"/>
    <mergeCell ref="K6:K7"/>
    <mergeCell ref="L6:L7"/>
    <mergeCell ref="M6:M7"/>
    <mergeCell ref="J41:M41"/>
  </mergeCells>
  <pageMargins left="0.74803149606299213" right="0.74803149606299213" top="0.51181102362204722" bottom="0.51181102362204722" header="0.51181102362204722" footer="0.51181102362204722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9"/>
  <sheetViews>
    <sheetView topLeftCell="A4" workbookViewId="0">
      <selection activeCell="D22" sqref="D22"/>
    </sheetView>
  </sheetViews>
  <sheetFormatPr defaultRowHeight="12.75" x14ac:dyDescent="0.2"/>
  <cols>
    <col min="1" max="1" width="21.28515625" customWidth="1"/>
    <col min="2" max="2" width="14.42578125" customWidth="1"/>
    <col min="3" max="3" width="31.42578125" customWidth="1"/>
    <col min="4" max="4" width="22.140625" customWidth="1"/>
    <col min="5" max="5" width="18.5703125" customWidth="1"/>
    <col min="6" max="6" width="21.42578125" customWidth="1"/>
    <col min="7" max="7" width="18.7109375" customWidth="1"/>
    <col min="8" max="8" width="21.140625" customWidth="1"/>
    <col min="9" max="9" width="18.5703125" customWidth="1"/>
    <col min="10" max="10" width="21.85546875" customWidth="1"/>
    <col min="11" max="11" width="18" customWidth="1"/>
    <col min="12" max="12" width="21.42578125" customWidth="1"/>
    <col min="13" max="13" width="11.140625" customWidth="1"/>
    <col min="14" max="14" width="12.5703125" customWidth="1"/>
    <col min="15" max="15" width="15.7109375" customWidth="1"/>
    <col min="16" max="16" width="16" customWidth="1"/>
    <col min="17" max="17" width="13.42578125" customWidth="1"/>
    <col min="18" max="18" width="15.28515625" customWidth="1"/>
  </cols>
  <sheetData>
    <row r="3" spans="1:18" ht="159" customHeight="1" x14ac:dyDescent="0.2">
      <c r="A3" s="202" t="s">
        <v>1</v>
      </c>
      <c r="B3" s="202" t="s">
        <v>2</v>
      </c>
      <c r="C3" s="202" t="s">
        <v>150</v>
      </c>
      <c r="D3" s="202" t="s">
        <v>151</v>
      </c>
      <c r="E3" s="202" t="s">
        <v>152</v>
      </c>
      <c r="F3" s="202" t="s">
        <v>153</v>
      </c>
      <c r="G3" s="202" t="s">
        <v>154</v>
      </c>
      <c r="H3" s="202" t="s">
        <v>155</v>
      </c>
      <c r="I3" s="202" t="s">
        <v>156</v>
      </c>
      <c r="J3" s="202" t="s">
        <v>157</v>
      </c>
      <c r="K3" s="202" t="s">
        <v>158</v>
      </c>
      <c r="L3" s="202" t="s">
        <v>159</v>
      </c>
      <c r="M3" s="262" t="s">
        <v>160</v>
      </c>
      <c r="N3" s="263"/>
      <c r="O3" s="264"/>
      <c r="P3" s="262" t="s">
        <v>161</v>
      </c>
      <c r="Q3" s="263"/>
      <c r="R3" s="264"/>
    </row>
    <row r="4" spans="1:18" ht="30" customHeight="1" x14ac:dyDescent="0.2">
      <c r="A4" s="203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5" t="s">
        <v>6</v>
      </c>
      <c r="N4" s="205" t="s">
        <v>7</v>
      </c>
      <c r="O4" s="205" t="s">
        <v>8</v>
      </c>
      <c r="P4" s="205" t="s">
        <v>6</v>
      </c>
      <c r="Q4" s="205" t="s">
        <v>7</v>
      </c>
      <c r="R4" s="205" t="s">
        <v>8</v>
      </c>
    </row>
    <row r="5" spans="1:18" ht="30" customHeight="1" x14ac:dyDescent="0.2">
      <c r="A5" s="206" t="s">
        <v>123</v>
      </c>
      <c r="B5" s="206">
        <v>2011</v>
      </c>
      <c r="C5" s="207">
        <v>8491</v>
      </c>
      <c r="D5" s="208"/>
      <c r="E5" s="209">
        <v>39</v>
      </c>
      <c r="F5" s="208"/>
      <c r="G5" s="209">
        <v>244</v>
      </c>
      <c r="H5" s="208"/>
      <c r="I5" s="207">
        <v>8208</v>
      </c>
      <c r="J5" s="210"/>
      <c r="K5" s="211">
        <v>45</v>
      </c>
      <c r="L5" s="212"/>
      <c r="M5" s="213">
        <v>335</v>
      </c>
      <c r="N5" s="209">
        <v>276</v>
      </c>
      <c r="O5" s="209">
        <v>59</v>
      </c>
      <c r="P5" s="214"/>
      <c r="Q5" s="214"/>
      <c r="R5" s="214"/>
    </row>
    <row r="6" spans="1:18" ht="30" customHeight="1" x14ac:dyDescent="0.2">
      <c r="A6" s="206" t="s">
        <v>123</v>
      </c>
      <c r="B6" s="206">
        <v>2012</v>
      </c>
      <c r="C6" s="207">
        <v>8895</v>
      </c>
      <c r="D6" s="215">
        <f>(C6-C5)/C5</f>
        <v>4.7579790366270171E-2</v>
      </c>
      <c r="E6" s="209">
        <v>44</v>
      </c>
      <c r="F6" s="215">
        <f>(E6-E5)/E5</f>
        <v>0.12820512820512819</v>
      </c>
      <c r="G6" s="209">
        <v>342</v>
      </c>
      <c r="H6" s="215">
        <f>(G6-G5)/G5</f>
        <v>0.40163934426229508</v>
      </c>
      <c r="I6" s="207">
        <v>8509</v>
      </c>
      <c r="J6" s="215">
        <f>(I6-I5)/I5</f>
        <v>3.6671539961013647E-2</v>
      </c>
      <c r="K6" s="211">
        <v>48</v>
      </c>
      <c r="L6" s="215">
        <f>(K6-K5)/K5</f>
        <v>6.6666666666666666E-2</v>
      </c>
      <c r="M6" s="213">
        <v>395</v>
      </c>
      <c r="N6" s="209">
        <v>325</v>
      </c>
      <c r="O6" s="209">
        <v>70</v>
      </c>
      <c r="P6" s="216">
        <f t="shared" ref="P6:R9" si="0">(M6-M5)/M5</f>
        <v>0.17910447761194029</v>
      </c>
      <c r="Q6" s="215">
        <f t="shared" si="0"/>
        <v>0.17753623188405798</v>
      </c>
      <c r="R6" s="215">
        <f t="shared" si="0"/>
        <v>0.1864406779661017</v>
      </c>
    </row>
    <row r="7" spans="1:18" ht="30" customHeight="1" x14ac:dyDescent="0.2">
      <c r="A7" s="206" t="s">
        <v>123</v>
      </c>
      <c r="B7" s="206">
        <v>2013</v>
      </c>
      <c r="C7" s="207">
        <v>9858</v>
      </c>
      <c r="D7" s="215">
        <f>(C7-C6)/C6</f>
        <v>0.10826306913996628</v>
      </c>
      <c r="E7" s="209">
        <v>27</v>
      </c>
      <c r="F7" s="215">
        <f>(E7-E6)/E6</f>
        <v>-0.38636363636363635</v>
      </c>
      <c r="G7" s="209">
        <v>324</v>
      </c>
      <c r="H7" s="215">
        <f>(G7-G6)/G6</f>
        <v>-5.2631578947368418E-2</v>
      </c>
      <c r="I7" s="207">
        <v>9507</v>
      </c>
      <c r="J7" s="215">
        <f>(I7-I6)/I6</f>
        <v>0.11728757785873781</v>
      </c>
      <c r="K7" s="211">
        <v>31</v>
      </c>
      <c r="L7" s="215">
        <f>(K7-K6)/K6</f>
        <v>-0.35416666666666669</v>
      </c>
      <c r="M7" s="213">
        <v>397</v>
      </c>
      <c r="N7" s="209">
        <v>341</v>
      </c>
      <c r="O7" s="209">
        <v>56</v>
      </c>
      <c r="P7" s="216">
        <f t="shared" si="0"/>
        <v>5.0632911392405064E-3</v>
      </c>
      <c r="Q7" s="215">
        <f t="shared" si="0"/>
        <v>4.9230769230769231E-2</v>
      </c>
      <c r="R7" s="215">
        <f t="shared" si="0"/>
        <v>-0.2</v>
      </c>
    </row>
    <row r="8" spans="1:18" ht="30" customHeight="1" x14ac:dyDescent="0.2">
      <c r="A8" s="206" t="s">
        <v>123</v>
      </c>
      <c r="B8" s="206">
        <v>2014</v>
      </c>
      <c r="C8" s="207">
        <v>10109</v>
      </c>
      <c r="D8" s="215">
        <f>(C8-C7)/C7</f>
        <v>2.5461554067762224E-2</v>
      </c>
      <c r="E8" s="209">
        <v>38</v>
      </c>
      <c r="F8" s="215">
        <f>(E8-E7)/E7</f>
        <v>0.40740740740740738</v>
      </c>
      <c r="G8" s="209">
        <v>284</v>
      </c>
      <c r="H8" s="217">
        <f>(G8-G7)/G7</f>
        <v>-0.12345679012345678</v>
      </c>
      <c r="I8" s="207">
        <v>9787</v>
      </c>
      <c r="J8" s="215">
        <f>(I8-I7)/I7</f>
        <v>2.9451982749552959E-2</v>
      </c>
      <c r="K8" s="211">
        <v>43</v>
      </c>
      <c r="L8" s="215">
        <f>(K8-K7)/K7</f>
        <v>0.38709677419354838</v>
      </c>
      <c r="M8" s="213">
        <v>339</v>
      </c>
      <c r="N8" s="209">
        <v>292</v>
      </c>
      <c r="O8" s="209">
        <v>47</v>
      </c>
      <c r="P8" s="216">
        <f t="shared" si="0"/>
        <v>-0.14609571788413098</v>
      </c>
      <c r="Q8" s="215">
        <f t="shared" si="0"/>
        <v>-0.14369501466275661</v>
      </c>
      <c r="R8" s="215">
        <f t="shared" si="0"/>
        <v>-0.16071428571428573</v>
      </c>
    </row>
    <row r="9" spans="1:18" ht="30" customHeight="1" x14ac:dyDescent="0.2">
      <c r="A9" s="206" t="s">
        <v>123</v>
      </c>
      <c r="B9" s="206">
        <v>2015</v>
      </c>
      <c r="C9" s="218">
        <v>11018</v>
      </c>
      <c r="D9" s="215">
        <f>(C9-C8)/C8</f>
        <v>8.9919873380156293E-2</v>
      </c>
      <c r="E9" s="209">
        <v>29</v>
      </c>
      <c r="F9" s="215">
        <f>(E9-E8)/E8</f>
        <v>-0.23684210526315788</v>
      </c>
      <c r="G9" s="209">
        <v>328</v>
      </c>
      <c r="H9" s="215">
        <f>(G9-G8)/G8</f>
        <v>0.15492957746478872</v>
      </c>
      <c r="I9" s="207">
        <v>10661</v>
      </c>
      <c r="J9" s="215">
        <f>(I9-I8)/I8</f>
        <v>8.9302135485848574E-2</v>
      </c>
      <c r="K9" s="211">
        <v>34</v>
      </c>
      <c r="L9" s="215">
        <f>(K9-K8)/K8</f>
        <v>-0.20930232558139536</v>
      </c>
      <c r="M9" s="213">
        <v>428</v>
      </c>
      <c r="N9" s="209">
        <v>342</v>
      </c>
      <c r="O9" s="209">
        <v>86</v>
      </c>
      <c r="P9" s="216">
        <f t="shared" si="0"/>
        <v>0.26253687315634217</v>
      </c>
      <c r="Q9" s="215">
        <f t="shared" si="0"/>
        <v>0.17123287671232876</v>
      </c>
      <c r="R9" s="215">
        <f t="shared" si="0"/>
        <v>0.82978723404255317</v>
      </c>
    </row>
    <row r="10" spans="1:18" ht="30" customHeight="1" x14ac:dyDescent="0.2">
      <c r="A10" s="219"/>
      <c r="B10" s="220"/>
      <c r="C10" s="220"/>
      <c r="D10" s="220"/>
      <c r="E10" s="220"/>
      <c r="F10" s="220"/>
      <c r="G10" s="220"/>
      <c r="H10" s="220"/>
      <c r="I10" s="220"/>
      <c r="J10" s="221"/>
      <c r="K10" s="222"/>
      <c r="L10" s="220"/>
      <c r="M10" s="220"/>
      <c r="N10" s="220"/>
      <c r="O10" s="220"/>
      <c r="P10" s="220"/>
      <c r="Q10" s="220"/>
      <c r="R10" s="220"/>
    </row>
    <row r="11" spans="1:18" ht="30" customHeight="1" x14ac:dyDescent="0.2">
      <c r="A11" s="206" t="s">
        <v>123</v>
      </c>
      <c r="B11" s="206">
        <v>2015</v>
      </c>
      <c r="C11" s="223">
        <v>11018</v>
      </c>
      <c r="D11" s="215">
        <f>(C11-C16)/C16</f>
        <v>9.511976940661962E-2</v>
      </c>
      <c r="E11" s="213">
        <v>29</v>
      </c>
      <c r="F11" s="215">
        <f>(E11-E16)/E16</f>
        <v>-0.12121212121212122</v>
      </c>
      <c r="G11" s="213">
        <v>328</v>
      </c>
      <c r="H11" s="215">
        <f>(G11-G16)/G16</f>
        <v>0.15492957746478872</v>
      </c>
      <c r="I11" s="223">
        <v>10661</v>
      </c>
      <c r="J11" s="215">
        <f>(I11-I16)/I16</f>
        <v>9.4109195402298854E-2</v>
      </c>
      <c r="K11" s="224">
        <v>34</v>
      </c>
      <c r="L11" s="215">
        <f>(K11-K16)/K16</f>
        <v>-8.1081081081081086E-2</v>
      </c>
      <c r="M11" s="213">
        <v>428</v>
      </c>
      <c r="N11" s="209">
        <v>342</v>
      </c>
      <c r="O11" s="209">
        <v>86</v>
      </c>
      <c r="P11" s="216">
        <f>(M11-M16)/M16</f>
        <v>0.20903954802259886</v>
      </c>
      <c r="Q11" s="215">
        <f>(N11-N16)/N16</f>
        <v>0.14000000000000001</v>
      </c>
      <c r="R11" s="215">
        <f>(O11-O16)/O16</f>
        <v>0.59259259259259256</v>
      </c>
    </row>
    <row r="12" spans="1:18" ht="30" customHeight="1" x14ac:dyDescent="0.2">
      <c r="A12" s="206" t="s">
        <v>124</v>
      </c>
      <c r="B12" s="206">
        <v>2015</v>
      </c>
      <c r="C12" s="207">
        <v>3882</v>
      </c>
      <c r="D12" s="215">
        <f>(C12-C19)/C19</f>
        <v>0.12619669277632725</v>
      </c>
      <c r="E12" s="209">
        <v>8</v>
      </c>
      <c r="F12" s="215">
        <f>(E12-E19)/E19</f>
        <v>-0.27272727272727271</v>
      </c>
      <c r="G12" s="209">
        <v>99</v>
      </c>
      <c r="H12" s="215">
        <f>(G12-G19)/G19</f>
        <v>4.2105263157894736E-2</v>
      </c>
      <c r="I12" s="207">
        <v>3775</v>
      </c>
      <c r="J12" s="215">
        <f>(I12-I19)/I19</f>
        <v>0.12990122717749178</v>
      </c>
      <c r="K12" s="211">
        <v>8</v>
      </c>
      <c r="L12" s="215">
        <f>(K12-K19)/K19</f>
        <v>-0.27272727272727271</v>
      </c>
      <c r="M12" s="213">
        <v>130</v>
      </c>
      <c r="N12" s="209">
        <v>109</v>
      </c>
      <c r="O12" s="209">
        <v>21</v>
      </c>
      <c r="P12" s="216">
        <f>(M12-M19)/M19</f>
        <v>5.6910569105691054E-2</v>
      </c>
      <c r="Q12" s="215">
        <f>(N12-N19)/N19</f>
        <v>1.8691588785046728E-2</v>
      </c>
      <c r="R12" s="215">
        <f>(O12-O19)/O19</f>
        <v>0.3125</v>
      </c>
    </row>
    <row r="13" spans="1:18" ht="30" customHeight="1" x14ac:dyDescent="0.2">
      <c r="A13" s="206" t="s">
        <v>125</v>
      </c>
      <c r="B13" s="206">
        <v>2015</v>
      </c>
      <c r="C13" s="207">
        <v>3602</v>
      </c>
      <c r="D13" s="215">
        <f>(C13-C12)/C12</f>
        <v>-7.2127769191138585E-2</v>
      </c>
      <c r="E13" s="209">
        <v>11</v>
      </c>
      <c r="F13" s="215" t="s">
        <v>162</v>
      </c>
      <c r="G13" s="209">
        <v>112</v>
      </c>
      <c r="H13" s="215">
        <f>(G13-G12)/G12</f>
        <v>0.13131313131313133</v>
      </c>
      <c r="I13" s="207">
        <v>3479</v>
      </c>
      <c r="J13" s="215">
        <f>(I13-I12)/I12</f>
        <v>-7.8410596026490073E-2</v>
      </c>
      <c r="K13" s="211">
        <v>15</v>
      </c>
      <c r="L13" s="215">
        <f>(K13-K12)/K12</f>
        <v>0.875</v>
      </c>
      <c r="M13" s="213">
        <v>159</v>
      </c>
      <c r="N13" s="209">
        <v>123</v>
      </c>
      <c r="O13" s="209">
        <v>36</v>
      </c>
      <c r="P13" s="216">
        <f t="shared" ref="P13:R14" si="1">(M13-M12)/M12</f>
        <v>0.22307692307692309</v>
      </c>
      <c r="Q13" s="215">
        <f t="shared" si="1"/>
        <v>0.12844036697247707</v>
      </c>
      <c r="R13" s="215">
        <f t="shared" si="1"/>
        <v>0.7142857142857143</v>
      </c>
    </row>
    <row r="14" spans="1:18" ht="30" customHeight="1" x14ac:dyDescent="0.2">
      <c r="A14" s="206" t="s">
        <v>126</v>
      </c>
      <c r="B14" s="206">
        <v>2015</v>
      </c>
      <c r="C14" s="207">
        <v>3534</v>
      </c>
      <c r="D14" s="215">
        <f>(C14-C13)/C13</f>
        <v>-1.8878400888395337E-2</v>
      </c>
      <c r="E14" s="209">
        <v>10</v>
      </c>
      <c r="F14" s="215" t="s">
        <v>162</v>
      </c>
      <c r="G14" s="209">
        <v>117</v>
      </c>
      <c r="H14" s="215">
        <f>(G14-G13)/G13</f>
        <v>4.4642857142857144E-2</v>
      </c>
      <c r="I14" s="207">
        <v>3407</v>
      </c>
      <c r="J14" s="215">
        <f>(I14-I13)/I13</f>
        <v>-2.0695602184535786E-2</v>
      </c>
      <c r="K14" s="211">
        <v>11</v>
      </c>
      <c r="L14" s="215" t="s">
        <v>162</v>
      </c>
      <c r="M14" s="213">
        <v>139</v>
      </c>
      <c r="N14" s="209">
        <v>110</v>
      </c>
      <c r="O14" s="209">
        <v>29</v>
      </c>
      <c r="P14" s="216">
        <f t="shared" si="1"/>
        <v>-0.12578616352201258</v>
      </c>
      <c r="Q14" s="215">
        <f t="shared" si="1"/>
        <v>-0.10569105691056911</v>
      </c>
      <c r="R14" s="215">
        <f t="shared" si="1"/>
        <v>-0.19444444444444445</v>
      </c>
    </row>
    <row r="15" spans="1:18" ht="23.25" x14ac:dyDescent="0.2">
      <c r="A15" s="225"/>
      <c r="B15" s="220"/>
      <c r="C15" s="220"/>
      <c r="D15" s="220"/>
      <c r="E15" s="220"/>
      <c r="F15" s="220"/>
      <c r="G15" s="220"/>
      <c r="H15" s="220"/>
      <c r="I15" s="220"/>
      <c r="J15" s="222"/>
      <c r="K15" s="222"/>
      <c r="L15" s="220"/>
      <c r="M15" s="220"/>
      <c r="N15" s="220"/>
      <c r="O15" s="220"/>
      <c r="P15" s="220"/>
      <c r="Q15" s="220"/>
      <c r="R15" s="220"/>
    </row>
    <row r="16" spans="1:18" ht="30" customHeight="1" x14ac:dyDescent="0.2">
      <c r="A16" s="206" t="s">
        <v>119</v>
      </c>
      <c r="B16" s="206">
        <v>2015</v>
      </c>
      <c r="C16" s="223">
        <v>10061</v>
      </c>
      <c r="D16" s="226"/>
      <c r="E16" s="213">
        <v>33</v>
      </c>
      <c r="F16" s="227"/>
      <c r="G16" s="213">
        <v>284</v>
      </c>
      <c r="H16" s="227"/>
      <c r="I16" s="223">
        <v>9744</v>
      </c>
      <c r="J16" s="228"/>
      <c r="K16" s="224">
        <v>37</v>
      </c>
      <c r="L16" s="229"/>
      <c r="M16" s="213">
        <v>354</v>
      </c>
      <c r="N16" s="209">
        <v>300</v>
      </c>
      <c r="O16" s="209">
        <v>54</v>
      </c>
      <c r="P16" s="230"/>
      <c r="Q16" s="230"/>
      <c r="R16" s="230"/>
    </row>
    <row r="17" spans="1:18" ht="30" customHeight="1" x14ac:dyDescent="0.2">
      <c r="A17" s="206" t="s">
        <v>120</v>
      </c>
      <c r="B17" s="206">
        <v>2015</v>
      </c>
      <c r="C17" s="207">
        <v>3215</v>
      </c>
      <c r="D17" s="231"/>
      <c r="E17" s="209">
        <v>11</v>
      </c>
      <c r="F17" s="208"/>
      <c r="G17" s="209">
        <v>74</v>
      </c>
      <c r="H17" s="208"/>
      <c r="I17" s="207">
        <v>3130</v>
      </c>
      <c r="J17" s="210"/>
      <c r="K17" s="211">
        <v>15</v>
      </c>
      <c r="L17" s="232"/>
      <c r="M17" s="213">
        <v>88</v>
      </c>
      <c r="N17" s="209">
        <v>75</v>
      </c>
      <c r="O17" s="209">
        <v>13</v>
      </c>
      <c r="P17" s="230"/>
      <c r="Q17" s="230"/>
      <c r="R17" s="230"/>
    </row>
    <row r="18" spans="1:18" ht="30" customHeight="1" x14ac:dyDescent="0.2">
      <c r="A18" s="206" t="s">
        <v>121</v>
      </c>
      <c r="B18" s="206">
        <v>2015</v>
      </c>
      <c r="C18" s="207">
        <v>3399</v>
      </c>
      <c r="D18" s="215">
        <v>-5.4710356933879462E-2</v>
      </c>
      <c r="E18" s="209">
        <v>11</v>
      </c>
      <c r="F18" s="215">
        <v>0.55555555555555558</v>
      </c>
      <c r="G18" s="209">
        <v>115</v>
      </c>
      <c r="H18" s="215">
        <v>2.5862068965517241E-2</v>
      </c>
      <c r="I18" s="207">
        <v>3273</v>
      </c>
      <c r="J18" s="215">
        <v>-5.9216519890677194E-2</v>
      </c>
      <c r="K18" s="211">
        <v>11</v>
      </c>
      <c r="L18" s="215">
        <v>0.66666666666666663</v>
      </c>
      <c r="M18" s="213">
        <v>143</v>
      </c>
      <c r="N18" s="209">
        <v>118</v>
      </c>
      <c r="O18" s="209">
        <v>25</v>
      </c>
      <c r="P18" s="216">
        <v>-4.2553191489361701E-2</v>
      </c>
      <c r="Q18" s="215">
        <v>0.14705882352941177</v>
      </c>
      <c r="R18" s="215">
        <v>-0.53846153846153844</v>
      </c>
    </row>
    <row r="19" spans="1:18" ht="30" customHeight="1" x14ac:dyDescent="0.2">
      <c r="A19" s="206" t="s">
        <v>122</v>
      </c>
      <c r="B19" s="206">
        <v>2015</v>
      </c>
      <c r="C19" s="207">
        <v>3447</v>
      </c>
      <c r="D19" s="215">
        <v>2.9712163416898793E-2</v>
      </c>
      <c r="E19" s="209">
        <v>11</v>
      </c>
      <c r="F19" s="215" t="s">
        <v>162</v>
      </c>
      <c r="G19" s="209">
        <v>95</v>
      </c>
      <c r="H19" s="215">
        <v>-0.12605042016806722</v>
      </c>
      <c r="I19" s="207">
        <v>3341</v>
      </c>
      <c r="J19" s="215">
        <v>3.5829567462879276E-2</v>
      </c>
      <c r="K19" s="211">
        <v>11</v>
      </c>
      <c r="L19" s="215">
        <v>0.2</v>
      </c>
      <c r="M19" s="213">
        <v>123</v>
      </c>
      <c r="N19" s="209">
        <v>107</v>
      </c>
      <c r="O19" s="209">
        <v>16</v>
      </c>
      <c r="P19" s="216">
        <v>7.407407407407407E-2</v>
      </c>
      <c r="Q19" s="215">
        <v>8.5470085470085479E-3</v>
      </c>
      <c r="R19" s="215">
        <v>0.5</v>
      </c>
    </row>
  </sheetData>
  <mergeCells count="2">
    <mergeCell ref="M3:O3"/>
    <mergeCell ref="P3:R3"/>
  </mergeCells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zoomScaleNormal="100" workbookViewId="0">
      <selection activeCell="P20" sqref="P20"/>
    </sheetView>
  </sheetViews>
  <sheetFormatPr defaultRowHeight="12.75" x14ac:dyDescent="0.2"/>
  <cols>
    <col min="1" max="1" width="3.5703125" customWidth="1"/>
    <col min="2" max="2" width="4.28515625" customWidth="1"/>
    <col min="3" max="3" width="3.5703125" customWidth="1"/>
    <col min="4" max="4" width="5.140625" customWidth="1"/>
    <col min="5" max="9" width="3.5703125" customWidth="1"/>
    <col min="10" max="10" width="9.85546875" customWidth="1"/>
    <col min="11" max="11" width="9.5703125" customWidth="1"/>
    <col min="13" max="13" width="12.28515625" customWidth="1"/>
    <col min="14" max="14" width="9.85546875" customWidth="1"/>
    <col min="16" max="16" width="9.85546875" customWidth="1"/>
    <col min="17" max="17" width="10" style="6" customWidth="1"/>
  </cols>
  <sheetData>
    <row r="1" spans="1:23" ht="14.25" x14ac:dyDescent="0.2">
      <c r="B1" s="307">
        <v>9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</row>
    <row r="2" spans="1:23" ht="19.5" customHeight="1" x14ac:dyDescent="0.25">
      <c r="A2" s="308" t="s">
        <v>76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</row>
    <row r="3" spans="1:23" ht="15" customHeight="1" x14ac:dyDescent="0.25">
      <c r="A3" s="308" t="s">
        <v>48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</row>
    <row r="4" spans="1:23" ht="15.75" customHeight="1" x14ac:dyDescent="0.25">
      <c r="A4" s="308" t="s">
        <v>132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</row>
    <row r="5" spans="1:23" ht="6" customHeight="1" x14ac:dyDescent="0.2">
      <c r="I5" s="2"/>
      <c r="J5" s="2"/>
      <c r="K5" s="2"/>
      <c r="L5" s="2"/>
      <c r="M5" s="2"/>
      <c r="N5" s="2"/>
      <c r="O5" s="2"/>
      <c r="P5" s="2"/>
      <c r="Q5" s="4"/>
    </row>
    <row r="6" spans="1:23" ht="26.25" customHeight="1" x14ac:dyDescent="0.2">
      <c r="A6" s="326" t="s">
        <v>47</v>
      </c>
      <c r="B6" s="326"/>
      <c r="C6" s="326"/>
      <c r="D6" s="326"/>
      <c r="E6" s="326"/>
      <c r="F6" s="326"/>
      <c r="G6" s="326"/>
      <c r="H6" s="326"/>
      <c r="I6" s="327"/>
      <c r="J6" s="21" t="s">
        <v>49</v>
      </c>
      <c r="K6" s="21" t="s">
        <v>50</v>
      </c>
      <c r="L6" s="21" t="s">
        <v>51</v>
      </c>
      <c r="M6" s="21" t="s">
        <v>52</v>
      </c>
      <c r="N6" s="21" t="s">
        <v>53</v>
      </c>
      <c r="O6" s="21" t="s">
        <v>54</v>
      </c>
      <c r="P6" s="21" t="s">
        <v>55</v>
      </c>
      <c r="Q6" s="22" t="s">
        <v>6</v>
      </c>
    </row>
    <row r="7" spans="1:23" ht="14.25" x14ac:dyDescent="0.2">
      <c r="A7" s="14"/>
      <c r="B7" s="14"/>
      <c r="C7" s="19"/>
      <c r="D7" s="19"/>
      <c r="E7" s="19"/>
      <c r="F7" s="19"/>
      <c r="G7" s="19"/>
      <c r="H7" s="19"/>
      <c r="I7" s="19"/>
      <c r="J7" s="15" t="s">
        <v>9</v>
      </c>
      <c r="K7" s="15" t="s">
        <v>10</v>
      </c>
      <c r="L7" s="15" t="s">
        <v>11</v>
      </c>
      <c r="M7" s="15" t="s">
        <v>12</v>
      </c>
      <c r="N7" s="15" t="s">
        <v>13</v>
      </c>
      <c r="O7" s="15" t="s">
        <v>14</v>
      </c>
      <c r="P7" s="15" t="s">
        <v>15</v>
      </c>
      <c r="Q7" s="16" t="s">
        <v>16</v>
      </c>
    </row>
    <row r="8" spans="1:23" ht="14.25" x14ac:dyDescent="0.2">
      <c r="A8" s="14"/>
      <c r="B8" s="14"/>
      <c r="C8" s="19"/>
      <c r="D8" s="19"/>
      <c r="E8" s="19"/>
      <c r="F8" s="19"/>
      <c r="G8" s="19"/>
      <c r="H8" s="19"/>
      <c r="I8" s="19"/>
      <c r="J8" s="20"/>
      <c r="K8" s="20"/>
      <c r="L8" s="20"/>
      <c r="M8" s="20"/>
      <c r="N8" s="20"/>
      <c r="O8" s="20"/>
      <c r="P8" s="20"/>
      <c r="Q8" s="18"/>
    </row>
    <row r="9" spans="1:23" ht="30" customHeight="1" x14ac:dyDescent="0.2">
      <c r="A9" s="14" t="s">
        <v>113</v>
      </c>
      <c r="B9" s="14"/>
      <c r="C9" s="19"/>
      <c r="D9" s="19"/>
      <c r="E9" s="11" t="s">
        <v>80</v>
      </c>
      <c r="F9" s="11"/>
      <c r="G9" s="11" t="s">
        <v>80</v>
      </c>
      <c r="H9" s="11"/>
      <c r="I9" s="11" t="s">
        <v>80</v>
      </c>
      <c r="J9" s="20">
        <f>'table5 oct'!J9+'table5 nov'!J9+'table5 dec'!J9</f>
        <v>3</v>
      </c>
      <c r="K9" s="20">
        <f>'table5 oct'!K9+'table5 nov'!K9+'table5 dec'!K9</f>
        <v>0</v>
      </c>
      <c r="L9" s="20">
        <f>'table5 oct'!L9+'table5 nov'!L9+'table5 dec'!L9</f>
        <v>0</v>
      </c>
      <c r="M9" s="20">
        <f>'table5 oct'!M9+'table5 nov'!M9+'table5 dec'!M9</f>
        <v>0</v>
      </c>
      <c r="N9" s="20">
        <f>'table5 oct'!N9+'table5 nov'!N9+'table5 dec'!N9</f>
        <v>0</v>
      </c>
      <c r="O9" s="20">
        <f>'table5 oct'!O9+'table5 nov'!O9+'table5 dec'!O9</f>
        <v>0</v>
      </c>
      <c r="P9" s="20">
        <f>'table5 oct'!P9+'table5 nov'!P9+'table5 dec'!P9</f>
        <v>1</v>
      </c>
      <c r="Q9" s="18">
        <f>SUM(J9:P9)</f>
        <v>4</v>
      </c>
    </row>
    <row r="10" spans="1:23" ht="30" customHeight="1" x14ac:dyDescent="0.2">
      <c r="A10" s="14"/>
      <c r="B10" s="14"/>
      <c r="C10" s="19"/>
      <c r="D10" s="19"/>
      <c r="E10" s="19"/>
      <c r="F10" s="19"/>
      <c r="G10" s="19"/>
      <c r="H10" s="19"/>
      <c r="I10" s="19"/>
      <c r="J10" s="20"/>
      <c r="K10" s="20"/>
      <c r="L10" s="20"/>
      <c r="M10" s="20"/>
      <c r="N10" s="20"/>
      <c r="O10" s="20"/>
      <c r="P10" s="20"/>
      <c r="Q10" s="18"/>
    </row>
    <row r="11" spans="1:23" ht="30" customHeight="1" x14ac:dyDescent="0.2">
      <c r="A11" s="14" t="s">
        <v>114</v>
      </c>
      <c r="B11" s="14"/>
      <c r="C11" s="19"/>
      <c r="D11" s="19"/>
      <c r="E11" s="11" t="s">
        <v>80</v>
      </c>
      <c r="F11" s="11"/>
      <c r="G11" s="11" t="s">
        <v>80</v>
      </c>
      <c r="H11" s="11"/>
      <c r="I11" s="11" t="s">
        <v>80</v>
      </c>
      <c r="J11" s="20">
        <f>'table5 oct'!J11+'table5 nov'!J11+'table5 dec'!J11</f>
        <v>2</v>
      </c>
      <c r="K11" s="20">
        <f>'table5 oct'!K11+'table5 nov'!K11+'table5 dec'!K11</f>
        <v>0</v>
      </c>
      <c r="L11" s="20">
        <f>'table5 oct'!L11+'table5 nov'!L11+'table5 dec'!L11</f>
        <v>1</v>
      </c>
      <c r="M11" s="20">
        <f>'table5 oct'!M11+'table5 nov'!M11+'table5 dec'!M11</f>
        <v>0</v>
      </c>
      <c r="N11" s="20">
        <f>'table5 oct'!N11+'table5 nov'!N11+'table5 dec'!N11</f>
        <v>1</v>
      </c>
      <c r="O11" s="20">
        <f>'table5 oct'!O11+'table5 nov'!O11+'table5 dec'!O11</f>
        <v>1</v>
      </c>
      <c r="P11" s="20">
        <f>'table5 oct'!P11+'table5 nov'!P11+'table5 dec'!P11</f>
        <v>2</v>
      </c>
      <c r="Q11" s="18">
        <f>SUM(J11:P11)</f>
        <v>7</v>
      </c>
    </row>
    <row r="12" spans="1:23" ht="30" customHeight="1" x14ac:dyDescent="0.2">
      <c r="A12" s="14"/>
      <c r="B12" s="14"/>
      <c r="C12" s="19"/>
      <c r="D12" s="19"/>
      <c r="E12" s="19"/>
      <c r="F12" s="19"/>
      <c r="G12" s="19"/>
      <c r="H12" s="19"/>
      <c r="I12" s="19"/>
      <c r="J12" s="20"/>
      <c r="K12" s="20"/>
      <c r="L12" s="20"/>
      <c r="M12" s="20"/>
      <c r="N12" s="20"/>
      <c r="O12" s="20"/>
      <c r="P12" s="20"/>
      <c r="Q12" s="18"/>
    </row>
    <row r="13" spans="1:23" ht="30" customHeight="1" x14ac:dyDescent="0.2">
      <c r="A13" s="14" t="s">
        <v>115</v>
      </c>
      <c r="B13" s="14"/>
      <c r="C13" s="19"/>
      <c r="D13" s="19"/>
      <c r="E13" s="11" t="s">
        <v>80</v>
      </c>
      <c r="F13" s="11"/>
      <c r="G13" s="11" t="s">
        <v>80</v>
      </c>
      <c r="H13" s="11"/>
      <c r="I13" s="11" t="s">
        <v>80</v>
      </c>
      <c r="J13" s="20">
        <f>'table5 oct'!J13+'table5 nov'!J13+'table5 dec'!J13</f>
        <v>0</v>
      </c>
      <c r="K13" s="20">
        <f>'table5 oct'!K13+'table5 nov'!K13+'table5 dec'!K13</f>
        <v>1</v>
      </c>
      <c r="L13" s="20">
        <f>'table5 oct'!L13+'table5 nov'!L13+'table5 dec'!L13</f>
        <v>1</v>
      </c>
      <c r="M13" s="20">
        <f>'table5 oct'!M13+'table5 nov'!M13+'table5 dec'!M13</f>
        <v>0</v>
      </c>
      <c r="N13" s="20">
        <f>'table5 oct'!N13+'table5 nov'!N13+'table5 dec'!N13</f>
        <v>0</v>
      </c>
      <c r="O13" s="20">
        <f>'table5 oct'!O13+'table5 nov'!O13+'table5 dec'!O13</f>
        <v>3</v>
      </c>
      <c r="P13" s="20">
        <f>'table5 oct'!P13+'table5 nov'!P13+'table5 dec'!P13</f>
        <v>0</v>
      </c>
      <c r="Q13" s="18">
        <f>SUM(J13:P13)</f>
        <v>5</v>
      </c>
    </row>
    <row r="14" spans="1:23" ht="30" customHeight="1" x14ac:dyDescent="0.2">
      <c r="A14" s="14"/>
      <c r="B14" s="14"/>
      <c r="C14" s="19"/>
      <c r="D14" s="19"/>
      <c r="E14" s="19"/>
      <c r="F14" s="19"/>
      <c r="G14" s="19"/>
      <c r="H14" s="19"/>
      <c r="I14" s="19"/>
      <c r="J14" s="20"/>
      <c r="K14" s="20"/>
      <c r="L14" s="20"/>
      <c r="M14" s="20"/>
      <c r="N14" s="20"/>
      <c r="O14" s="20"/>
      <c r="P14" s="20"/>
      <c r="Q14" s="18"/>
    </row>
    <row r="15" spans="1:23" ht="30" customHeight="1" x14ac:dyDescent="0.2">
      <c r="A15" s="325" t="s">
        <v>112</v>
      </c>
      <c r="B15" s="325"/>
      <c r="C15" s="325"/>
      <c r="D15" s="325"/>
      <c r="E15" s="325"/>
      <c r="F15" s="11"/>
      <c r="G15" s="11" t="s">
        <v>80</v>
      </c>
      <c r="H15" s="11"/>
      <c r="I15" s="11" t="s">
        <v>80</v>
      </c>
      <c r="J15" s="20">
        <f>'table5 oct'!J15+'table5 nov'!J15+'table5 dec'!J15</f>
        <v>2</v>
      </c>
      <c r="K15" s="20">
        <f>'table5 oct'!K15+'table5 nov'!K15+'table5 dec'!K15</f>
        <v>1</v>
      </c>
      <c r="L15" s="20">
        <f>'table5 oct'!L15+'table5 nov'!L15+'table5 dec'!L15</f>
        <v>0</v>
      </c>
      <c r="M15" s="20">
        <f>'table5 oct'!M15+'table5 nov'!M15+'table5 dec'!M15</f>
        <v>1</v>
      </c>
      <c r="N15" s="20">
        <f>'table5 oct'!N15+'table5 nov'!N15+'table5 dec'!N15</f>
        <v>0</v>
      </c>
      <c r="O15" s="20">
        <f>'table5 oct'!O15+'table5 nov'!O15+'table5 dec'!O15</f>
        <v>0</v>
      </c>
      <c r="P15" s="20">
        <f>'table5 oct'!P15+'table5 nov'!P15+'table5 dec'!P15</f>
        <v>0</v>
      </c>
      <c r="Q15" s="18">
        <f>SUM(J15:P15)</f>
        <v>4</v>
      </c>
    </row>
    <row r="16" spans="1:23" ht="30" customHeight="1" x14ac:dyDescent="0.2">
      <c r="A16" s="14"/>
      <c r="B16" s="14"/>
      <c r="C16" s="19"/>
      <c r="D16" s="19"/>
      <c r="E16" s="19"/>
      <c r="F16" s="19"/>
      <c r="G16" s="19"/>
      <c r="H16" s="19"/>
      <c r="I16" s="19"/>
      <c r="J16" s="20"/>
      <c r="K16" s="20"/>
      <c r="L16" s="20"/>
      <c r="M16" s="20"/>
      <c r="N16" s="20"/>
      <c r="O16" s="20"/>
      <c r="P16" s="20"/>
      <c r="Q16" s="18"/>
      <c r="W16">
        <v>9</v>
      </c>
    </row>
    <row r="17" spans="1:20" ht="30" customHeight="1" x14ac:dyDescent="0.2">
      <c r="A17" s="14" t="s">
        <v>116</v>
      </c>
      <c r="B17" s="14"/>
      <c r="C17" s="19"/>
      <c r="D17" s="19"/>
      <c r="E17" s="11" t="s">
        <v>80</v>
      </c>
      <c r="F17" s="11"/>
      <c r="G17" s="11" t="s">
        <v>80</v>
      </c>
      <c r="H17" s="11"/>
      <c r="I17" s="11" t="s">
        <v>80</v>
      </c>
      <c r="J17" s="20">
        <f>'table5 oct'!J17+'table5 nov'!J17+'table5 dec'!J17</f>
        <v>0</v>
      </c>
      <c r="K17" s="20">
        <f>'table5 oct'!K17+'table5 nov'!K17+'table5 dec'!K17</f>
        <v>0</v>
      </c>
      <c r="L17" s="20">
        <f>'table5 oct'!L17+'table5 nov'!L17+'table5 dec'!L17</f>
        <v>0</v>
      </c>
      <c r="M17" s="20">
        <f>'table5 oct'!M17+'table5 nov'!M17+'table5 dec'!M17</f>
        <v>1</v>
      </c>
      <c r="N17" s="20">
        <f>'table5 oct'!N17+'table5 nov'!N17+'table5 dec'!N17</f>
        <v>1</v>
      </c>
      <c r="O17" s="20">
        <f>'table5 oct'!O17+'table5 nov'!O17+'table5 dec'!O17</f>
        <v>0</v>
      </c>
      <c r="P17" s="20">
        <f>'table5 oct'!P17+'table5 nov'!P17+'table5 dec'!P17</f>
        <v>0</v>
      </c>
      <c r="Q17" s="18">
        <f>SUM(J17:P17)</f>
        <v>2</v>
      </c>
    </row>
    <row r="18" spans="1:20" ht="30" customHeight="1" x14ac:dyDescent="0.2">
      <c r="A18" s="14"/>
      <c r="B18" s="14"/>
      <c r="C18" s="19"/>
      <c r="D18" s="19"/>
      <c r="E18" s="19"/>
      <c r="F18" s="19"/>
      <c r="G18" s="19"/>
      <c r="H18" s="19"/>
      <c r="I18" s="19"/>
      <c r="J18" s="20"/>
      <c r="K18" s="20"/>
      <c r="L18" s="20"/>
      <c r="M18" s="20"/>
      <c r="N18" s="20"/>
      <c r="O18" s="20"/>
      <c r="P18" s="20"/>
      <c r="Q18" s="18"/>
    </row>
    <row r="19" spans="1:20" ht="30" customHeight="1" x14ac:dyDescent="0.2">
      <c r="A19" s="14" t="s">
        <v>117</v>
      </c>
      <c r="B19" s="14"/>
      <c r="C19" s="19"/>
      <c r="D19" s="19"/>
      <c r="E19" s="11" t="s">
        <v>80</v>
      </c>
      <c r="F19" s="11"/>
      <c r="G19" s="11" t="s">
        <v>80</v>
      </c>
      <c r="H19" s="11"/>
      <c r="I19" s="11" t="s">
        <v>80</v>
      </c>
      <c r="J19" s="20">
        <f>'table5 oct'!J19+'table5 nov'!J19+'table5 dec'!J19</f>
        <v>0</v>
      </c>
      <c r="K19" s="20">
        <f>'table5 oct'!K19+'table5 nov'!K19+'table5 dec'!K19</f>
        <v>0</v>
      </c>
      <c r="L19" s="20">
        <f>'table5 oct'!L19+'table5 nov'!L19+'table5 dec'!L19</f>
        <v>0</v>
      </c>
      <c r="M19" s="20">
        <f>'table5 oct'!M19+'table5 nov'!M19+'table5 dec'!M19</f>
        <v>0</v>
      </c>
      <c r="N19" s="20">
        <f>'table5 oct'!N19+'table5 nov'!N19+'table5 dec'!N19</f>
        <v>0</v>
      </c>
      <c r="O19" s="20">
        <f>'table5 oct'!O19+'table5 nov'!O19+'table5 dec'!O19</f>
        <v>0</v>
      </c>
      <c r="P19" s="20">
        <f>'table5 oct'!P19+'table5 nov'!P19+'table5 dec'!P19</f>
        <v>0</v>
      </c>
      <c r="Q19" s="18">
        <f>SUM(J19:P19)</f>
        <v>0</v>
      </c>
    </row>
    <row r="20" spans="1:20" ht="30" customHeight="1" x14ac:dyDescent="0.2">
      <c r="A20" s="14"/>
      <c r="B20" s="14"/>
      <c r="C20" s="19"/>
      <c r="D20" s="19"/>
      <c r="E20" s="19"/>
      <c r="F20" s="19"/>
      <c r="G20" s="19"/>
      <c r="H20" s="19"/>
      <c r="I20" s="19"/>
      <c r="J20" s="20"/>
      <c r="K20" s="20"/>
      <c r="L20" s="20"/>
      <c r="M20" s="20"/>
      <c r="N20" s="20"/>
      <c r="O20" s="20"/>
      <c r="P20" s="20"/>
      <c r="Q20" s="18"/>
    </row>
    <row r="21" spans="1:20" ht="30" customHeight="1" x14ac:dyDescent="0.2">
      <c r="A21" s="14" t="s">
        <v>118</v>
      </c>
      <c r="B21" s="14"/>
      <c r="C21" s="19"/>
      <c r="D21" s="19"/>
      <c r="E21" s="11" t="s">
        <v>80</v>
      </c>
      <c r="F21" s="11"/>
      <c r="G21" s="11" t="s">
        <v>80</v>
      </c>
      <c r="H21" s="11"/>
      <c r="I21" s="11" t="s">
        <v>80</v>
      </c>
      <c r="J21" s="20">
        <f>'table5 oct'!J21+'table5 nov'!J21+'table5 dec'!J21</f>
        <v>0</v>
      </c>
      <c r="K21" s="20">
        <f>'table5 oct'!K21+'table5 nov'!K21+'table5 dec'!K21</f>
        <v>1</v>
      </c>
      <c r="L21" s="20">
        <f>'table5 oct'!L21+'table5 nov'!L21+'table5 dec'!L21</f>
        <v>0</v>
      </c>
      <c r="M21" s="20">
        <f>'table5 oct'!M21+'table5 nov'!M21+'table5 dec'!M21</f>
        <v>0</v>
      </c>
      <c r="N21" s="20">
        <f>'table5 oct'!N21+'table5 nov'!N21+'table5 dec'!N21</f>
        <v>0</v>
      </c>
      <c r="O21" s="20">
        <f>'table5 oct'!O21+'table5 nov'!O21+'table5 dec'!O21</f>
        <v>0</v>
      </c>
      <c r="P21" s="20">
        <f>'table5 oct'!P21+'table5 nov'!P21+'table5 dec'!P21</f>
        <v>1</v>
      </c>
      <c r="Q21" s="18">
        <f>SUM(J21:P21)</f>
        <v>2</v>
      </c>
    </row>
    <row r="22" spans="1:20" ht="30" customHeight="1" x14ac:dyDescent="0.2">
      <c r="A22" s="14"/>
      <c r="B22" s="14"/>
      <c r="C22" s="19"/>
      <c r="D22" s="19"/>
      <c r="E22" s="19"/>
      <c r="F22" s="19"/>
      <c r="G22" s="19"/>
      <c r="H22" s="19"/>
      <c r="I22" s="19"/>
      <c r="J22" s="20"/>
      <c r="K22" s="20"/>
      <c r="L22" s="20"/>
      <c r="M22" s="20"/>
      <c r="N22" s="20"/>
      <c r="O22" s="20"/>
      <c r="P22" s="20"/>
      <c r="Q22" s="18"/>
    </row>
    <row r="23" spans="1:20" ht="30" customHeight="1" x14ac:dyDescent="0.2">
      <c r="A23" s="325" t="s">
        <v>111</v>
      </c>
      <c r="B23" s="325"/>
      <c r="C23" s="325"/>
      <c r="D23" s="325"/>
      <c r="E23" s="325"/>
      <c r="F23" s="325"/>
      <c r="G23" s="11" t="s">
        <v>80</v>
      </c>
      <c r="H23" s="11"/>
      <c r="I23" s="11" t="s">
        <v>80</v>
      </c>
      <c r="J23" s="20">
        <f>'table5 oct'!J23+'table5 nov'!J23+'table5 dec'!J23</f>
        <v>2</v>
      </c>
      <c r="K23" s="20">
        <f>'table5 oct'!K23+'table5 nov'!K23+'table5 dec'!K23</f>
        <v>1</v>
      </c>
      <c r="L23" s="20">
        <f>'table5 oct'!L23+'table5 nov'!L23+'table5 dec'!L23</f>
        <v>2</v>
      </c>
      <c r="M23" s="20">
        <f>'table5 oct'!M23+'table5 nov'!M23+'table5 dec'!M23</f>
        <v>0</v>
      </c>
      <c r="N23" s="20">
        <f>'table5 oct'!N23+'table5 nov'!N23+'table5 dec'!N23</f>
        <v>0</v>
      </c>
      <c r="O23" s="20">
        <f>'table5 oct'!O23+'table5 nov'!O23+'table5 dec'!O23</f>
        <v>0</v>
      </c>
      <c r="P23" s="20">
        <f>'table5 oct'!P23+'table5 nov'!P23+'table5 dec'!P23</f>
        <v>0</v>
      </c>
      <c r="Q23" s="18">
        <f>SUM(J23:P23)</f>
        <v>5</v>
      </c>
      <c r="T23" s="8"/>
    </row>
    <row r="24" spans="1:20" ht="30" customHeight="1" x14ac:dyDescent="0.2">
      <c r="A24" s="28"/>
      <c r="B24" s="28"/>
      <c r="C24" s="28"/>
      <c r="D24" s="28"/>
      <c r="E24" s="28"/>
      <c r="F24" s="28"/>
      <c r="G24" s="11"/>
      <c r="H24" s="11"/>
      <c r="I24" s="11"/>
      <c r="J24" s="20"/>
      <c r="K24" s="20"/>
      <c r="L24" s="20"/>
      <c r="M24" s="20"/>
      <c r="N24" s="20"/>
      <c r="O24" s="20"/>
      <c r="P24" s="20"/>
      <c r="Q24" s="18"/>
    </row>
    <row r="25" spans="1:20" ht="30" customHeight="1" x14ac:dyDescent="0.2">
      <c r="A25" s="28" t="s">
        <v>108</v>
      </c>
      <c r="B25" s="28"/>
      <c r="C25" s="28"/>
      <c r="D25" s="28"/>
      <c r="E25" s="28"/>
      <c r="F25" s="28"/>
      <c r="G25" s="11"/>
      <c r="H25" s="11"/>
      <c r="I25" s="11"/>
      <c r="J25" s="20">
        <f>'table5 oct'!J25+'table5 nov'!J25+'table5 dec'!J25</f>
        <v>0</v>
      </c>
      <c r="K25" s="20">
        <f>'table5 oct'!K25+'table5 nov'!K25+'table5 dec'!K25</f>
        <v>0</v>
      </c>
      <c r="L25" s="20">
        <f>'table5 oct'!L25+'table5 nov'!L25+'table5 dec'!L25</f>
        <v>0</v>
      </c>
      <c r="M25" s="20">
        <f>'table5 oct'!M25+'table5 nov'!M25+'table5 dec'!M25</f>
        <v>0</v>
      </c>
      <c r="N25" s="20">
        <f>'table5 oct'!N25+'table5 nov'!N25+'table5 dec'!N25</f>
        <v>0</v>
      </c>
      <c r="O25" s="20">
        <f>'table5 oct'!O25+'table5 nov'!O25+'table5 dec'!O25</f>
        <v>0</v>
      </c>
      <c r="P25" s="20">
        <f>'table5 oct'!P25+'table5 nov'!P25+'table5 dec'!P25</f>
        <v>0</v>
      </c>
      <c r="Q25" s="18">
        <f>SUM(J25:P25)</f>
        <v>0</v>
      </c>
    </row>
    <row r="26" spans="1:20" ht="30" customHeight="1" x14ac:dyDescent="0.2">
      <c r="A26" s="14"/>
      <c r="B26" s="14"/>
      <c r="C26" s="19"/>
      <c r="D26" s="19"/>
      <c r="E26" s="19"/>
      <c r="F26" s="19"/>
      <c r="G26" s="19"/>
      <c r="H26" s="19"/>
      <c r="I26" s="19"/>
      <c r="J26" s="20"/>
      <c r="K26" s="20"/>
      <c r="L26" s="20"/>
      <c r="M26" s="20"/>
      <c r="N26" s="20"/>
      <c r="O26" s="20"/>
      <c r="P26" s="20"/>
      <c r="Q26" s="18"/>
    </row>
    <row r="27" spans="1:20" ht="30" customHeight="1" x14ac:dyDescent="0.25">
      <c r="A27" s="29" t="s">
        <v>6</v>
      </c>
      <c r="B27" s="30"/>
      <c r="C27" s="24" t="s">
        <v>80</v>
      </c>
      <c r="D27" s="25"/>
      <c r="E27" s="24" t="s">
        <v>80</v>
      </c>
      <c r="F27" s="24"/>
      <c r="G27" s="24" t="s">
        <v>80</v>
      </c>
      <c r="H27" s="24"/>
      <c r="I27" s="24" t="s">
        <v>80</v>
      </c>
      <c r="J27" s="26">
        <f>SUM(J9:J25)</f>
        <v>9</v>
      </c>
      <c r="K27" s="26">
        <f>SUM(K9:K25)</f>
        <v>4</v>
      </c>
      <c r="L27" s="26">
        <f t="shared" ref="L27:Q27" si="0">SUM(L9:L25)</f>
        <v>4</v>
      </c>
      <c r="M27" s="26">
        <f t="shared" si="0"/>
        <v>2</v>
      </c>
      <c r="N27" s="26">
        <f t="shared" si="0"/>
        <v>2</v>
      </c>
      <c r="O27" s="26">
        <f t="shared" si="0"/>
        <v>4</v>
      </c>
      <c r="P27" s="26">
        <f t="shared" si="0"/>
        <v>4</v>
      </c>
      <c r="Q27" s="27">
        <f t="shared" si="0"/>
        <v>29</v>
      </c>
      <c r="R27" s="3"/>
    </row>
    <row r="28" spans="1:20" x14ac:dyDescent="0.2">
      <c r="I28" s="2"/>
      <c r="J28" s="3"/>
      <c r="K28" s="3"/>
      <c r="L28" s="3"/>
      <c r="M28" s="3"/>
      <c r="N28" s="3"/>
      <c r="O28" s="3"/>
      <c r="Q28" s="3"/>
    </row>
    <row r="29" spans="1:20" x14ac:dyDescent="0.2">
      <c r="I29" s="2"/>
      <c r="J29" s="4"/>
      <c r="K29" s="4"/>
      <c r="L29" s="4"/>
      <c r="M29" s="4"/>
      <c r="N29" s="318" t="s">
        <v>109</v>
      </c>
      <c r="O29" s="306"/>
      <c r="P29" s="306"/>
      <c r="Q29" s="306"/>
    </row>
    <row r="30" spans="1:20" x14ac:dyDescent="0.2">
      <c r="I30" s="2"/>
      <c r="J30" s="4"/>
      <c r="K30" s="4"/>
      <c r="L30" s="4"/>
      <c r="M30" s="4"/>
      <c r="N30" s="306" t="s">
        <v>133</v>
      </c>
      <c r="O30" s="306"/>
      <c r="P30" s="306"/>
      <c r="Q30" s="306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13" zoomScaleNormal="100" workbookViewId="0">
      <selection activeCell="P20" sqref="P20"/>
    </sheetView>
  </sheetViews>
  <sheetFormatPr defaultRowHeight="12.75" x14ac:dyDescent="0.2"/>
  <cols>
    <col min="1" max="1" width="3.5703125" customWidth="1"/>
    <col min="2" max="2" width="4.28515625" customWidth="1"/>
    <col min="3" max="3" width="3.5703125" customWidth="1"/>
    <col min="4" max="4" width="5.140625" customWidth="1"/>
    <col min="5" max="9" width="3.5703125" customWidth="1"/>
    <col min="10" max="10" width="9.85546875" customWidth="1"/>
    <col min="11" max="11" width="9.5703125" customWidth="1"/>
    <col min="13" max="13" width="12.28515625" customWidth="1"/>
    <col min="14" max="14" width="9.85546875" customWidth="1"/>
    <col min="16" max="16" width="9.85546875" customWidth="1"/>
    <col min="17" max="17" width="10" style="6" customWidth="1"/>
  </cols>
  <sheetData>
    <row r="1" spans="1:20" ht="14.25" x14ac:dyDescent="0.2">
      <c r="B1" s="307">
        <v>9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</row>
    <row r="2" spans="1:20" ht="19.5" customHeight="1" x14ac:dyDescent="0.25">
      <c r="A2" s="308" t="s">
        <v>76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</row>
    <row r="3" spans="1:20" ht="15" customHeight="1" x14ac:dyDescent="0.25">
      <c r="A3" s="308" t="s">
        <v>48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</row>
    <row r="4" spans="1:20" ht="15.75" customHeight="1" x14ac:dyDescent="0.25">
      <c r="A4" s="320">
        <v>42278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</row>
    <row r="5" spans="1:20" ht="6" customHeight="1" x14ac:dyDescent="0.2">
      <c r="I5" s="2"/>
      <c r="J5" s="2"/>
      <c r="K5" s="2"/>
      <c r="L5" s="2"/>
      <c r="M5" s="2"/>
      <c r="N5" s="2"/>
      <c r="O5" s="2"/>
      <c r="P5" s="2"/>
      <c r="Q5" s="4"/>
    </row>
    <row r="6" spans="1:20" ht="26.25" customHeight="1" x14ac:dyDescent="0.2">
      <c r="A6" s="326" t="s">
        <v>47</v>
      </c>
      <c r="B6" s="326"/>
      <c r="C6" s="326"/>
      <c r="D6" s="326"/>
      <c r="E6" s="326"/>
      <c r="F6" s="326"/>
      <c r="G6" s="326"/>
      <c r="H6" s="326"/>
      <c r="I6" s="327"/>
      <c r="J6" s="21" t="s">
        <v>49</v>
      </c>
      <c r="K6" s="21" t="s">
        <v>50</v>
      </c>
      <c r="L6" s="21" t="s">
        <v>51</v>
      </c>
      <c r="M6" s="21" t="s">
        <v>52</v>
      </c>
      <c r="N6" s="21" t="s">
        <v>53</v>
      </c>
      <c r="O6" s="21" t="s">
        <v>54</v>
      </c>
      <c r="P6" s="21" t="s">
        <v>55</v>
      </c>
      <c r="Q6" s="22" t="s">
        <v>6</v>
      </c>
    </row>
    <row r="7" spans="1:20" ht="14.25" x14ac:dyDescent="0.2">
      <c r="A7" s="14"/>
      <c r="B7" s="14"/>
      <c r="C7" s="19"/>
      <c r="D7" s="19"/>
      <c r="E7" s="19"/>
      <c r="F7" s="19"/>
      <c r="G7" s="19"/>
      <c r="H7" s="19"/>
      <c r="I7" s="19"/>
      <c r="J7" s="15" t="s">
        <v>9</v>
      </c>
      <c r="K7" s="15" t="s">
        <v>10</v>
      </c>
      <c r="L7" s="15" t="s">
        <v>11</v>
      </c>
      <c r="M7" s="15" t="s">
        <v>12</v>
      </c>
      <c r="N7" s="15" t="s">
        <v>13</v>
      </c>
      <c r="O7" s="15" t="s">
        <v>14</v>
      </c>
      <c r="P7" s="15" t="s">
        <v>15</v>
      </c>
      <c r="Q7" s="16" t="s">
        <v>16</v>
      </c>
    </row>
    <row r="8" spans="1:20" ht="14.25" x14ac:dyDescent="0.2">
      <c r="A8" s="14"/>
      <c r="B8" s="14"/>
      <c r="C8" s="19"/>
      <c r="D8" s="19"/>
      <c r="E8" s="19"/>
      <c r="F8" s="19"/>
      <c r="G8" s="19"/>
      <c r="H8" s="19"/>
      <c r="I8" s="19"/>
      <c r="J8" s="20"/>
      <c r="K8" s="20"/>
      <c r="L8" s="20"/>
      <c r="M8" s="20"/>
      <c r="N8" s="20"/>
      <c r="O8" s="20"/>
      <c r="P8" s="20"/>
      <c r="Q8" s="18"/>
    </row>
    <row r="9" spans="1:20" ht="30" customHeight="1" x14ac:dyDescent="0.2">
      <c r="A9" s="14" t="s">
        <v>113</v>
      </c>
      <c r="B9" s="14"/>
      <c r="C9" s="19"/>
      <c r="D9" s="19"/>
      <c r="E9" s="11" t="s">
        <v>80</v>
      </c>
      <c r="F9" s="11"/>
      <c r="G9" s="11" t="s">
        <v>80</v>
      </c>
      <c r="H9" s="11"/>
      <c r="I9" s="11" t="s">
        <v>80</v>
      </c>
      <c r="J9" s="20">
        <v>1</v>
      </c>
      <c r="K9" s="20"/>
      <c r="L9" s="20"/>
      <c r="M9" s="20"/>
      <c r="N9" s="20"/>
      <c r="O9" s="20"/>
      <c r="P9" s="20"/>
      <c r="Q9" s="18">
        <f>SUM(J9:P9)</f>
        <v>1</v>
      </c>
    </row>
    <row r="10" spans="1:20" ht="30" customHeight="1" x14ac:dyDescent="0.2">
      <c r="A10" s="14"/>
      <c r="B10" s="14"/>
      <c r="C10" s="19"/>
      <c r="D10" s="19"/>
      <c r="E10" s="19"/>
      <c r="F10" s="19"/>
      <c r="G10" s="19"/>
      <c r="H10" s="19"/>
      <c r="I10" s="19"/>
      <c r="J10" s="20"/>
      <c r="K10" s="20"/>
      <c r="L10" s="20"/>
      <c r="M10" s="20"/>
      <c r="N10" s="20"/>
      <c r="O10" s="20"/>
      <c r="P10" s="20"/>
      <c r="Q10" s="18"/>
    </row>
    <row r="11" spans="1:20" ht="30" customHeight="1" x14ac:dyDescent="0.2">
      <c r="A11" s="14" t="s">
        <v>114</v>
      </c>
      <c r="B11" s="14"/>
      <c r="C11" s="19"/>
      <c r="D11" s="19"/>
      <c r="E11" s="11" t="s">
        <v>80</v>
      </c>
      <c r="F11" s="11"/>
      <c r="G11" s="11" t="s">
        <v>80</v>
      </c>
      <c r="H11" s="11"/>
      <c r="I11" s="11" t="s">
        <v>80</v>
      </c>
      <c r="J11" s="20"/>
      <c r="K11" s="20"/>
      <c r="L11" s="20"/>
      <c r="M11" s="20"/>
      <c r="N11" s="20"/>
      <c r="O11" s="20">
        <v>1</v>
      </c>
      <c r="P11" s="20">
        <v>2</v>
      </c>
      <c r="Q11" s="18">
        <f>SUM(J11:P11)</f>
        <v>3</v>
      </c>
    </row>
    <row r="12" spans="1:20" ht="30" customHeight="1" x14ac:dyDescent="0.2">
      <c r="A12" s="14"/>
      <c r="B12" s="14"/>
      <c r="C12" s="19"/>
      <c r="D12" s="19"/>
      <c r="E12" s="19"/>
      <c r="F12" s="19"/>
      <c r="G12" s="19"/>
      <c r="H12" s="19"/>
      <c r="I12" s="19"/>
      <c r="J12" s="20"/>
      <c r="K12" s="20"/>
      <c r="L12" s="20"/>
      <c r="M12" s="20"/>
      <c r="N12" s="20"/>
      <c r="O12" s="20"/>
      <c r="P12" s="20"/>
      <c r="Q12" s="18"/>
    </row>
    <row r="13" spans="1:20" ht="30" customHeight="1" x14ac:dyDescent="0.2">
      <c r="A13" s="14" t="s">
        <v>115</v>
      </c>
      <c r="B13" s="14"/>
      <c r="C13" s="19"/>
      <c r="D13" s="19"/>
      <c r="E13" s="11" t="s">
        <v>80</v>
      </c>
      <c r="F13" s="11"/>
      <c r="G13" s="11" t="s">
        <v>80</v>
      </c>
      <c r="H13" s="11"/>
      <c r="I13" s="11" t="s">
        <v>80</v>
      </c>
      <c r="J13" s="20"/>
      <c r="K13" s="20"/>
      <c r="L13" s="20"/>
      <c r="M13" s="20"/>
      <c r="N13" s="20"/>
      <c r="O13" s="20">
        <v>1</v>
      </c>
      <c r="P13" s="20"/>
      <c r="Q13" s="18">
        <f>SUM(J13:P13)</f>
        <v>1</v>
      </c>
    </row>
    <row r="14" spans="1:20" ht="30" customHeight="1" x14ac:dyDescent="0.2">
      <c r="A14" s="14"/>
      <c r="B14" s="14"/>
      <c r="C14" s="19"/>
      <c r="D14" s="19"/>
      <c r="E14" s="19"/>
      <c r="F14" s="19"/>
      <c r="G14" s="19"/>
      <c r="H14" s="19"/>
      <c r="I14" s="19"/>
      <c r="J14" s="20"/>
      <c r="K14" s="20"/>
      <c r="L14" s="20"/>
      <c r="M14" s="20"/>
      <c r="N14" s="20"/>
      <c r="O14" s="20"/>
      <c r="P14" s="20"/>
      <c r="Q14" s="18"/>
    </row>
    <row r="15" spans="1:20" ht="30" customHeight="1" x14ac:dyDescent="0.2">
      <c r="A15" s="325" t="s">
        <v>112</v>
      </c>
      <c r="B15" s="325"/>
      <c r="C15" s="325"/>
      <c r="D15" s="325"/>
      <c r="E15" s="325"/>
      <c r="F15" s="11"/>
      <c r="G15" s="11" t="s">
        <v>80</v>
      </c>
      <c r="H15" s="11"/>
      <c r="I15" s="11" t="s">
        <v>80</v>
      </c>
      <c r="J15" s="20"/>
      <c r="K15" s="20"/>
      <c r="L15" s="20"/>
      <c r="M15" s="20"/>
      <c r="N15" s="20"/>
      <c r="O15" s="20"/>
      <c r="P15" s="20"/>
      <c r="Q15" s="18">
        <f>SUM(J15:P15)</f>
        <v>0</v>
      </c>
      <c r="T15" s="8"/>
    </row>
    <row r="16" spans="1:20" ht="30" customHeight="1" x14ac:dyDescent="0.2">
      <c r="A16" s="14"/>
      <c r="B16" s="14"/>
      <c r="C16" s="19"/>
      <c r="D16" s="19"/>
      <c r="E16" s="19"/>
      <c r="F16" s="19"/>
      <c r="G16" s="19"/>
      <c r="H16" s="19"/>
      <c r="I16" s="19"/>
      <c r="J16" s="20"/>
      <c r="K16" s="20"/>
      <c r="L16" s="20"/>
      <c r="M16" s="20"/>
      <c r="N16" s="20"/>
      <c r="O16" s="20"/>
      <c r="P16" s="20"/>
      <c r="Q16" s="18"/>
    </row>
    <row r="17" spans="1:18" ht="30" customHeight="1" x14ac:dyDescent="0.2">
      <c r="A17" s="14" t="s">
        <v>116</v>
      </c>
      <c r="B17" s="14"/>
      <c r="C17" s="19"/>
      <c r="D17" s="19"/>
      <c r="E17" s="11" t="s">
        <v>80</v>
      </c>
      <c r="F17" s="11"/>
      <c r="G17" s="11" t="s">
        <v>80</v>
      </c>
      <c r="H17" s="11"/>
      <c r="I17" s="11" t="s">
        <v>80</v>
      </c>
      <c r="J17" s="20"/>
      <c r="K17" s="20"/>
      <c r="L17" s="20"/>
      <c r="M17" s="20"/>
      <c r="N17" s="20"/>
      <c r="O17" s="20"/>
      <c r="P17" s="20"/>
      <c r="Q17" s="18">
        <f>SUM(J17:P17)</f>
        <v>0</v>
      </c>
    </row>
    <row r="18" spans="1:18" ht="30" customHeight="1" x14ac:dyDescent="0.2">
      <c r="A18" s="14"/>
      <c r="B18" s="14"/>
      <c r="C18" s="19"/>
      <c r="D18" s="19"/>
      <c r="E18" s="19"/>
      <c r="F18" s="19"/>
      <c r="G18" s="19"/>
      <c r="H18" s="19"/>
      <c r="I18" s="19"/>
      <c r="J18" s="20"/>
      <c r="K18" s="20"/>
      <c r="L18" s="20"/>
      <c r="M18" s="20"/>
      <c r="N18" s="20"/>
      <c r="O18" s="20"/>
      <c r="P18" s="20"/>
      <c r="Q18" s="18"/>
    </row>
    <row r="19" spans="1:18" ht="30" customHeight="1" x14ac:dyDescent="0.2">
      <c r="A19" s="14" t="s">
        <v>117</v>
      </c>
      <c r="B19" s="14"/>
      <c r="C19" s="19"/>
      <c r="D19" s="19"/>
      <c r="E19" s="11" t="s">
        <v>80</v>
      </c>
      <c r="F19" s="11"/>
      <c r="G19" s="11" t="s">
        <v>80</v>
      </c>
      <c r="H19" s="11"/>
      <c r="I19" s="11" t="s">
        <v>80</v>
      </c>
      <c r="J19" s="20"/>
      <c r="K19" s="20"/>
      <c r="L19" s="20"/>
      <c r="M19" s="20"/>
      <c r="N19" s="20"/>
      <c r="O19" s="20"/>
      <c r="P19" s="20"/>
      <c r="Q19" s="18">
        <f>SUM(J19:P19)</f>
        <v>0</v>
      </c>
    </row>
    <row r="20" spans="1:18" ht="30" customHeight="1" x14ac:dyDescent="0.2">
      <c r="A20" s="14"/>
      <c r="B20" s="14"/>
      <c r="C20" s="19"/>
      <c r="D20" s="19"/>
      <c r="E20" s="19"/>
      <c r="F20" s="19"/>
      <c r="G20" s="19"/>
      <c r="H20" s="19"/>
      <c r="I20" s="19"/>
      <c r="J20" s="20"/>
      <c r="K20" s="20"/>
      <c r="L20" s="20"/>
      <c r="M20" s="20"/>
      <c r="N20" s="20"/>
      <c r="O20" s="20"/>
      <c r="P20" s="20"/>
      <c r="Q20" s="18"/>
    </row>
    <row r="21" spans="1:18" ht="30" customHeight="1" x14ac:dyDescent="0.2">
      <c r="A21" s="14" t="s">
        <v>118</v>
      </c>
      <c r="B21" s="14"/>
      <c r="C21" s="19"/>
      <c r="D21" s="19"/>
      <c r="E21" s="11" t="s">
        <v>80</v>
      </c>
      <c r="F21" s="11"/>
      <c r="G21" s="11" t="s">
        <v>80</v>
      </c>
      <c r="H21" s="11"/>
      <c r="I21" s="11" t="s">
        <v>80</v>
      </c>
      <c r="J21" s="20"/>
      <c r="K21" s="20"/>
      <c r="L21" s="20"/>
      <c r="M21" s="20"/>
      <c r="N21" s="20"/>
      <c r="O21" s="20"/>
      <c r="P21" s="20"/>
      <c r="Q21" s="18">
        <f>SUM(J21:P21)</f>
        <v>0</v>
      </c>
    </row>
    <row r="22" spans="1:18" ht="30" customHeight="1" x14ac:dyDescent="0.2">
      <c r="A22" s="14"/>
      <c r="B22" s="14"/>
      <c r="C22" s="19"/>
      <c r="D22" s="19"/>
      <c r="E22" s="19"/>
      <c r="F22" s="19"/>
      <c r="G22" s="19"/>
      <c r="H22" s="19"/>
      <c r="I22" s="19"/>
      <c r="J22" s="20"/>
      <c r="K22" s="20"/>
      <c r="L22" s="20"/>
      <c r="M22" s="20"/>
      <c r="N22" s="20"/>
      <c r="O22" s="20"/>
      <c r="P22" s="20"/>
      <c r="Q22" s="18"/>
    </row>
    <row r="23" spans="1:18" ht="30" customHeight="1" x14ac:dyDescent="0.2">
      <c r="A23" s="325" t="s">
        <v>111</v>
      </c>
      <c r="B23" s="325"/>
      <c r="C23" s="325"/>
      <c r="D23" s="325"/>
      <c r="E23" s="325"/>
      <c r="F23" s="325"/>
      <c r="G23" s="11" t="s">
        <v>80</v>
      </c>
      <c r="H23" s="11"/>
      <c r="I23" s="11" t="s">
        <v>80</v>
      </c>
      <c r="J23" s="20">
        <v>1</v>
      </c>
      <c r="K23" s="20"/>
      <c r="L23" s="20">
        <v>2</v>
      </c>
      <c r="M23" s="20"/>
      <c r="N23" s="20"/>
      <c r="O23" s="20"/>
      <c r="P23" s="20"/>
      <c r="Q23" s="18">
        <f>SUM(J23:P23)</f>
        <v>3</v>
      </c>
    </row>
    <row r="24" spans="1:18" ht="30" customHeight="1" x14ac:dyDescent="0.2">
      <c r="A24" s="28"/>
      <c r="B24" s="28"/>
      <c r="C24" s="28"/>
      <c r="D24" s="28"/>
      <c r="E24" s="28"/>
      <c r="F24" s="28"/>
      <c r="G24" s="11"/>
      <c r="H24" s="11"/>
      <c r="I24" s="11"/>
      <c r="J24" s="20"/>
      <c r="K24" s="20"/>
      <c r="L24" s="20"/>
      <c r="M24" s="20"/>
      <c r="N24" s="20"/>
      <c r="O24" s="20"/>
      <c r="P24" s="20"/>
      <c r="Q24" s="18"/>
    </row>
    <row r="25" spans="1:18" ht="30" customHeight="1" x14ac:dyDescent="0.2">
      <c r="A25" s="28" t="s">
        <v>108</v>
      </c>
      <c r="B25" s="28"/>
      <c r="C25" s="28"/>
      <c r="D25" s="28"/>
      <c r="E25" s="28"/>
      <c r="F25" s="28"/>
      <c r="G25" s="11"/>
      <c r="H25" s="11"/>
      <c r="I25" s="11"/>
      <c r="J25" s="20"/>
      <c r="K25" s="20"/>
      <c r="L25" s="20"/>
      <c r="M25" s="20"/>
      <c r="N25" s="20"/>
      <c r="O25" s="20"/>
      <c r="P25" s="20"/>
      <c r="Q25" s="18">
        <f>SUM(J25:P25)</f>
        <v>0</v>
      </c>
    </row>
    <row r="26" spans="1:18" ht="30" customHeight="1" x14ac:dyDescent="0.2">
      <c r="A26" s="14"/>
      <c r="B26" s="14"/>
      <c r="C26" s="19"/>
      <c r="D26" s="19"/>
      <c r="E26" s="19"/>
      <c r="F26" s="19"/>
      <c r="G26" s="19"/>
      <c r="H26" s="19"/>
      <c r="I26" s="19"/>
      <c r="J26" s="20"/>
      <c r="K26" s="20"/>
      <c r="L26" s="20"/>
      <c r="M26" s="20"/>
      <c r="N26" s="20"/>
      <c r="O26" s="20"/>
      <c r="P26" s="20"/>
      <c r="Q26" s="18"/>
    </row>
    <row r="27" spans="1:18" ht="30" customHeight="1" x14ac:dyDescent="0.25">
      <c r="A27" s="29" t="s">
        <v>6</v>
      </c>
      <c r="B27" s="30"/>
      <c r="C27" s="24" t="s">
        <v>80</v>
      </c>
      <c r="D27" s="25"/>
      <c r="E27" s="24" t="s">
        <v>80</v>
      </c>
      <c r="F27" s="24"/>
      <c r="G27" s="24" t="s">
        <v>80</v>
      </c>
      <c r="H27" s="24"/>
      <c r="I27" s="24" t="s">
        <v>80</v>
      </c>
      <c r="J27" s="26">
        <f>SUM(J9:J25)</f>
        <v>2</v>
      </c>
      <c r="K27" s="26">
        <f>SUM(K9:K25)</f>
        <v>0</v>
      </c>
      <c r="L27" s="26">
        <f t="shared" ref="L27:Q27" si="0">SUM(L9:L25)</f>
        <v>2</v>
      </c>
      <c r="M27" s="26">
        <f t="shared" si="0"/>
        <v>0</v>
      </c>
      <c r="N27" s="26">
        <f t="shared" si="0"/>
        <v>0</v>
      </c>
      <c r="O27" s="26">
        <f t="shared" si="0"/>
        <v>2</v>
      </c>
      <c r="P27" s="26">
        <f t="shared" si="0"/>
        <v>2</v>
      </c>
      <c r="Q27" s="27">
        <f t="shared" si="0"/>
        <v>8</v>
      </c>
      <c r="R27" s="3"/>
    </row>
    <row r="28" spans="1:18" x14ac:dyDescent="0.2">
      <c r="I28" s="2"/>
      <c r="J28" s="3"/>
      <c r="K28" s="3"/>
      <c r="L28" s="3"/>
      <c r="M28" s="3"/>
      <c r="N28" s="3"/>
      <c r="O28" s="3"/>
      <c r="Q28" s="3"/>
    </row>
    <row r="29" spans="1:18" x14ac:dyDescent="0.2">
      <c r="I29" s="2"/>
      <c r="J29" s="4"/>
      <c r="K29" s="4"/>
      <c r="L29" s="4"/>
      <c r="M29" s="4"/>
      <c r="N29" s="318" t="s">
        <v>109</v>
      </c>
      <c r="O29" s="306"/>
      <c r="P29" s="306"/>
      <c r="Q29" s="306"/>
    </row>
    <row r="30" spans="1:18" x14ac:dyDescent="0.2">
      <c r="I30" s="2"/>
      <c r="J30" s="4"/>
      <c r="K30" s="4"/>
      <c r="L30" s="4"/>
      <c r="M30" s="4"/>
      <c r="N30" s="319">
        <v>42278</v>
      </c>
      <c r="O30" s="306"/>
      <c r="P30" s="306"/>
      <c r="Q30" s="306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zoomScaleNormal="100" workbookViewId="0">
      <pane ySplit="7" topLeftCell="A20" activePane="bottomLeft" state="frozen"/>
      <selection activeCell="P20" sqref="P20"/>
      <selection pane="bottomLeft" activeCell="P20" sqref="P20"/>
    </sheetView>
  </sheetViews>
  <sheetFormatPr defaultRowHeight="12.75" x14ac:dyDescent="0.2"/>
  <cols>
    <col min="1" max="1" width="3.5703125" customWidth="1"/>
    <col min="2" max="2" width="4.28515625" customWidth="1"/>
    <col min="3" max="3" width="3.5703125" customWidth="1"/>
    <col min="4" max="4" width="5.140625" customWidth="1"/>
    <col min="5" max="9" width="3.5703125" customWidth="1"/>
    <col min="10" max="10" width="9.85546875" customWidth="1"/>
    <col min="11" max="11" width="9.5703125" customWidth="1"/>
    <col min="13" max="13" width="12.28515625" customWidth="1"/>
    <col min="14" max="14" width="9.85546875" customWidth="1"/>
    <col min="16" max="16" width="9.85546875" customWidth="1"/>
    <col min="17" max="17" width="10" style="6" customWidth="1"/>
  </cols>
  <sheetData>
    <row r="1" spans="1:20" ht="14.25" x14ac:dyDescent="0.2">
      <c r="B1" s="307">
        <v>9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</row>
    <row r="2" spans="1:20" ht="19.5" customHeight="1" x14ac:dyDescent="0.25">
      <c r="A2" s="308" t="s">
        <v>76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</row>
    <row r="3" spans="1:20" ht="15" customHeight="1" x14ac:dyDescent="0.25">
      <c r="A3" s="308" t="s">
        <v>48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</row>
    <row r="4" spans="1:20" ht="15.75" customHeight="1" x14ac:dyDescent="0.25">
      <c r="A4" s="320">
        <v>42309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</row>
    <row r="5" spans="1:20" ht="6" customHeight="1" x14ac:dyDescent="0.2">
      <c r="I5" s="2"/>
      <c r="J5" s="2"/>
      <c r="K5" s="2"/>
      <c r="L5" s="2"/>
      <c r="M5" s="2"/>
      <c r="N5" s="2"/>
      <c r="O5" s="2"/>
      <c r="P5" s="2"/>
      <c r="Q5" s="4"/>
    </row>
    <row r="6" spans="1:20" ht="26.25" customHeight="1" x14ac:dyDescent="0.2">
      <c r="A6" s="326" t="s">
        <v>47</v>
      </c>
      <c r="B6" s="326"/>
      <c r="C6" s="326"/>
      <c r="D6" s="326"/>
      <c r="E6" s="326"/>
      <c r="F6" s="326"/>
      <c r="G6" s="326"/>
      <c r="H6" s="326"/>
      <c r="I6" s="327"/>
      <c r="J6" s="21" t="s">
        <v>49</v>
      </c>
      <c r="K6" s="21" t="s">
        <v>50</v>
      </c>
      <c r="L6" s="21" t="s">
        <v>51</v>
      </c>
      <c r="M6" s="21" t="s">
        <v>52</v>
      </c>
      <c r="N6" s="21" t="s">
        <v>53</v>
      </c>
      <c r="O6" s="21" t="s">
        <v>54</v>
      </c>
      <c r="P6" s="21" t="s">
        <v>55</v>
      </c>
      <c r="Q6" s="22" t="s">
        <v>6</v>
      </c>
    </row>
    <row r="7" spans="1:20" ht="14.25" x14ac:dyDescent="0.2">
      <c r="A7" s="14"/>
      <c r="B7" s="14"/>
      <c r="C7" s="19"/>
      <c r="D7" s="19"/>
      <c r="E7" s="19"/>
      <c r="F7" s="19"/>
      <c r="G7" s="19"/>
      <c r="H7" s="19"/>
      <c r="I7" s="19"/>
      <c r="J7" s="15" t="s">
        <v>9</v>
      </c>
      <c r="K7" s="15" t="s">
        <v>10</v>
      </c>
      <c r="L7" s="15" t="s">
        <v>11</v>
      </c>
      <c r="M7" s="15" t="s">
        <v>12</v>
      </c>
      <c r="N7" s="15" t="s">
        <v>13</v>
      </c>
      <c r="O7" s="15" t="s">
        <v>14</v>
      </c>
      <c r="P7" s="15" t="s">
        <v>15</v>
      </c>
      <c r="Q7" s="16" t="s">
        <v>16</v>
      </c>
    </row>
    <row r="8" spans="1:20" ht="14.25" x14ac:dyDescent="0.2">
      <c r="A8" s="14"/>
      <c r="B8" s="14"/>
      <c r="C8" s="19"/>
      <c r="D8" s="19"/>
      <c r="E8" s="19"/>
      <c r="F8" s="19"/>
      <c r="G8" s="19"/>
      <c r="H8" s="19"/>
      <c r="I8" s="19"/>
      <c r="J8" s="20"/>
      <c r="K8" s="20"/>
      <c r="L8" s="20"/>
      <c r="M8" s="20"/>
      <c r="N8" s="20"/>
      <c r="O8" s="20"/>
      <c r="P8" s="20"/>
      <c r="Q8" s="18"/>
    </row>
    <row r="9" spans="1:20" ht="30" customHeight="1" x14ac:dyDescent="0.2">
      <c r="A9" s="14" t="s">
        <v>113</v>
      </c>
      <c r="B9" s="14"/>
      <c r="C9" s="19"/>
      <c r="D9" s="19"/>
      <c r="E9" s="11" t="s">
        <v>80</v>
      </c>
      <c r="F9" s="11"/>
      <c r="G9" s="11" t="s">
        <v>80</v>
      </c>
      <c r="H9" s="11"/>
      <c r="I9" s="11" t="s">
        <v>80</v>
      </c>
      <c r="J9" s="20">
        <v>1</v>
      </c>
      <c r="K9" s="20"/>
      <c r="L9" s="20"/>
      <c r="M9" s="20"/>
      <c r="N9" s="20"/>
      <c r="O9" s="20"/>
      <c r="P9" s="20">
        <v>1</v>
      </c>
      <c r="Q9" s="18">
        <f>SUM(J9:P9)</f>
        <v>2</v>
      </c>
    </row>
    <row r="10" spans="1:20" ht="30" customHeight="1" x14ac:dyDescent="0.2">
      <c r="A10" s="14"/>
      <c r="B10" s="14"/>
      <c r="C10" s="19"/>
      <c r="D10" s="19"/>
      <c r="E10" s="19"/>
      <c r="F10" s="19"/>
      <c r="G10" s="19"/>
      <c r="H10" s="19"/>
      <c r="I10" s="19"/>
      <c r="J10" s="20"/>
      <c r="K10" s="20"/>
      <c r="L10" s="20"/>
      <c r="M10" s="20"/>
      <c r="N10" s="20"/>
      <c r="O10" s="20"/>
      <c r="P10" s="20"/>
      <c r="Q10" s="18"/>
    </row>
    <row r="11" spans="1:20" ht="30" customHeight="1" x14ac:dyDescent="0.2">
      <c r="A11" s="14" t="s">
        <v>114</v>
      </c>
      <c r="B11" s="14"/>
      <c r="C11" s="19"/>
      <c r="D11" s="19"/>
      <c r="E11" s="11" t="s">
        <v>80</v>
      </c>
      <c r="F11" s="11"/>
      <c r="G11" s="11" t="s">
        <v>80</v>
      </c>
      <c r="H11" s="11"/>
      <c r="I11" s="11" t="s">
        <v>80</v>
      </c>
      <c r="J11" s="20">
        <v>2</v>
      </c>
      <c r="K11" s="20"/>
      <c r="L11" s="20">
        <v>1</v>
      </c>
      <c r="M11" s="20"/>
      <c r="N11" s="20">
        <v>1</v>
      </c>
      <c r="O11" s="20"/>
      <c r="P11" s="20"/>
      <c r="Q11" s="18">
        <f>SUM(J11:P11)</f>
        <v>4</v>
      </c>
    </row>
    <row r="12" spans="1:20" ht="30" customHeight="1" x14ac:dyDescent="0.2">
      <c r="A12" s="14"/>
      <c r="B12" s="14"/>
      <c r="C12" s="19"/>
      <c r="D12" s="19"/>
      <c r="E12" s="19"/>
      <c r="F12" s="19"/>
      <c r="G12" s="19"/>
      <c r="H12" s="19"/>
      <c r="I12" s="19"/>
      <c r="J12" s="20"/>
      <c r="K12" s="20"/>
      <c r="L12" s="20"/>
      <c r="M12" s="20"/>
      <c r="N12" s="20"/>
      <c r="O12" s="20"/>
      <c r="P12" s="20"/>
      <c r="Q12" s="18"/>
    </row>
    <row r="13" spans="1:20" ht="30" customHeight="1" x14ac:dyDescent="0.2">
      <c r="A13" s="14" t="s">
        <v>115</v>
      </c>
      <c r="B13" s="14"/>
      <c r="C13" s="19"/>
      <c r="D13" s="19"/>
      <c r="E13" s="11" t="s">
        <v>80</v>
      </c>
      <c r="F13" s="11"/>
      <c r="G13" s="11" t="s">
        <v>80</v>
      </c>
      <c r="H13" s="11"/>
      <c r="I13" s="11" t="s">
        <v>80</v>
      </c>
      <c r="J13" s="20"/>
      <c r="K13" s="20"/>
      <c r="L13" s="20">
        <v>1</v>
      </c>
      <c r="M13" s="20"/>
      <c r="N13" s="20"/>
      <c r="O13" s="20"/>
      <c r="P13" s="20"/>
      <c r="Q13" s="18">
        <f>SUM(J13:P13)</f>
        <v>1</v>
      </c>
    </row>
    <row r="14" spans="1:20" ht="30" customHeight="1" x14ac:dyDescent="0.2">
      <c r="A14" s="14"/>
      <c r="B14" s="14"/>
      <c r="C14" s="19"/>
      <c r="D14" s="19"/>
      <c r="E14" s="19"/>
      <c r="F14" s="19"/>
      <c r="G14" s="19"/>
      <c r="H14" s="19"/>
      <c r="I14" s="19"/>
      <c r="J14" s="20"/>
      <c r="K14" s="20"/>
      <c r="L14" s="20"/>
      <c r="M14" s="20"/>
      <c r="N14" s="20"/>
      <c r="O14" s="20"/>
      <c r="P14" s="20"/>
      <c r="Q14" s="18"/>
    </row>
    <row r="15" spans="1:20" ht="30" customHeight="1" x14ac:dyDescent="0.2">
      <c r="A15" s="325" t="s">
        <v>112</v>
      </c>
      <c r="B15" s="325"/>
      <c r="C15" s="325"/>
      <c r="D15" s="325"/>
      <c r="E15" s="325"/>
      <c r="F15" s="11"/>
      <c r="G15" s="11" t="s">
        <v>80</v>
      </c>
      <c r="H15" s="11"/>
      <c r="I15" s="11" t="s">
        <v>80</v>
      </c>
      <c r="J15" s="20"/>
      <c r="K15" s="20">
        <v>1</v>
      </c>
      <c r="L15" s="20"/>
      <c r="M15" s="20">
        <v>1</v>
      </c>
      <c r="N15" s="20"/>
      <c r="O15" s="20"/>
      <c r="P15" s="20"/>
      <c r="Q15" s="18">
        <f>SUM(J15:P15)</f>
        <v>2</v>
      </c>
      <c r="T15" s="8"/>
    </row>
    <row r="16" spans="1:20" ht="30" customHeight="1" x14ac:dyDescent="0.2">
      <c r="A16" s="14"/>
      <c r="B16" s="14"/>
      <c r="C16" s="19"/>
      <c r="D16" s="19"/>
      <c r="E16" s="19"/>
      <c r="F16" s="19"/>
      <c r="G16" s="19"/>
      <c r="H16" s="19"/>
      <c r="I16" s="19"/>
      <c r="J16" s="20"/>
      <c r="K16" s="20"/>
      <c r="L16" s="20"/>
      <c r="M16" s="20"/>
      <c r="N16" s="20"/>
      <c r="O16" s="20"/>
      <c r="P16" s="20"/>
      <c r="Q16" s="18"/>
    </row>
    <row r="17" spans="1:18" ht="30" customHeight="1" x14ac:dyDescent="0.2">
      <c r="A17" s="14" t="s">
        <v>116</v>
      </c>
      <c r="B17" s="14"/>
      <c r="C17" s="19"/>
      <c r="D17" s="19"/>
      <c r="E17" s="11" t="s">
        <v>80</v>
      </c>
      <c r="F17" s="11"/>
      <c r="G17" s="11" t="s">
        <v>80</v>
      </c>
      <c r="H17" s="11"/>
      <c r="I17" s="11" t="s">
        <v>80</v>
      </c>
      <c r="J17" s="20"/>
      <c r="K17" s="20"/>
      <c r="L17" s="20"/>
      <c r="M17" s="20"/>
      <c r="N17" s="20">
        <v>1</v>
      </c>
      <c r="O17" s="20"/>
      <c r="P17" s="20"/>
      <c r="Q17" s="18">
        <f>SUM(J17:P17)</f>
        <v>1</v>
      </c>
    </row>
    <row r="18" spans="1:18" ht="30" customHeight="1" x14ac:dyDescent="0.2">
      <c r="A18" s="14"/>
      <c r="B18" s="14"/>
      <c r="C18" s="19"/>
      <c r="D18" s="19"/>
      <c r="E18" s="19"/>
      <c r="F18" s="19"/>
      <c r="G18" s="19"/>
      <c r="H18" s="19"/>
      <c r="I18" s="19"/>
      <c r="J18" s="20"/>
      <c r="K18" s="20"/>
      <c r="L18" s="20"/>
      <c r="M18" s="20"/>
      <c r="N18" s="20"/>
      <c r="O18" s="20"/>
      <c r="P18" s="20"/>
      <c r="Q18" s="18"/>
    </row>
    <row r="19" spans="1:18" ht="30" customHeight="1" x14ac:dyDescent="0.2">
      <c r="A19" s="14" t="s">
        <v>117</v>
      </c>
      <c r="B19" s="14"/>
      <c r="C19" s="19"/>
      <c r="D19" s="19"/>
      <c r="E19" s="11" t="s">
        <v>80</v>
      </c>
      <c r="F19" s="11"/>
      <c r="G19" s="11" t="s">
        <v>80</v>
      </c>
      <c r="H19" s="11"/>
      <c r="I19" s="11" t="s">
        <v>80</v>
      </c>
      <c r="J19" s="20"/>
      <c r="K19" s="20"/>
      <c r="L19" s="20"/>
      <c r="M19" s="20"/>
      <c r="N19" s="20"/>
      <c r="O19" s="20"/>
      <c r="P19" s="20"/>
      <c r="Q19" s="18">
        <f>SUM(J19:P19)</f>
        <v>0</v>
      </c>
    </row>
    <row r="20" spans="1:18" ht="30" customHeight="1" x14ac:dyDescent="0.2">
      <c r="A20" s="14"/>
      <c r="B20" s="14"/>
      <c r="C20" s="19"/>
      <c r="D20" s="19"/>
      <c r="E20" s="19"/>
      <c r="F20" s="19"/>
      <c r="G20" s="19"/>
      <c r="H20" s="19"/>
      <c r="I20" s="19"/>
      <c r="J20" s="20"/>
      <c r="K20" s="20"/>
      <c r="L20" s="20"/>
      <c r="M20" s="20"/>
      <c r="N20" s="20"/>
      <c r="O20" s="20"/>
      <c r="P20" s="20"/>
      <c r="Q20" s="18"/>
    </row>
    <row r="21" spans="1:18" ht="30" customHeight="1" x14ac:dyDescent="0.2">
      <c r="A21" s="14" t="s">
        <v>118</v>
      </c>
      <c r="B21" s="14"/>
      <c r="C21" s="19"/>
      <c r="D21" s="19"/>
      <c r="E21" s="11" t="s">
        <v>80</v>
      </c>
      <c r="F21" s="11"/>
      <c r="G21" s="11" t="s">
        <v>80</v>
      </c>
      <c r="H21" s="11"/>
      <c r="I21" s="11" t="s">
        <v>80</v>
      </c>
      <c r="J21" s="20"/>
      <c r="K21" s="20"/>
      <c r="L21" s="20"/>
      <c r="M21" s="20"/>
      <c r="N21" s="20"/>
      <c r="O21" s="20"/>
      <c r="P21" s="20"/>
      <c r="Q21" s="18">
        <f>SUM(J21:P21)</f>
        <v>0</v>
      </c>
    </row>
    <row r="22" spans="1:18" ht="30" customHeight="1" x14ac:dyDescent="0.2">
      <c r="A22" s="14"/>
      <c r="B22" s="14"/>
      <c r="C22" s="19"/>
      <c r="D22" s="19"/>
      <c r="E22" s="19"/>
      <c r="F22" s="19"/>
      <c r="G22" s="19"/>
      <c r="H22" s="19"/>
      <c r="I22" s="19"/>
      <c r="J22" s="20"/>
      <c r="K22" s="20"/>
      <c r="L22" s="20"/>
      <c r="M22" s="20"/>
      <c r="N22" s="20"/>
      <c r="O22" s="20"/>
      <c r="P22" s="20"/>
      <c r="Q22" s="18"/>
    </row>
    <row r="23" spans="1:18" ht="30" customHeight="1" x14ac:dyDescent="0.2">
      <c r="A23" s="325" t="s">
        <v>111</v>
      </c>
      <c r="B23" s="325"/>
      <c r="C23" s="325"/>
      <c r="D23" s="325"/>
      <c r="E23" s="325"/>
      <c r="F23" s="325"/>
      <c r="G23" s="11" t="s">
        <v>80</v>
      </c>
      <c r="H23" s="11"/>
      <c r="I23" s="11" t="s">
        <v>80</v>
      </c>
      <c r="J23" s="20">
        <v>1</v>
      </c>
      <c r="K23" s="20"/>
      <c r="L23" s="20"/>
      <c r="M23" s="20"/>
      <c r="N23" s="20"/>
      <c r="O23" s="20"/>
      <c r="P23" s="20"/>
      <c r="Q23" s="18">
        <f>SUM(J23:P23)</f>
        <v>1</v>
      </c>
    </row>
    <row r="24" spans="1:18" ht="30" customHeight="1" x14ac:dyDescent="0.2">
      <c r="A24" s="28"/>
      <c r="B24" s="28"/>
      <c r="C24" s="28"/>
      <c r="D24" s="28"/>
      <c r="E24" s="28"/>
      <c r="F24" s="28"/>
      <c r="G24" s="11"/>
      <c r="H24" s="11"/>
      <c r="I24" s="11"/>
      <c r="J24" s="20"/>
      <c r="K24" s="20"/>
      <c r="L24" s="20"/>
      <c r="M24" s="20"/>
      <c r="N24" s="20"/>
      <c r="O24" s="20"/>
      <c r="P24" s="20"/>
      <c r="Q24" s="18"/>
    </row>
    <row r="25" spans="1:18" ht="30" customHeight="1" x14ac:dyDescent="0.2">
      <c r="A25" s="28" t="s">
        <v>108</v>
      </c>
      <c r="B25" s="28"/>
      <c r="C25" s="28"/>
      <c r="D25" s="28"/>
      <c r="E25" s="28"/>
      <c r="F25" s="28"/>
      <c r="G25" s="11"/>
      <c r="H25" s="11"/>
      <c r="I25" s="11"/>
      <c r="J25" s="20"/>
      <c r="K25" s="20"/>
      <c r="L25" s="20"/>
      <c r="M25" s="20"/>
      <c r="N25" s="20"/>
      <c r="O25" s="20"/>
      <c r="P25" s="20"/>
      <c r="Q25" s="18">
        <f>SUM(J25:P25)</f>
        <v>0</v>
      </c>
    </row>
    <row r="26" spans="1:18" ht="30" customHeight="1" x14ac:dyDescent="0.2">
      <c r="A26" s="14"/>
      <c r="B26" s="14"/>
      <c r="C26" s="19"/>
      <c r="D26" s="19"/>
      <c r="E26" s="19"/>
      <c r="F26" s="19"/>
      <c r="G26" s="19"/>
      <c r="H26" s="19"/>
      <c r="I26" s="19"/>
      <c r="J26" s="20"/>
      <c r="K26" s="20"/>
      <c r="L26" s="20"/>
      <c r="M26" s="20"/>
      <c r="N26" s="20"/>
      <c r="O26" s="20"/>
      <c r="P26" s="20"/>
      <c r="Q26" s="18"/>
    </row>
    <row r="27" spans="1:18" ht="30" customHeight="1" x14ac:dyDescent="0.25">
      <c r="A27" s="29" t="s">
        <v>6</v>
      </c>
      <c r="B27" s="30"/>
      <c r="C27" s="24" t="s">
        <v>80</v>
      </c>
      <c r="D27" s="25"/>
      <c r="E27" s="24" t="s">
        <v>80</v>
      </c>
      <c r="F27" s="24"/>
      <c r="G27" s="24" t="s">
        <v>80</v>
      </c>
      <c r="H27" s="24"/>
      <c r="I27" s="24" t="s">
        <v>80</v>
      </c>
      <c r="J27" s="26">
        <f>SUM(J9:J25)</f>
        <v>4</v>
      </c>
      <c r="K27" s="26">
        <f>SUM(K9:K25)</f>
        <v>1</v>
      </c>
      <c r="L27" s="26">
        <f t="shared" ref="L27:Q27" si="0">SUM(L9:L25)</f>
        <v>2</v>
      </c>
      <c r="M27" s="26">
        <f t="shared" si="0"/>
        <v>1</v>
      </c>
      <c r="N27" s="26">
        <f t="shared" si="0"/>
        <v>2</v>
      </c>
      <c r="O27" s="26">
        <f t="shared" si="0"/>
        <v>0</v>
      </c>
      <c r="P27" s="26">
        <f t="shared" si="0"/>
        <v>1</v>
      </c>
      <c r="Q27" s="27">
        <f t="shared" si="0"/>
        <v>11</v>
      </c>
      <c r="R27" s="3"/>
    </row>
    <row r="28" spans="1:18" x14ac:dyDescent="0.2">
      <c r="I28" s="2"/>
      <c r="J28" s="3"/>
      <c r="K28" s="3"/>
      <c r="L28" s="3"/>
      <c r="M28" s="3"/>
      <c r="N28" s="3"/>
      <c r="O28" s="3"/>
      <c r="Q28" s="3"/>
    </row>
    <row r="29" spans="1:18" x14ac:dyDescent="0.2">
      <c r="I29" s="2"/>
      <c r="J29" s="4"/>
      <c r="K29" s="4"/>
      <c r="L29" s="4"/>
      <c r="M29" s="4"/>
      <c r="N29" s="318" t="s">
        <v>109</v>
      </c>
      <c r="O29" s="306"/>
      <c r="P29" s="306"/>
      <c r="Q29" s="306"/>
    </row>
    <row r="30" spans="1:18" x14ac:dyDescent="0.2">
      <c r="I30" s="2"/>
      <c r="J30" s="4"/>
      <c r="K30" s="4"/>
      <c r="L30" s="4"/>
      <c r="M30" s="4"/>
      <c r="N30" s="319">
        <v>42309</v>
      </c>
      <c r="O30" s="306"/>
      <c r="P30" s="306"/>
      <c r="Q30" s="306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zoomScaleNormal="100" workbookViewId="0">
      <pane ySplit="7" topLeftCell="A26" activePane="bottomLeft" state="frozen"/>
      <selection activeCell="P20" sqref="P20"/>
      <selection pane="bottomLeft" activeCell="P20" sqref="P20"/>
    </sheetView>
  </sheetViews>
  <sheetFormatPr defaultRowHeight="12.75" x14ac:dyDescent="0.2"/>
  <cols>
    <col min="1" max="1" width="3.5703125" customWidth="1"/>
    <col min="2" max="2" width="4.28515625" customWidth="1"/>
    <col min="3" max="3" width="3.5703125" customWidth="1"/>
    <col min="4" max="4" width="5.140625" customWidth="1"/>
    <col min="5" max="9" width="3.5703125" customWidth="1"/>
    <col min="10" max="10" width="9.85546875" customWidth="1"/>
    <col min="11" max="11" width="9.5703125" customWidth="1"/>
    <col min="13" max="13" width="12.28515625" customWidth="1"/>
    <col min="14" max="14" width="9.85546875" customWidth="1"/>
    <col min="16" max="16" width="9.85546875" customWidth="1"/>
    <col min="17" max="17" width="10" style="6" customWidth="1"/>
  </cols>
  <sheetData>
    <row r="1" spans="1:20" ht="14.25" x14ac:dyDescent="0.2">
      <c r="B1" s="307">
        <v>9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</row>
    <row r="2" spans="1:20" ht="19.5" customHeight="1" x14ac:dyDescent="0.25">
      <c r="A2" s="308" t="s">
        <v>76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</row>
    <row r="3" spans="1:20" ht="15" customHeight="1" x14ac:dyDescent="0.25">
      <c r="A3" s="308" t="s">
        <v>48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</row>
    <row r="4" spans="1:20" ht="15.75" customHeight="1" x14ac:dyDescent="0.25">
      <c r="A4" s="320">
        <v>42339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</row>
    <row r="5" spans="1:20" ht="6" customHeight="1" x14ac:dyDescent="0.2">
      <c r="I5" s="2"/>
      <c r="J5" s="2"/>
      <c r="K5" s="2"/>
      <c r="L5" s="2"/>
      <c r="M5" s="2"/>
      <c r="N5" s="2"/>
      <c r="O5" s="2"/>
      <c r="P5" s="2"/>
      <c r="Q5" s="4"/>
    </row>
    <row r="6" spans="1:20" ht="26.25" customHeight="1" x14ac:dyDescent="0.2">
      <c r="A6" s="326" t="s">
        <v>47</v>
      </c>
      <c r="B6" s="326"/>
      <c r="C6" s="326"/>
      <c r="D6" s="326"/>
      <c r="E6" s="326"/>
      <c r="F6" s="326"/>
      <c r="G6" s="326"/>
      <c r="H6" s="326"/>
      <c r="I6" s="327"/>
      <c r="J6" s="21" t="s">
        <v>49</v>
      </c>
      <c r="K6" s="21" t="s">
        <v>50</v>
      </c>
      <c r="L6" s="21" t="s">
        <v>51</v>
      </c>
      <c r="M6" s="21" t="s">
        <v>52</v>
      </c>
      <c r="N6" s="21" t="s">
        <v>53</v>
      </c>
      <c r="O6" s="21" t="s">
        <v>54</v>
      </c>
      <c r="P6" s="21" t="s">
        <v>55</v>
      </c>
      <c r="Q6" s="22" t="s">
        <v>6</v>
      </c>
    </row>
    <row r="7" spans="1:20" ht="14.25" x14ac:dyDescent="0.2">
      <c r="A7" s="14"/>
      <c r="B7" s="14"/>
      <c r="C7" s="19"/>
      <c r="D7" s="19"/>
      <c r="E7" s="19"/>
      <c r="F7" s="19"/>
      <c r="G7" s="19"/>
      <c r="H7" s="19"/>
      <c r="I7" s="19"/>
      <c r="J7" s="15" t="s">
        <v>9</v>
      </c>
      <c r="K7" s="15" t="s">
        <v>10</v>
      </c>
      <c r="L7" s="15" t="s">
        <v>11</v>
      </c>
      <c r="M7" s="15" t="s">
        <v>12</v>
      </c>
      <c r="N7" s="15" t="s">
        <v>13</v>
      </c>
      <c r="O7" s="15" t="s">
        <v>14</v>
      </c>
      <c r="P7" s="15" t="s">
        <v>15</v>
      </c>
      <c r="Q7" s="16" t="s">
        <v>16</v>
      </c>
    </row>
    <row r="8" spans="1:20" ht="14.25" x14ac:dyDescent="0.2">
      <c r="A8" s="14"/>
      <c r="B8" s="14"/>
      <c r="C8" s="19"/>
      <c r="D8" s="19"/>
      <c r="E8" s="19"/>
      <c r="F8" s="19"/>
      <c r="G8" s="19"/>
      <c r="H8" s="19"/>
      <c r="I8" s="19"/>
      <c r="J8" s="20"/>
      <c r="K8" s="20"/>
      <c r="L8" s="20"/>
      <c r="M8" s="20"/>
      <c r="N8" s="20"/>
      <c r="O8" s="20"/>
      <c r="P8" s="20"/>
      <c r="Q8" s="18"/>
    </row>
    <row r="9" spans="1:20" ht="30" customHeight="1" x14ac:dyDescent="0.2">
      <c r="A9" s="14" t="s">
        <v>113</v>
      </c>
      <c r="B9" s="14"/>
      <c r="C9" s="19"/>
      <c r="D9" s="19"/>
      <c r="E9" s="11" t="s">
        <v>80</v>
      </c>
      <c r="F9" s="11"/>
      <c r="G9" s="11" t="s">
        <v>80</v>
      </c>
      <c r="H9" s="11"/>
      <c r="I9" s="11" t="s">
        <v>80</v>
      </c>
      <c r="J9" s="20">
        <v>1</v>
      </c>
      <c r="K9" s="20"/>
      <c r="L9" s="20"/>
      <c r="M9" s="20"/>
      <c r="N9" s="20"/>
      <c r="O9" s="20"/>
      <c r="P9" s="20"/>
      <c r="Q9" s="18">
        <f>SUM(J9:P9)</f>
        <v>1</v>
      </c>
    </row>
    <row r="10" spans="1:20" ht="30" customHeight="1" x14ac:dyDescent="0.2">
      <c r="A10" s="14"/>
      <c r="B10" s="14"/>
      <c r="C10" s="19"/>
      <c r="D10" s="19"/>
      <c r="E10" s="19"/>
      <c r="F10" s="19"/>
      <c r="G10" s="19"/>
      <c r="H10" s="19"/>
      <c r="I10" s="19"/>
      <c r="J10" s="20"/>
      <c r="K10" s="20"/>
      <c r="L10" s="20"/>
      <c r="M10" s="20"/>
      <c r="N10" s="20"/>
      <c r="O10" s="20"/>
      <c r="P10" s="20"/>
      <c r="Q10" s="18"/>
    </row>
    <row r="11" spans="1:20" ht="30" customHeight="1" x14ac:dyDescent="0.2">
      <c r="A11" s="14" t="s">
        <v>114</v>
      </c>
      <c r="B11" s="14"/>
      <c r="C11" s="19"/>
      <c r="D11" s="19"/>
      <c r="E11" s="11" t="s">
        <v>80</v>
      </c>
      <c r="F11" s="11"/>
      <c r="G11" s="11" t="s">
        <v>80</v>
      </c>
      <c r="H11" s="11"/>
      <c r="I11" s="11" t="s">
        <v>80</v>
      </c>
      <c r="J11" s="20"/>
      <c r="K11" s="20"/>
      <c r="L11" s="20"/>
      <c r="M11" s="20"/>
      <c r="N11" s="20"/>
      <c r="O11" s="20"/>
      <c r="P11" s="20"/>
      <c r="Q11" s="18">
        <f>SUM(J11:P11)</f>
        <v>0</v>
      </c>
    </row>
    <row r="12" spans="1:20" ht="30" customHeight="1" x14ac:dyDescent="0.2">
      <c r="A12" s="14"/>
      <c r="B12" s="14"/>
      <c r="C12" s="19"/>
      <c r="D12" s="19"/>
      <c r="E12" s="19"/>
      <c r="F12" s="19"/>
      <c r="G12" s="19"/>
      <c r="H12" s="19"/>
      <c r="I12" s="19"/>
      <c r="J12" s="20"/>
      <c r="K12" s="20"/>
      <c r="L12" s="20"/>
      <c r="M12" s="20"/>
      <c r="N12" s="20"/>
      <c r="O12" s="20"/>
      <c r="P12" s="20"/>
      <c r="Q12" s="18"/>
    </row>
    <row r="13" spans="1:20" ht="30" customHeight="1" x14ac:dyDescent="0.2">
      <c r="A13" s="14" t="s">
        <v>115</v>
      </c>
      <c r="B13" s="14"/>
      <c r="C13" s="19"/>
      <c r="D13" s="19"/>
      <c r="E13" s="11" t="s">
        <v>80</v>
      </c>
      <c r="F13" s="11"/>
      <c r="G13" s="11" t="s">
        <v>80</v>
      </c>
      <c r="H13" s="11"/>
      <c r="I13" s="11" t="s">
        <v>80</v>
      </c>
      <c r="J13" s="20"/>
      <c r="K13" s="20">
        <v>1</v>
      </c>
      <c r="L13" s="20"/>
      <c r="M13" s="20"/>
      <c r="N13" s="20"/>
      <c r="O13" s="20">
        <v>2</v>
      </c>
      <c r="P13" s="20"/>
      <c r="Q13" s="18">
        <f>SUM(J13:P13)</f>
        <v>3</v>
      </c>
    </row>
    <row r="14" spans="1:20" ht="30" customHeight="1" x14ac:dyDescent="0.2">
      <c r="A14" s="14"/>
      <c r="B14" s="14"/>
      <c r="C14" s="19"/>
      <c r="D14" s="19"/>
      <c r="E14" s="19"/>
      <c r="F14" s="19"/>
      <c r="G14" s="19"/>
      <c r="H14" s="19"/>
      <c r="I14" s="19"/>
      <c r="J14" s="20"/>
      <c r="K14" s="20"/>
      <c r="L14" s="20"/>
      <c r="M14" s="20"/>
      <c r="N14" s="20"/>
      <c r="O14" s="20"/>
      <c r="P14" s="20"/>
      <c r="Q14" s="18"/>
    </row>
    <row r="15" spans="1:20" ht="30" customHeight="1" x14ac:dyDescent="0.2">
      <c r="A15" s="325" t="s">
        <v>112</v>
      </c>
      <c r="B15" s="325"/>
      <c r="C15" s="325"/>
      <c r="D15" s="325"/>
      <c r="E15" s="325"/>
      <c r="F15" s="11"/>
      <c r="G15" s="11" t="s">
        <v>80</v>
      </c>
      <c r="H15" s="11"/>
      <c r="I15" s="11" t="s">
        <v>80</v>
      </c>
      <c r="J15" s="20">
        <v>2</v>
      </c>
      <c r="K15" s="20"/>
      <c r="L15" s="20"/>
      <c r="M15" s="20"/>
      <c r="N15" s="20"/>
      <c r="O15" s="20"/>
      <c r="P15" s="20"/>
      <c r="Q15" s="18">
        <f>SUM(J15:P15)</f>
        <v>2</v>
      </c>
      <c r="T15" s="8"/>
    </row>
    <row r="16" spans="1:20" ht="30" customHeight="1" x14ac:dyDescent="0.2">
      <c r="A16" s="14"/>
      <c r="B16" s="14"/>
      <c r="C16" s="19"/>
      <c r="D16" s="19"/>
      <c r="E16" s="19"/>
      <c r="F16" s="19"/>
      <c r="G16" s="19"/>
      <c r="H16" s="19"/>
      <c r="I16" s="19"/>
      <c r="J16" s="20"/>
      <c r="K16" s="20"/>
      <c r="L16" s="20"/>
      <c r="M16" s="20"/>
      <c r="N16" s="20"/>
      <c r="O16" s="20"/>
      <c r="P16" s="20"/>
      <c r="Q16" s="18"/>
    </row>
    <row r="17" spans="1:18" ht="30" customHeight="1" x14ac:dyDescent="0.2">
      <c r="A17" s="14" t="s">
        <v>116</v>
      </c>
      <c r="B17" s="14"/>
      <c r="C17" s="19"/>
      <c r="D17" s="19"/>
      <c r="E17" s="11" t="s">
        <v>80</v>
      </c>
      <c r="F17" s="11"/>
      <c r="G17" s="11" t="s">
        <v>80</v>
      </c>
      <c r="H17" s="11"/>
      <c r="I17" s="11" t="s">
        <v>80</v>
      </c>
      <c r="J17" s="20"/>
      <c r="K17" s="20"/>
      <c r="L17" s="20"/>
      <c r="M17" s="20">
        <v>1</v>
      </c>
      <c r="N17" s="20"/>
      <c r="O17" s="20"/>
      <c r="P17" s="20"/>
      <c r="Q17" s="18">
        <f>SUM(J17:P17)</f>
        <v>1</v>
      </c>
    </row>
    <row r="18" spans="1:18" ht="30" customHeight="1" x14ac:dyDescent="0.2">
      <c r="A18" s="14"/>
      <c r="B18" s="14"/>
      <c r="C18" s="19"/>
      <c r="D18" s="19"/>
      <c r="E18" s="19"/>
      <c r="F18" s="19"/>
      <c r="G18" s="19"/>
      <c r="H18" s="19"/>
      <c r="I18" s="19"/>
      <c r="J18" s="20"/>
      <c r="K18" s="20"/>
      <c r="L18" s="20"/>
      <c r="M18" s="20"/>
      <c r="N18" s="20"/>
      <c r="O18" s="20"/>
      <c r="P18" s="20"/>
      <c r="Q18" s="18"/>
    </row>
    <row r="19" spans="1:18" ht="30" customHeight="1" x14ac:dyDescent="0.2">
      <c r="A19" s="14" t="s">
        <v>117</v>
      </c>
      <c r="B19" s="14"/>
      <c r="C19" s="19"/>
      <c r="D19" s="19"/>
      <c r="E19" s="11" t="s">
        <v>80</v>
      </c>
      <c r="F19" s="11"/>
      <c r="G19" s="11" t="s">
        <v>80</v>
      </c>
      <c r="H19" s="11"/>
      <c r="I19" s="11" t="s">
        <v>80</v>
      </c>
      <c r="J19" s="20"/>
      <c r="K19" s="20"/>
      <c r="L19" s="20"/>
      <c r="M19" s="20"/>
      <c r="N19" s="20"/>
      <c r="O19" s="20"/>
      <c r="P19" s="20"/>
      <c r="Q19" s="18">
        <f>SUM(J19:P19)</f>
        <v>0</v>
      </c>
    </row>
    <row r="20" spans="1:18" ht="30" customHeight="1" x14ac:dyDescent="0.2">
      <c r="A20" s="14"/>
      <c r="B20" s="14"/>
      <c r="C20" s="19"/>
      <c r="D20" s="19"/>
      <c r="E20" s="19"/>
      <c r="F20" s="19"/>
      <c r="G20" s="19"/>
      <c r="H20" s="19"/>
      <c r="I20" s="19"/>
      <c r="J20" s="20"/>
      <c r="K20" s="20"/>
      <c r="L20" s="20"/>
      <c r="M20" s="20"/>
      <c r="N20" s="20"/>
      <c r="O20" s="20"/>
      <c r="P20" s="20"/>
      <c r="Q20" s="18"/>
    </row>
    <row r="21" spans="1:18" ht="30" customHeight="1" x14ac:dyDescent="0.2">
      <c r="A21" s="14" t="s">
        <v>118</v>
      </c>
      <c r="B21" s="14"/>
      <c r="C21" s="19"/>
      <c r="D21" s="19"/>
      <c r="E21" s="11" t="s">
        <v>80</v>
      </c>
      <c r="F21" s="11"/>
      <c r="G21" s="11" t="s">
        <v>80</v>
      </c>
      <c r="H21" s="11"/>
      <c r="I21" s="11" t="s">
        <v>80</v>
      </c>
      <c r="J21" s="20"/>
      <c r="K21" s="20">
        <v>1</v>
      </c>
      <c r="L21" s="20"/>
      <c r="M21" s="20"/>
      <c r="N21" s="20"/>
      <c r="O21" s="20"/>
      <c r="P21" s="20">
        <v>1</v>
      </c>
      <c r="Q21" s="18">
        <f>SUM(J21:P21)</f>
        <v>2</v>
      </c>
    </row>
    <row r="22" spans="1:18" ht="30" customHeight="1" x14ac:dyDescent="0.2">
      <c r="A22" s="14"/>
      <c r="B22" s="14"/>
      <c r="C22" s="19"/>
      <c r="D22" s="19"/>
      <c r="E22" s="19"/>
      <c r="F22" s="19"/>
      <c r="G22" s="19"/>
      <c r="H22" s="19"/>
      <c r="I22" s="19"/>
      <c r="J22" s="20"/>
      <c r="K22" s="20"/>
      <c r="L22" s="20"/>
      <c r="M22" s="20"/>
      <c r="N22" s="20"/>
      <c r="O22" s="20"/>
      <c r="P22" s="20"/>
      <c r="Q22" s="18"/>
    </row>
    <row r="23" spans="1:18" ht="30" customHeight="1" x14ac:dyDescent="0.2">
      <c r="A23" s="325" t="s">
        <v>111</v>
      </c>
      <c r="B23" s="325"/>
      <c r="C23" s="325"/>
      <c r="D23" s="325"/>
      <c r="E23" s="325"/>
      <c r="F23" s="325"/>
      <c r="G23" s="11" t="s">
        <v>80</v>
      </c>
      <c r="H23" s="11"/>
      <c r="I23" s="11" t="s">
        <v>80</v>
      </c>
      <c r="J23" s="20"/>
      <c r="K23" s="20">
        <v>1</v>
      </c>
      <c r="L23" s="20"/>
      <c r="M23" s="20"/>
      <c r="N23" s="20"/>
      <c r="O23" s="20"/>
      <c r="P23" s="20"/>
      <c r="Q23" s="18">
        <f>SUM(J23:P23)</f>
        <v>1</v>
      </c>
    </row>
    <row r="24" spans="1:18" ht="30" customHeight="1" x14ac:dyDescent="0.2">
      <c r="A24" s="28"/>
      <c r="B24" s="28"/>
      <c r="C24" s="28"/>
      <c r="D24" s="28"/>
      <c r="E24" s="28"/>
      <c r="F24" s="28"/>
      <c r="G24" s="11"/>
      <c r="H24" s="11"/>
      <c r="I24" s="11"/>
      <c r="J24" s="20"/>
      <c r="K24" s="20"/>
      <c r="L24" s="20"/>
      <c r="M24" s="20"/>
      <c r="N24" s="20"/>
      <c r="O24" s="20"/>
      <c r="P24" s="20"/>
      <c r="Q24" s="18"/>
    </row>
    <row r="25" spans="1:18" ht="30" customHeight="1" x14ac:dyDescent="0.2">
      <c r="A25" s="28" t="s">
        <v>108</v>
      </c>
      <c r="B25" s="28"/>
      <c r="C25" s="28"/>
      <c r="D25" s="28"/>
      <c r="E25" s="28"/>
      <c r="F25" s="28"/>
      <c r="G25" s="11"/>
      <c r="H25" s="11"/>
      <c r="I25" s="11"/>
      <c r="J25" s="20"/>
      <c r="K25" s="20"/>
      <c r="L25" s="20"/>
      <c r="M25" s="20"/>
      <c r="N25" s="20"/>
      <c r="O25" s="20"/>
      <c r="P25" s="20"/>
      <c r="Q25" s="18">
        <f>SUM(J25:P25)</f>
        <v>0</v>
      </c>
    </row>
    <row r="26" spans="1:18" ht="30" customHeight="1" x14ac:dyDescent="0.2">
      <c r="A26" s="14"/>
      <c r="B26" s="14"/>
      <c r="C26" s="19"/>
      <c r="D26" s="19"/>
      <c r="E26" s="19"/>
      <c r="F26" s="19"/>
      <c r="G26" s="19"/>
      <c r="H26" s="19"/>
      <c r="I26" s="19"/>
      <c r="J26" s="20"/>
      <c r="K26" s="20"/>
      <c r="L26" s="20"/>
      <c r="M26" s="20"/>
      <c r="N26" s="20"/>
      <c r="O26" s="20"/>
      <c r="P26" s="20"/>
      <c r="Q26" s="18"/>
    </row>
    <row r="27" spans="1:18" ht="30" customHeight="1" x14ac:dyDescent="0.25">
      <c r="A27" s="29" t="s">
        <v>6</v>
      </c>
      <c r="B27" s="30"/>
      <c r="C27" s="24" t="s">
        <v>80</v>
      </c>
      <c r="D27" s="25"/>
      <c r="E27" s="24" t="s">
        <v>80</v>
      </c>
      <c r="F27" s="24"/>
      <c r="G27" s="24" t="s">
        <v>80</v>
      </c>
      <c r="H27" s="24"/>
      <c r="I27" s="24" t="s">
        <v>80</v>
      </c>
      <c r="J27" s="26">
        <f>SUM(J9:J25)</f>
        <v>3</v>
      </c>
      <c r="K27" s="26">
        <f>SUM(K9:K25)</f>
        <v>3</v>
      </c>
      <c r="L27" s="26">
        <f t="shared" ref="L27:Q27" si="0">SUM(L9:L25)</f>
        <v>0</v>
      </c>
      <c r="M27" s="26">
        <f t="shared" si="0"/>
        <v>1</v>
      </c>
      <c r="N27" s="26">
        <f t="shared" si="0"/>
        <v>0</v>
      </c>
      <c r="O27" s="26">
        <f t="shared" si="0"/>
        <v>2</v>
      </c>
      <c r="P27" s="26">
        <f t="shared" si="0"/>
        <v>1</v>
      </c>
      <c r="Q27" s="27">
        <f t="shared" si="0"/>
        <v>10</v>
      </c>
      <c r="R27" s="3"/>
    </row>
    <row r="28" spans="1:18" x14ac:dyDescent="0.2">
      <c r="I28" s="2"/>
      <c r="J28" s="3"/>
      <c r="K28" s="3"/>
      <c r="L28" s="3"/>
      <c r="M28" s="3"/>
      <c r="N28" s="3"/>
      <c r="O28" s="3"/>
      <c r="Q28" s="3"/>
    </row>
    <row r="29" spans="1:18" x14ac:dyDescent="0.2">
      <c r="I29" s="2"/>
      <c r="J29" s="4"/>
      <c r="K29" s="4"/>
      <c r="L29" s="4"/>
      <c r="M29" s="4"/>
      <c r="N29" s="318" t="s">
        <v>109</v>
      </c>
      <c r="O29" s="306"/>
      <c r="P29" s="306"/>
      <c r="Q29" s="306"/>
    </row>
    <row r="30" spans="1:18" x14ac:dyDescent="0.2">
      <c r="I30" s="2"/>
      <c r="J30" s="4"/>
      <c r="K30" s="4"/>
      <c r="L30" s="4"/>
      <c r="M30" s="4"/>
      <c r="N30" s="319">
        <v>42339</v>
      </c>
      <c r="O30" s="306"/>
      <c r="P30" s="306"/>
      <c r="Q30" s="306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22" zoomScaleNormal="100" workbookViewId="0">
      <selection activeCell="P20" sqref="P20"/>
    </sheetView>
  </sheetViews>
  <sheetFormatPr defaultRowHeight="12.75" x14ac:dyDescent="0.2"/>
  <cols>
    <col min="1" max="1" width="10.28515625" customWidth="1"/>
    <col min="2" max="8" width="3.5703125" customWidth="1"/>
    <col min="9" max="11" width="23.7109375" customWidth="1"/>
  </cols>
  <sheetData>
    <row r="1" spans="1:12" ht="14.25" x14ac:dyDescent="0.2">
      <c r="A1" s="307">
        <v>10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9"/>
    </row>
    <row r="2" spans="1:12" ht="21.75" customHeight="1" x14ac:dyDescent="0.25">
      <c r="A2" s="308" t="s">
        <v>79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</row>
    <row r="3" spans="1:12" ht="15.75" customHeight="1" x14ac:dyDescent="0.25">
      <c r="A3" s="308" t="s">
        <v>132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</row>
    <row r="4" spans="1:12" ht="6.75" customHeight="1" x14ac:dyDescent="0.2">
      <c r="A4" s="2"/>
      <c r="B4" s="2"/>
      <c r="C4" s="2"/>
      <c r="D4" s="2"/>
      <c r="E4" s="2"/>
      <c r="F4" s="2"/>
      <c r="G4" s="2"/>
      <c r="H4" s="2"/>
      <c r="I4" s="1"/>
      <c r="J4" s="2"/>
      <c r="K4" s="2"/>
    </row>
    <row r="5" spans="1:12" x14ac:dyDescent="0.2">
      <c r="A5" s="328" t="s">
        <v>106</v>
      </c>
      <c r="B5" s="328"/>
      <c r="C5" s="328"/>
      <c r="D5" s="328"/>
      <c r="E5" s="328"/>
      <c r="F5" s="328"/>
      <c r="G5" s="328"/>
      <c r="H5" s="329"/>
      <c r="I5" s="323" t="s">
        <v>103</v>
      </c>
      <c r="J5" s="323" t="s">
        <v>104</v>
      </c>
      <c r="K5" s="316" t="s">
        <v>105</v>
      </c>
    </row>
    <row r="6" spans="1:12" x14ac:dyDescent="0.2">
      <c r="A6" s="330"/>
      <c r="B6" s="330"/>
      <c r="C6" s="330"/>
      <c r="D6" s="330"/>
      <c r="E6" s="330"/>
      <c r="F6" s="330"/>
      <c r="G6" s="330"/>
      <c r="H6" s="331"/>
      <c r="I6" s="324"/>
      <c r="J6" s="324"/>
      <c r="K6" s="317"/>
    </row>
    <row r="7" spans="1:12" ht="14.25" x14ac:dyDescent="0.2">
      <c r="A7" s="31"/>
      <c r="B7" s="31"/>
      <c r="C7" s="31"/>
      <c r="D7" s="31"/>
      <c r="E7" s="31"/>
      <c r="F7" s="31"/>
      <c r="G7" s="31"/>
      <c r="H7" s="32"/>
      <c r="I7" s="15" t="s">
        <v>9</v>
      </c>
      <c r="J7" s="15" t="s">
        <v>10</v>
      </c>
      <c r="K7" s="16" t="s">
        <v>11</v>
      </c>
    </row>
    <row r="8" spans="1:12" ht="24.95" customHeight="1" x14ac:dyDescent="0.2">
      <c r="A8" s="17" t="s">
        <v>102</v>
      </c>
      <c r="B8" s="10" t="s">
        <v>80</v>
      </c>
      <c r="C8" s="17"/>
      <c r="D8" s="10" t="s">
        <v>80</v>
      </c>
      <c r="E8" s="17"/>
      <c r="F8" s="10" t="s">
        <v>80</v>
      </c>
      <c r="G8" s="17"/>
      <c r="H8" s="10" t="s">
        <v>80</v>
      </c>
      <c r="I8" s="20">
        <f>'Table 6 oct'!I8+'Table 6 nov'!I8+'Table 6 dec'!I8</f>
        <v>0</v>
      </c>
      <c r="J8" s="20">
        <f>'Table 6 oct'!J8+'Table 6 nov'!J8+'Table 6 dec'!J8</f>
        <v>0</v>
      </c>
      <c r="K8" s="18">
        <f>SUM(I8:J8)</f>
        <v>0</v>
      </c>
    </row>
    <row r="9" spans="1:12" ht="24.95" customHeight="1" x14ac:dyDescent="0.2">
      <c r="A9" s="17"/>
      <c r="B9" s="17"/>
      <c r="C9" s="17"/>
      <c r="D9" s="17"/>
      <c r="E9" s="17"/>
      <c r="F9" s="17"/>
      <c r="G9" s="17"/>
      <c r="H9" s="33"/>
      <c r="I9" s="20"/>
      <c r="J9" s="20"/>
      <c r="K9" s="18"/>
    </row>
    <row r="10" spans="1:12" ht="24.95" customHeight="1" x14ac:dyDescent="0.2">
      <c r="A10" s="17" t="s">
        <v>101</v>
      </c>
      <c r="B10" s="10" t="s">
        <v>80</v>
      </c>
      <c r="C10" s="17"/>
      <c r="D10" s="10" t="s">
        <v>80</v>
      </c>
      <c r="E10" s="17"/>
      <c r="F10" s="10" t="s">
        <v>80</v>
      </c>
      <c r="G10" s="17"/>
      <c r="H10" s="10" t="s">
        <v>80</v>
      </c>
      <c r="I10" s="20">
        <f>'Table 6 oct'!I10+'Table 6 nov'!I10+'Table 6 dec'!I10</f>
        <v>0</v>
      </c>
      <c r="J10" s="20">
        <f>'Table 6 oct'!J10+'Table 6 nov'!J10+'Table 6 dec'!J10</f>
        <v>0</v>
      </c>
      <c r="K10" s="18">
        <f>SUM(I10:J10)</f>
        <v>0</v>
      </c>
    </row>
    <row r="11" spans="1:12" ht="24.95" customHeight="1" x14ac:dyDescent="0.2">
      <c r="A11" s="14"/>
      <c r="B11" s="14"/>
      <c r="C11" s="14"/>
      <c r="D11" s="14"/>
      <c r="E11" s="14"/>
      <c r="F11" s="14"/>
      <c r="G11" s="14"/>
      <c r="H11" s="34"/>
      <c r="I11" s="20"/>
      <c r="J11" s="20"/>
      <c r="K11" s="18"/>
    </row>
    <row r="12" spans="1:12" ht="24.95" customHeight="1" x14ac:dyDescent="0.2">
      <c r="A12" s="17" t="s">
        <v>42</v>
      </c>
      <c r="B12" s="10" t="s">
        <v>80</v>
      </c>
      <c r="C12" s="17"/>
      <c r="D12" s="10" t="s">
        <v>80</v>
      </c>
      <c r="E12" s="17"/>
      <c r="F12" s="10" t="s">
        <v>80</v>
      </c>
      <c r="G12" s="17"/>
      <c r="H12" s="10" t="s">
        <v>80</v>
      </c>
      <c r="I12" s="20">
        <f>'Table 6 oct'!I12+'Table 6 nov'!I12+'Table 6 dec'!I12</f>
        <v>0</v>
      </c>
      <c r="J12" s="20">
        <f>'Table 6 oct'!J12+'Table 6 nov'!J12+'Table 6 dec'!J12</f>
        <v>0</v>
      </c>
      <c r="K12" s="18">
        <f>SUM(I12:J12)</f>
        <v>0</v>
      </c>
    </row>
    <row r="13" spans="1:12" ht="24.95" customHeight="1" x14ac:dyDescent="0.2">
      <c r="A13" s="14"/>
      <c r="B13" s="14"/>
      <c r="C13" s="14"/>
      <c r="D13" s="14"/>
      <c r="E13" s="14"/>
      <c r="F13" s="14"/>
      <c r="G13" s="14"/>
      <c r="H13" s="34"/>
      <c r="I13" s="20"/>
      <c r="J13" s="20"/>
      <c r="K13" s="18"/>
    </row>
    <row r="14" spans="1:12" ht="24.95" customHeight="1" x14ac:dyDescent="0.2">
      <c r="A14" s="17" t="s">
        <v>43</v>
      </c>
      <c r="B14" s="10" t="s">
        <v>80</v>
      </c>
      <c r="C14" s="17"/>
      <c r="D14" s="10" t="s">
        <v>80</v>
      </c>
      <c r="E14" s="17"/>
      <c r="F14" s="10" t="s">
        <v>80</v>
      </c>
      <c r="G14" s="17"/>
      <c r="H14" s="10" t="s">
        <v>80</v>
      </c>
      <c r="I14" s="20">
        <f>'Table 6 oct'!I14+'Table 6 nov'!I14+'Table 6 dec'!I14</f>
        <v>0</v>
      </c>
      <c r="J14" s="20">
        <f>'Table 6 oct'!J14+'Table 6 nov'!J14+'Table 6 dec'!J14</f>
        <v>2</v>
      </c>
      <c r="K14" s="18">
        <f>SUM(I14:J14)</f>
        <v>2</v>
      </c>
    </row>
    <row r="15" spans="1:12" ht="24.95" customHeight="1" x14ac:dyDescent="0.2">
      <c r="A15" s="14"/>
      <c r="B15" s="14"/>
      <c r="C15" s="14"/>
      <c r="D15" s="14"/>
      <c r="E15" s="14"/>
      <c r="F15" s="14"/>
      <c r="G15" s="14"/>
      <c r="H15" s="34"/>
      <c r="I15" s="20"/>
      <c r="J15" s="20"/>
      <c r="K15" s="18"/>
    </row>
    <row r="16" spans="1:12" ht="24.95" customHeight="1" x14ac:dyDescent="0.2">
      <c r="A16" s="17" t="s">
        <v>93</v>
      </c>
      <c r="B16" s="10" t="s">
        <v>80</v>
      </c>
      <c r="C16" s="17"/>
      <c r="D16" s="10" t="s">
        <v>80</v>
      </c>
      <c r="E16" s="17"/>
      <c r="F16" s="10" t="s">
        <v>80</v>
      </c>
      <c r="G16" s="17"/>
      <c r="H16" s="10" t="s">
        <v>80</v>
      </c>
      <c r="I16" s="20">
        <f>'Table 6 oct'!I16+'Table 6 nov'!I16+'Table 6 dec'!I16</f>
        <v>2</v>
      </c>
      <c r="J16" s="20">
        <f>'Table 6 oct'!J16+'Table 6 nov'!J16+'Table 6 dec'!J16</f>
        <v>1</v>
      </c>
      <c r="K16" s="18">
        <f>SUM(I16:J16)</f>
        <v>3</v>
      </c>
    </row>
    <row r="17" spans="1:11" ht="24.95" customHeight="1" x14ac:dyDescent="0.2">
      <c r="A17" s="14"/>
      <c r="B17" s="14"/>
      <c r="C17" s="14"/>
      <c r="D17" s="14"/>
      <c r="E17" s="14"/>
      <c r="F17" s="14"/>
      <c r="G17" s="14"/>
      <c r="H17" s="34"/>
      <c r="I17" s="20"/>
      <c r="J17" s="20"/>
      <c r="K17" s="18"/>
    </row>
    <row r="18" spans="1:11" ht="24.95" customHeight="1" x14ac:dyDescent="0.2">
      <c r="A18" s="17" t="s">
        <v>94</v>
      </c>
      <c r="B18" s="10" t="s">
        <v>80</v>
      </c>
      <c r="C18" s="17"/>
      <c r="D18" s="10" t="s">
        <v>80</v>
      </c>
      <c r="E18" s="17"/>
      <c r="F18" s="10" t="s">
        <v>80</v>
      </c>
      <c r="G18" s="17"/>
      <c r="H18" s="10" t="s">
        <v>80</v>
      </c>
      <c r="I18" s="20">
        <f>'Table 6 oct'!I18+'Table 6 nov'!I18+'Table 6 dec'!I18</f>
        <v>6</v>
      </c>
      <c r="J18" s="20">
        <f>'Table 6 oct'!J18+'Table 6 nov'!J18+'Table 6 dec'!J18</f>
        <v>0</v>
      </c>
      <c r="K18" s="18">
        <f>SUM(I18:J18)</f>
        <v>6</v>
      </c>
    </row>
    <row r="19" spans="1:11" ht="24.95" customHeight="1" x14ac:dyDescent="0.2">
      <c r="A19" s="14"/>
      <c r="B19" s="14"/>
      <c r="C19" s="14"/>
      <c r="D19" s="14"/>
      <c r="E19" s="14"/>
      <c r="F19" s="14"/>
      <c r="G19" s="14"/>
      <c r="H19" s="34"/>
      <c r="I19" s="20"/>
      <c r="J19" s="20"/>
      <c r="K19" s="18"/>
    </row>
    <row r="20" spans="1:11" ht="24.95" customHeight="1" x14ac:dyDescent="0.2">
      <c r="A20" s="17" t="s">
        <v>44</v>
      </c>
      <c r="B20" s="10" t="s">
        <v>80</v>
      </c>
      <c r="C20" s="17"/>
      <c r="D20" s="10" t="s">
        <v>80</v>
      </c>
      <c r="E20" s="17"/>
      <c r="F20" s="10" t="s">
        <v>80</v>
      </c>
      <c r="G20" s="17"/>
      <c r="H20" s="10" t="s">
        <v>80</v>
      </c>
      <c r="I20" s="20">
        <f>'Table 6 oct'!I20+'Table 6 nov'!I20+'Table 6 dec'!I20</f>
        <v>4</v>
      </c>
      <c r="J20" s="20">
        <f>'Table 6 oct'!J20+'Table 6 nov'!J20+'Table 6 dec'!J20</f>
        <v>0</v>
      </c>
      <c r="K20" s="18">
        <f>SUM(I20:J20)</f>
        <v>4</v>
      </c>
    </row>
    <row r="21" spans="1:11" ht="24.95" customHeight="1" x14ac:dyDescent="0.2">
      <c r="A21" s="14"/>
      <c r="B21" s="14"/>
      <c r="C21" s="14"/>
      <c r="D21" s="14"/>
      <c r="E21" s="14"/>
      <c r="F21" s="14"/>
      <c r="G21" s="14"/>
      <c r="H21" s="34"/>
      <c r="I21" s="20"/>
      <c r="J21" s="20"/>
      <c r="K21" s="18"/>
    </row>
    <row r="22" spans="1:11" ht="24.95" customHeight="1" x14ac:dyDescent="0.2">
      <c r="A22" s="17" t="s">
        <v>95</v>
      </c>
      <c r="B22" s="10" t="s">
        <v>80</v>
      </c>
      <c r="C22" s="17"/>
      <c r="D22" s="10" t="s">
        <v>80</v>
      </c>
      <c r="E22" s="17"/>
      <c r="F22" s="10" t="s">
        <v>80</v>
      </c>
      <c r="G22" s="17"/>
      <c r="H22" s="10" t="s">
        <v>80</v>
      </c>
      <c r="I22" s="20">
        <f>'Table 6 oct'!I22+'Table 6 nov'!I22+'Table 6 dec'!I22</f>
        <v>2</v>
      </c>
      <c r="J22" s="20">
        <f>'Table 6 oct'!J22+'Table 6 nov'!J22+'Table 6 dec'!J22</f>
        <v>0</v>
      </c>
      <c r="K22" s="18">
        <f>SUM(I22:J22)</f>
        <v>2</v>
      </c>
    </row>
    <row r="23" spans="1:11" ht="24.95" customHeight="1" x14ac:dyDescent="0.2">
      <c r="A23" s="14"/>
      <c r="B23" s="14"/>
      <c r="C23" s="14"/>
      <c r="D23" s="14"/>
      <c r="E23" s="14"/>
      <c r="F23" s="14"/>
      <c r="G23" s="14"/>
      <c r="H23" s="34"/>
      <c r="I23" s="20"/>
      <c r="J23" s="20"/>
      <c r="K23" s="18"/>
    </row>
    <row r="24" spans="1:11" ht="24.95" customHeight="1" x14ac:dyDescent="0.2">
      <c r="A24" s="17" t="s">
        <v>96</v>
      </c>
      <c r="B24" s="10" t="s">
        <v>80</v>
      </c>
      <c r="C24" s="17"/>
      <c r="D24" s="10" t="s">
        <v>80</v>
      </c>
      <c r="E24" s="17"/>
      <c r="F24" s="10" t="s">
        <v>80</v>
      </c>
      <c r="G24" s="17"/>
      <c r="H24" s="10" t="s">
        <v>80</v>
      </c>
      <c r="I24" s="20">
        <f>'Table 6 oct'!I24+'Table 6 nov'!I24+'Table 6 dec'!I24</f>
        <v>1</v>
      </c>
      <c r="J24" s="20">
        <f>'Table 6 oct'!J24+'Table 6 nov'!J24+'Table 6 dec'!J24</f>
        <v>1</v>
      </c>
      <c r="K24" s="18">
        <f>SUM(I24:J24)</f>
        <v>2</v>
      </c>
    </row>
    <row r="25" spans="1:11" ht="24.95" customHeight="1" x14ac:dyDescent="0.2">
      <c r="A25" s="14"/>
      <c r="B25" s="14"/>
      <c r="C25" s="14"/>
      <c r="D25" s="14"/>
      <c r="E25" s="14"/>
      <c r="F25" s="14"/>
      <c r="G25" s="14"/>
      <c r="H25" s="34"/>
      <c r="I25" s="20"/>
      <c r="J25" s="20"/>
      <c r="K25" s="18"/>
    </row>
    <row r="26" spans="1:11" ht="24.95" customHeight="1" x14ac:dyDescent="0.2">
      <c r="A26" s="17" t="s">
        <v>97</v>
      </c>
      <c r="B26" s="10" t="s">
        <v>80</v>
      </c>
      <c r="C26" s="17"/>
      <c r="D26" s="10" t="s">
        <v>80</v>
      </c>
      <c r="E26" s="17"/>
      <c r="F26" s="10" t="s">
        <v>80</v>
      </c>
      <c r="G26" s="17"/>
      <c r="H26" s="10" t="s">
        <v>80</v>
      </c>
      <c r="I26" s="20">
        <f>'Table 6 oct'!I26+'Table 6 nov'!I26+'Table 6 dec'!I26</f>
        <v>1</v>
      </c>
      <c r="J26" s="20">
        <f>'Table 6 oct'!J26+'Table 6 nov'!J26+'Table 6 dec'!J26</f>
        <v>0</v>
      </c>
      <c r="K26" s="18">
        <f>SUM(I26:J26)</f>
        <v>1</v>
      </c>
    </row>
    <row r="27" spans="1:11" ht="24.95" customHeight="1" x14ac:dyDescent="0.2">
      <c r="A27" s="14"/>
      <c r="B27" s="14"/>
      <c r="C27" s="14"/>
      <c r="D27" s="14"/>
      <c r="E27" s="14"/>
      <c r="F27" s="14"/>
      <c r="G27" s="14"/>
      <c r="H27" s="34"/>
      <c r="I27" s="20"/>
      <c r="J27" s="20"/>
      <c r="K27" s="18"/>
    </row>
    <row r="28" spans="1:11" ht="24.95" customHeight="1" x14ac:dyDescent="0.2">
      <c r="A28" s="17" t="s">
        <v>98</v>
      </c>
      <c r="B28" s="10" t="s">
        <v>80</v>
      </c>
      <c r="C28" s="17"/>
      <c r="D28" s="10" t="s">
        <v>80</v>
      </c>
      <c r="E28" s="17"/>
      <c r="F28" s="10" t="s">
        <v>80</v>
      </c>
      <c r="G28" s="17"/>
      <c r="H28" s="10" t="s">
        <v>80</v>
      </c>
      <c r="I28" s="20">
        <f>'Table 6 oct'!I28+'Table 6 nov'!I28+'Table 6 dec'!I28</f>
        <v>2</v>
      </c>
      <c r="J28" s="20">
        <f>'Table 6 oct'!J28+'Table 6 nov'!J28+'Table 6 dec'!J28</f>
        <v>0</v>
      </c>
      <c r="K28" s="18">
        <f>SUM(I28:J28)</f>
        <v>2</v>
      </c>
    </row>
    <row r="29" spans="1:11" ht="24.95" customHeight="1" x14ac:dyDescent="0.2">
      <c r="A29" s="14"/>
      <c r="B29" s="14"/>
      <c r="C29" s="14"/>
      <c r="D29" s="14"/>
      <c r="E29" s="14"/>
      <c r="F29" s="14"/>
      <c r="G29" s="14"/>
      <c r="H29" s="34"/>
      <c r="I29" s="20"/>
      <c r="J29" s="20"/>
      <c r="K29" s="18"/>
    </row>
    <row r="30" spans="1:11" ht="24.95" customHeight="1" x14ac:dyDescent="0.2">
      <c r="A30" s="17" t="s">
        <v>99</v>
      </c>
      <c r="B30" s="10" t="s">
        <v>80</v>
      </c>
      <c r="C30" s="17"/>
      <c r="D30" s="10" t="s">
        <v>80</v>
      </c>
      <c r="E30" s="17"/>
      <c r="F30" s="10" t="s">
        <v>80</v>
      </c>
      <c r="G30" s="17"/>
      <c r="H30" s="10" t="s">
        <v>80</v>
      </c>
      <c r="I30" s="20">
        <f>'Table 6 oct'!I30+'Table 6 nov'!I30+'Table 6 dec'!I30</f>
        <v>1</v>
      </c>
      <c r="J30" s="20">
        <f>'Table 6 oct'!J30+'Table 6 nov'!J30+'Table 6 dec'!J30</f>
        <v>0</v>
      </c>
      <c r="K30" s="18">
        <f>SUM(I30:J30)</f>
        <v>1</v>
      </c>
    </row>
    <row r="31" spans="1:11" ht="24.95" customHeight="1" x14ac:dyDescent="0.2">
      <c r="A31" s="14"/>
      <c r="B31" s="14"/>
      <c r="C31" s="14"/>
      <c r="D31" s="14"/>
      <c r="E31" s="14"/>
      <c r="F31" s="14"/>
      <c r="G31" s="14"/>
      <c r="H31" s="34"/>
      <c r="I31" s="20"/>
      <c r="J31" s="20"/>
      <c r="K31" s="18"/>
    </row>
    <row r="32" spans="1:11" ht="24.95" customHeight="1" x14ac:dyDescent="0.2">
      <c r="A32" s="17" t="s">
        <v>100</v>
      </c>
      <c r="B32" s="10" t="s">
        <v>80</v>
      </c>
      <c r="C32" s="17"/>
      <c r="D32" s="10" t="s">
        <v>80</v>
      </c>
      <c r="E32" s="17"/>
      <c r="F32" s="10" t="s">
        <v>80</v>
      </c>
      <c r="G32" s="17"/>
      <c r="H32" s="10" t="s">
        <v>80</v>
      </c>
      <c r="I32" s="20">
        <f>'Table 6 oct'!I32+'Table 6 nov'!I32+'Table 6 dec'!I32</f>
        <v>2</v>
      </c>
      <c r="J32" s="20">
        <f>'Table 6 oct'!J32+'Table 6 nov'!J32+'Table 6 dec'!J32</f>
        <v>0</v>
      </c>
      <c r="K32" s="18">
        <f>SUM(I32:J32)</f>
        <v>2</v>
      </c>
    </row>
    <row r="33" spans="1:12" ht="24.95" customHeight="1" x14ac:dyDescent="0.2">
      <c r="A33" s="14"/>
      <c r="B33" s="14"/>
      <c r="C33" s="14"/>
      <c r="D33" s="14"/>
      <c r="E33" s="14"/>
      <c r="F33" s="14"/>
      <c r="G33" s="14"/>
      <c r="H33" s="34"/>
      <c r="I33" s="20"/>
      <c r="J33" s="20"/>
      <c r="K33" s="18"/>
    </row>
    <row r="34" spans="1:12" ht="24.95" customHeight="1" x14ac:dyDescent="0.2">
      <c r="A34" s="14" t="s">
        <v>45</v>
      </c>
      <c r="B34" s="10" t="s">
        <v>80</v>
      </c>
      <c r="C34" s="17"/>
      <c r="D34" s="10" t="s">
        <v>80</v>
      </c>
      <c r="E34" s="17"/>
      <c r="F34" s="10" t="s">
        <v>80</v>
      </c>
      <c r="G34" s="17"/>
      <c r="H34" s="10" t="s">
        <v>80</v>
      </c>
      <c r="I34" s="20">
        <f>'Table 6 oct'!I34+'Table 6 nov'!I34+'Table 6 dec'!I34</f>
        <v>2</v>
      </c>
      <c r="J34" s="20">
        <f>'Table 6 oct'!J34+'Table 6 nov'!J34+'Table 6 dec'!J34</f>
        <v>3</v>
      </c>
      <c r="K34" s="18">
        <f>SUM(I34:J34)</f>
        <v>5</v>
      </c>
    </row>
    <row r="35" spans="1:12" ht="24.95" customHeight="1" x14ac:dyDescent="0.2">
      <c r="A35" s="14"/>
      <c r="B35" s="14"/>
      <c r="C35" s="14"/>
      <c r="D35" s="14"/>
      <c r="E35" s="14"/>
      <c r="F35" s="14"/>
      <c r="G35" s="14"/>
      <c r="H35" s="34"/>
      <c r="I35" s="20"/>
      <c r="J35" s="20"/>
      <c r="K35" s="18"/>
    </row>
    <row r="36" spans="1:12" ht="24.95" customHeight="1" x14ac:dyDescent="0.2">
      <c r="A36" s="14" t="s">
        <v>56</v>
      </c>
      <c r="B36" s="10" t="s">
        <v>80</v>
      </c>
      <c r="C36" s="17"/>
      <c r="D36" s="10" t="s">
        <v>80</v>
      </c>
      <c r="E36" s="17"/>
      <c r="F36" s="10" t="s">
        <v>80</v>
      </c>
      <c r="G36" s="17"/>
      <c r="H36" s="10" t="s">
        <v>80</v>
      </c>
      <c r="I36" s="20">
        <f>'Table 6 oct'!I36+'Table 6 nov'!I36+'Table 6 dec'!I36</f>
        <v>4</v>
      </c>
      <c r="J36" s="20">
        <f>'Table 6 oct'!J36+'Table 6 nov'!J36+'Table 6 dec'!J36</f>
        <v>0</v>
      </c>
      <c r="K36" s="18">
        <f>SUM(I36:J36)</f>
        <v>4</v>
      </c>
    </row>
    <row r="37" spans="1:12" ht="24.95" customHeight="1" x14ac:dyDescent="0.2">
      <c r="A37" s="14"/>
      <c r="B37" s="14"/>
      <c r="C37" s="14"/>
      <c r="D37" s="14"/>
      <c r="E37" s="14"/>
      <c r="F37" s="14"/>
      <c r="G37" s="14"/>
      <c r="H37" s="34"/>
      <c r="I37" s="20"/>
      <c r="J37" s="20"/>
      <c r="K37" s="18"/>
    </row>
    <row r="38" spans="1:12" ht="24.95" customHeight="1" x14ac:dyDescent="0.25">
      <c r="A38" s="23" t="s">
        <v>6</v>
      </c>
      <c r="B38" s="24" t="s">
        <v>80</v>
      </c>
      <c r="C38" s="35"/>
      <c r="D38" s="24" t="s">
        <v>80</v>
      </c>
      <c r="E38" s="35"/>
      <c r="F38" s="24" t="s">
        <v>80</v>
      </c>
      <c r="G38" s="35"/>
      <c r="H38" s="24" t="s">
        <v>80</v>
      </c>
      <c r="I38" s="26">
        <f>SUM(I8+I10+I12+I14+I16+I18+I20+I22+I24+I26+I28+I30+I32+I34+I36)</f>
        <v>27</v>
      </c>
      <c r="J38" s="26">
        <f>SUM(J8+J10+J12+J14+J16+J18+J20+J22+J24+J26+J28+J30+J32+J34+J36)</f>
        <v>7</v>
      </c>
      <c r="K38" s="27">
        <f>SUM(K8:K36)</f>
        <v>34</v>
      </c>
      <c r="L38" s="6"/>
    </row>
    <row r="39" spans="1:1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4"/>
    </row>
    <row r="40" spans="1:12" x14ac:dyDescent="0.2">
      <c r="A40" s="2"/>
      <c r="B40" s="2"/>
      <c r="C40" s="2"/>
      <c r="D40" s="2"/>
      <c r="E40" s="2"/>
      <c r="F40" s="2"/>
      <c r="G40" s="2"/>
      <c r="H40" s="2"/>
      <c r="I40" s="318" t="s">
        <v>81</v>
      </c>
      <c r="J40" s="306"/>
      <c r="K40" s="306"/>
    </row>
    <row r="41" spans="1:12" x14ac:dyDescent="0.2">
      <c r="A41" s="2"/>
      <c r="B41" s="2"/>
      <c r="C41" s="2"/>
      <c r="D41" s="2"/>
      <c r="E41" s="2"/>
      <c r="F41" s="2"/>
      <c r="G41" s="2"/>
      <c r="H41" s="2"/>
      <c r="I41" s="306" t="s">
        <v>133</v>
      </c>
      <c r="J41" s="306"/>
      <c r="K41" s="306"/>
    </row>
    <row r="42" spans="1:12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9">
    <mergeCell ref="I40:K40"/>
    <mergeCell ref="I41:K41"/>
    <mergeCell ref="A1:K1"/>
    <mergeCell ref="A2:K2"/>
    <mergeCell ref="A3:K3"/>
    <mergeCell ref="A5:H6"/>
    <mergeCell ref="I5:I6"/>
    <mergeCell ref="J5:J6"/>
    <mergeCell ref="K5:K6"/>
  </mergeCells>
  <pageMargins left="1" right="1" top="0.5" bottom="0.5" header="0.5" footer="0.5"/>
  <pageSetup scale="7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pane ySplit="6" topLeftCell="A22" activePane="bottomLeft" state="frozen"/>
      <selection activeCell="P20" sqref="P20"/>
      <selection pane="bottomLeft" activeCell="P20" sqref="P20"/>
    </sheetView>
  </sheetViews>
  <sheetFormatPr defaultRowHeight="12.75" x14ac:dyDescent="0.2"/>
  <cols>
    <col min="1" max="1" width="10.28515625" customWidth="1"/>
    <col min="2" max="8" width="3.5703125" customWidth="1"/>
    <col min="9" max="11" width="23.7109375" customWidth="1"/>
  </cols>
  <sheetData>
    <row r="1" spans="1:12" ht="14.25" x14ac:dyDescent="0.2">
      <c r="A1" s="307">
        <v>10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9"/>
    </row>
    <row r="2" spans="1:12" ht="21.75" customHeight="1" x14ac:dyDescent="0.25">
      <c r="A2" s="308" t="s">
        <v>79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</row>
    <row r="3" spans="1:12" ht="15.75" customHeight="1" x14ac:dyDescent="0.25">
      <c r="A3" s="320">
        <v>42278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</row>
    <row r="4" spans="1:12" ht="6.75" customHeight="1" x14ac:dyDescent="0.2">
      <c r="A4" s="2"/>
      <c r="B4" s="2"/>
      <c r="C4" s="2"/>
      <c r="D4" s="2"/>
      <c r="E4" s="2"/>
      <c r="F4" s="2"/>
      <c r="G4" s="2"/>
      <c r="H4" s="2"/>
      <c r="I4" s="1"/>
      <c r="J4" s="2"/>
      <c r="K4" s="2"/>
    </row>
    <row r="5" spans="1:12" x14ac:dyDescent="0.2">
      <c r="A5" s="328" t="s">
        <v>106</v>
      </c>
      <c r="B5" s="328"/>
      <c r="C5" s="328"/>
      <c r="D5" s="328"/>
      <c r="E5" s="328"/>
      <c r="F5" s="328"/>
      <c r="G5" s="328"/>
      <c r="H5" s="329"/>
      <c r="I5" s="323" t="s">
        <v>103</v>
      </c>
      <c r="J5" s="323" t="s">
        <v>104</v>
      </c>
      <c r="K5" s="316" t="s">
        <v>105</v>
      </c>
    </row>
    <row r="6" spans="1:12" x14ac:dyDescent="0.2">
      <c r="A6" s="330"/>
      <c r="B6" s="330"/>
      <c r="C6" s="330"/>
      <c r="D6" s="330"/>
      <c r="E6" s="330"/>
      <c r="F6" s="330"/>
      <c r="G6" s="330"/>
      <c r="H6" s="331"/>
      <c r="I6" s="324"/>
      <c r="J6" s="324"/>
      <c r="K6" s="317"/>
    </row>
    <row r="7" spans="1:12" ht="14.25" x14ac:dyDescent="0.2">
      <c r="A7" s="31"/>
      <c r="B7" s="31"/>
      <c r="C7" s="31"/>
      <c r="D7" s="31"/>
      <c r="E7" s="31"/>
      <c r="F7" s="31"/>
      <c r="G7" s="31"/>
      <c r="H7" s="32"/>
      <c r="I7" s="15" t="s">
        <v>9</v>
      </c>
      <c r="J7" s="15" t="s">
        <v>10</v>
      </c>
      <c r="K7" s="16" t="s">
        <v>11</v>
      </c>
    </row>
    <row r="8" spans="1:12" ht="24.95" customHeight="1" x14ac:dyDescent="0.2">
      <c r="A8" s="17" t="s">
        <v>102</v>
      </c>
      <c r="B8" s="10" t="s">
        <v>80</v>
      </c>
      <c r="C8" s="17"/>
      <c r="D8" s="10" t="s">
        <v>80</v>
      </c>
      <c r="E8" s="17"/>
      <c r="F8" s="10" t="s">
        <v>80</v>
      </c>
      <c r="G8" s="17"/>
      <c r="H8" s="10" t="s">
        <v>80</v>
      </c>
      <c r="I8" s="20"/>
      <c r="J8" s="20"/>
      <c r="K8" s="18">
        <f>SUM(I8:J8)</f>
        <v>0</v>
      </c>
    </row>
    <row r="9" spans="1:12" ht="24.95" customHeight="1" x14ac:dyDescent="0.2">
      <c r="A9" s="17"/>
      <c r="B9" s="17"/>
      <c r="C9" s="17"/>
      <c r="D9" s="17"/>
      <c r="E9" s="17"/>
      <c r="F9" s="17"/>
      <c r="G9" s="17"/>
      <c r="H9" s="33"/>
      <c r="I9" s="20"/>
      <c r="J9" s="20"/>
      <c r="K9" s="18"/>
    </row>
    <row r="10" spans="1:12" ht="24.95" customHeight="1" x14ac:dyDescent="0.2">
      <c r="A10" s="17" t="s">
        <v>101</v>
      </c>
      <c r="B10" s="10" t="s">
        <v>80</v>
      </c>
      <c r="C10" s="17"/>
      <c r="D10" s="10" t="s">
        <v>80</v>
      </c>
      <c r="E10" s="17"/>
      <c r="F10" s="10" t="s">
        <v>80</v>
      </c>
      <c r="G10" s="17"/>
      <c r="H10" s="10" t="s">
        <v>80</v>
      </c>
      <c r="I10" s="20"/>
      <c r="J10" s="20"/>
      <c r="K10" s="18">
        <f>SUM(I10:J10)</f>
        <v>0</v>
      </c>
    </row>
    <row r="11" spans="1:12" ht="24.95" customHeight="1" x14ac:dyDescent="0.2">
      <c r="A11" s="14"/>
      <c r="B11" s="14"/>
      <c r="C11" s="14"/>
      <c r="D11" s="14"/>
      <c r="E11" s="14"/>
      <c r="F11" s="14"/>
      <c r="G11" s="14"/>
      <c r="H11" s="34"/>
      <c r="I11" s="20"/>
      <c r="J11" s="20"/>
      <c r="K11" s="18"/>
    </row>
    <row r="12" spans="1:12" ht="24.95" customHeight="1" x14ac:dyDescent="0.2">
      <c r="A12" s="17" t="s">
        <v>42</v>
      </c>
      <c r="B12" s="10" t="s">
        <v>80</v>
      </c>
      <c r="C12" s="17"/>
      <c r="D12" s="10" t="s">
        <v>80</v>
      </c>
      <c r="E12" s="17"/>
      <c r="F12" s="10" t="s">
        <v>80</v>
      </c>
      <c r="G12" s="17"/>
      <c r="H12" s="10" t="s">
        <v>80</v>
      </c>
      <c r="I12" s="20"/>
      <c r="J12" s="20"/>
      <c r="K12" s="18">
        <f>SUM(I12:J12)</f>
        <v>0</v>
      </c>
    </row>
    <row r="13" spans="1:12" ht="24.95" customHeight="1" x14ac:dyDescent="0.2">
      <c r="A13" s="14"/>
      <c r="B13" s="14"/>
      <c r="C13" s="14"/>
      <c r="D13" s="14"/>
      <c r="E13" s="14"/>
      <c r="F13" s="14"/>
      <c r="G13" s="14"/>
      <c r="H13" s="34"/>
      <c r="I13" s="20"/>
      <c r="J13" s="20"/>
      <c r="K13" s="18"/>
    </row>
    <row r="14" spans="1:12" ht="24.95" customHeight="1" x14ac:dyDescent="0.2">
      <c r="A14" s="17" t="s">
        <v>43</v>
      </c>
      <c r="B14" s="10" t="s">
        <v>80</v>
      </c>
      <c r="C14" s="17"/>
      <c r="D14" s="10" t="s">
        <v>80</v>
      </c>
      <c r="E14" s="17"/>
      <c r="F14" s="10" t="s">
        <v>80</v>
      </c>
      <c r="G14" s="17"/>
      <c r="H14" s="10" t="s">
        <v>80</v>
      </c>
      <c r="I14" s="20"/>
      <c r="J14" s="20">
        <v>2</v>
      </c>
      <c r="K14" s="18">
        <f>SUM(I14:J14)</f>
        <v>2</v>
      </c>
    </row>
    <row r="15" spans="1:12" ht="24.95" customHeight="1" x14ac:dyDescent="0.2">
      <c r="A15" s="14"/>
      <c r="B15" s="14"/>
      <c r="C15" s="14"/>
      <c r="D15" s="14"/>
      <c r="E15" s="14"/>
      <c r="F15" s="14"/>
      <c r="G15" s="14"/>
      <c r="H15" s="34"/>
      <c r="I15" s="20"/>
      <c r="J15" s="20"/>
      <c r="K15" s="18"/>
    </row>
    <row r="16" spans="1:12" ht="24.95" customHeight="1" x14ac:dyDescent="0.2">
      <c r="A16" s="17" t="s">
        <v>93</v>
      </c>
      <c r="B16" s="10" t="s">
        <v>80</v>
      </c>
      <c r="C16" s="17"/>
      <c r="D16" s="10" t="s">
        <v>80</v>
      </c>
      <c r="E16" s="17"/>
      <c r="F16" s="10" t="s">
        <v>80</v>
      </c>
      <c r="G16" s="17"/>
      <c r="H16" s="10" t="s">
        <v>80</v>
      </c>
      <c r="I16" s="20"/>
      <c r="J16" s="20"/>
      <c r="K16" s="18">
        <f>SUM(I16:J16)</f>
        <v>0</v>
      </c>
    </row>
    <row r="17" spans="1:11" ht="24.95" customHeight="1" x14ac:dyDescent="0.2">
      <c r="A17" s="14"/>
      <c r="B17" s="14"/>
      <c r="C17" s="14"/>
      <c r="D17" s="14"/>
      <c r="E17" s="14"/>
      <c r="F17" s="14"/>
      <c r="G17" s="14"/>
      <c r="H17" s="34"/>
      <c r="I17" s="20"/>
      <c r="J17" s="20"/>
      <c r="K17" s="18"/>
    </row>
    <row r="18" spans="1:11" ht="24.95" customHeight="1" x14ac:dyDescent="0.2">
      <c r="A18" s="17" t="s">
        <v>94</v>
      </c>
      <c r="B18" s="10" t="s">
        <v>80</v>
      </c>
      <c r="C18" s="17"/>
      <c r="D18" s="10" t="s">
        <v>80</v>
      </c>
      <c r="E18" s="17"/>
      <c r="F18" s="10" t="s">
        <v>80</v>
      </c>
      <c r="G18" s="17"/>
      <c r="H18" s="10" t="s">
        <v>80</v>
      </c>
      <c r="I18" s="20">
        <v>2</v>
      </c>
      <c r="J18" s="20"/>
      <c r="K18" s="18">
        <f>SUM(I18:J18)</f>
        <v>2</v>
      </c>
    </row>
    <row r="19" spans="1:11" ht="24.95" customHeight="1" x14ac:dyDescent="0.2">
      <c r="A19" s="14"/>
      <c r="B19" s="14"/>
      <c r="C19" s="14"/>
      <c r="D19" s="14"/>
      <c r="E19" s="14"/>
      <c r="F19" s="14"/>
      <c r="G19" s="14"/>
      <c r="H19" s="34"/>
      <c r="I19" s="20"/>
      <c r="J19" s="20"/>
      <c r="K19" s="18"/>
    </row>
    <row r="20" spans="1:11" ht="24.95" customHeight="1" x14ac:dyDescent="0.2">
      <c r="A20" s="17" t="s">
        <v>44</v>
      </c>
      <c r="B20" s="10" t="s">
        <v>80</v>
      </c>
      <c r="C20" s="17"/>
      <c r="D20" s="10" t="s">
        <v>80</v>
      </c>
      <c r="E20" s="17"/>
      <c r="F20" s="10" t="s">
        <v>80</v>
      </c>
      <c r="G20" s="17"/>
      <c r="H20" s="10" t="s">
        <v>80</v>
      </c>
      <c r="I20" s="20">
        <v>3</v>
      </c>
      <c r="J20" s="49"/>
      <c r="K20" s="18">
        <f>SUM(I20:J20)</f>
        <v>3</v>
      </c>
    </row>
    <row r="21" spans="1:11" ht="24.95" customHeight="1" x14ac:dyDescent="0.2">
      <c r="A21" s="14"/>
      <c r="B21" s="14"/>
      <c r="C21" s="14"/>
      <c r="D21" s="14"/>
      <c r="E21" s="14"/>
      <c r="F21" s="14"/>
      <c r="G21" s="14"/>
      <c r="H21" s="34"/>
      <c r="I21" s="20"/>
      <c r="J21" s="20"/>
      <c r="K21" s="18"/>
    </row>
    <row r="22" spans="1:11" ht="24.95" customHeight="1" x14ac:dyDescent="0.2">
      <c r="A22" s="17" t="s">
        <v>95</v>
      </c>
      <c r="B22" s="10" t="s">
        <v>80</v>
      </c>
      <c r="C22" s="17"/>
      <c r="D22" s="10" t="s">
        <v>80</v>
      </c>
      <c r="E22" s="17"/>
      <c r="F22" s="10" t="s">
        <v>80</v>
      </c>
      <c r="G22" s="17"/>
      <c r="H22" s="10" t="s">
        <v>80</v>
      </c>
      <c r="I22" s="20"/>
      <c r="J22" s="20"/>
      <c r="K22" s="18">
        <f>SUM(I22:J22)</f>
        <v>0</v>
      </c>
    </row>
    <row r="23" spans="1:11" ht="24.95" customHeight="1" x14ac:dyDescent="0.2">
      <c r="A23" s="14"/>
      <c r="B23" s="14"/>
      <c r="C23" s="14"/>
      <c r="D23" s="14"/>
      <c r="E23" s="14"/>
      <c r="F23" s="14"/>
      <c r="G23" s="14"/>
      <c r="H23" s="34"/>
      <c r="I23" s="20"/>
      <c r="J23" s="20"/>
      <c r="K23" s="18"/>
    </row>
    <row r="24" spans="1:11" ht="24.95" customHeight="1" x14ac:dyDescent="0.2">
      <c r="A24" s="17" t="s">
        <v>96</v>
      </c>
      <c r="B24" s="10" t="s">
        <v>80</v>
      </c>
      <c r="C24" s="17"/>
      <c r="D24" s="10" t="s">
        <v>80</v>
      </c>
      <c r="E24" s="17"/>
      <c r="F24" s="10" t="s">
        <v>80</v>
      </c>
      <c r="G24" s="17"/>
      <c r="H24" s="10" t="s">
        <v>80</v>
      </c>
      <c r="I24" s="20"/>
      <c r="J24" s="20"/>
      <c r="K24" s="18">
        <f>SUM(I24:J24)</f>
        <v>0</v>
      </c>
    </row>
    <row r="25" spans="1:11" ht="24.95" customHeight="1" x14ac:dyDescent="0.2">
      <c r="A25" s="14"/>
      <c r="B25" s="14"/>
      <c r="C25" s="14"/>
      <c r="D25" s="14"/>
      <c r="E25" s="14"/>
      <c r="F25" s="14"/>
      <c r="G25" s="14"/>
      <c r="H25" s="34"/>
      <c r="I25" s="20"/>
      <c r="J25" s="20"/>
      <c r="K25" s="18"/>
    </row>
    <row r="26" spans="1:11" ht="24.95" customHeight="1" x14ac:dyDescent="0.2">
      <c r="A26" s="17" t="s">
        <v>97</v>
      </c>
      <c r="B26" s="10" t="s">
        <v>80</v>
      </c>
      <c r="C26" s="17"/>
      <c r="D26" s="10" t="s">
        <v>80</v>
      </c>
      <c r="E26" s="17"/>
      <c r="F26" s="10" t="s">
        <v>80</v>
      </c>
      <c r="G26" s="17"/>
      <c r="H26" s="10" t="s">
        <v>80</v>
      </c>
      <c r="I26" s="20"/>
      <c r="J26" s="20"/>
      <c r="K26" s="18">
        <f>SUM(I26:J26)</f>
        <v>0</v>
      </c>
    </row>
    <row r="27" spans="1:11" ht="24.95" customHeight="1" x14ac:dyDescent="0.2">
      <c r="A27" s="14"/>
      <c r="B27" s="14"/>
      <c r="C27" s="14"/>
      <c r="D27" s="14"/>
      <c r="E27" s="14"/>
      <c r="F27" s="14"/>
      <c r="G27" s="14"/>
      <c r="H27" s="34"/>
      <c r="I27" s="20"/>
      <c r="J27" s="20"/>
      <c r="K27" s="18"/>
    </row>
    <row r="28" spans="1:11" ht="24.95" customHeight="1" x14ac:dyDescent="0.2">
      <c r="A28" s="17" t="s">
        <v>98</v>
      </c>
      <c r="B28" s="10" t="s">
        <v>80</v>
      </c>
      <c r="C28" s="17"/>
      <c r="D28" s="10" t="s">
        <v>80</v>
      </c>
      <c r="E28" s="17"/>
      <c r="F28" s="10" t="s">
        <v>80</v>
      </c>
      <c r="G28" s="17"/>
      <c r="H28" s="10" t="s">
        <v>80</v>
      </c>
      <c r="I28" s="20"/>
      <c r="J28" s="20"/>
      <c r="K28" s="18">
        <f>SUM(I28:J28)</f>
        <v>0</v>
      </c>
    </row>
    <row r="29" spans="1:11" ht="24.95" customHeight="1" x14ac:dyDescent="0.2">
      <c r="A29" s="14"/>
      <c r="B29" s="14"/>
      <c r="C29" s="14"/>
      <c r="D29" s="14"/>
      <c r="E29" s="14"/>
      <c r="F29" s="14"/>
      <c r="G29" s="14"/>
      <c r="H29" s="34"/>
      <c r="I29" s="20"/>
      <c r="J29" s="20"/>
      <c r="K29" s="18"/>
    </row>
    <row r="30" spans="1:11" ht="24.95" customHeight="1" x14ac:dyDescent="0.2">
      <c r="A30" s="17" t="s">
        <v>99</v>
      </c>
      <c r="B30" s="10" t="s">
        <v>80</v>
      </c>
      <c r="C30" s="17"/>
      <c r="D30" s="10" t="s">
        <v>80</v>
      </c>
      <c r="E30" s="17"/>
      <c r="F30" s="10" t="s">
        <v>80</v>
      </c>
      <c r="G30" s="17"/>
      <c r="H30" s="10" t="s">
        <v>80</v>
      </c>
      <c r="I30" s="20"/>
      <c r="J30" s="20"/>
      <c r="K30" s="18">
        <f>SUM(I30:J30)</f>
        <v>0</v>
      </c>
    </row>
    <row r="31" spans="1:11" ht="24.95" customHeight="1" x14ac:dyDescent="0.2">
      <c r="A31" s="14"/>
      <c r="B31" s="14"/>
      <c r="C31" s="14"/>
      <c r="D31" s="14"/>
      <c r="E31" s="14"/>
      <c r="F31" s="14"/>
      <c r="G31" s="14"/>
      <c r="H31" s="34"/>
      <c r="I31" s="20"/>
      <c r="J31" s="20"/>
      <c r="K31" s="18"/>
    </row>
    <row r="32" spans="1:11" ht="24.95" customHeight="1" x14ac:dyDescent="0.2">
      <c r="A32" s="17" t="s">
        <v>100</v>
      </c>
      <c r="B32" s="10" t="s">
        <v>80</v>
      </c>
      <c r="C32" s="17"/>
      <c r="D32" s="10" t="s">
        <v>80</v>
      </c>
      <c r="E32" s="17"/>
      <c r="F32" s="10" t="s">
        <v>80</v>
      </c>
      <c r="G32" s="17"/>
      <c r="H32" s="10" t="s">
        <v>80</v>
      </c>
      <c r="I32" s="20">
        <v>1</v>
      </c>
      <c r="J32" s="20"/>
      <c r="K32" s="18">
        <f>SUM(I32:J32)</f>
        <v>1</v>
      </c>
    </row>
    <row r="33" spans="1:12" ht="24.95" customHeight="1" x14ac:dyDescent="0.2">
      <c r="A33" s="14"/>
      <c r="B33" s="14"/>
      <c r="C33" s="14"/>
      <c r="D33" s="14"/>
      <c r="E33" s="14"/>
      <c r="F33" s="14"/>
      <c r="G33" s="14"/>
      <c r="H33" s="34"/>
      <c r="I33" s="20"/>
      <c r="J33" s="20"/>
      <c r="K33" s="18"/>
    </row>
    <row r="34" spans="1:12" ht="24.95" customHeight="1" x14ac:dyDescent="0.2">
      <c r="A34" s="14" t="s">
        <v>45</v>
      </c>
      <c r="B34" s="10" t="s">
        <v>80</v>
      </c>
      <c r="C34" s="17"/>
      <c r="D34" s="10" t="s">
        <v>80</v>
      </c>
      <c r="E34" s="17"/>
      <c r="F34" s="10" t="s">
        <v>80</v>
      </c>
      <c r="G34" s="17"/>
      <c r="H34" s="10" t="s">
        <v>80</v>
      </c>
      <c r="I34" s="20"/>
      <c r="J34" s="20"/>
      <c r="K34" s="18">
        <f>SUM(I34:J34)</f>
        <v>0</v>
      </c>
    </row>
    <row r="35" spans="1:12" ht="24.95" customHeight="1" x14ac:dyDescent="0.2">
      <c r="A35" s="14"/>
      <c r="B35" s="14"/>
      <c r="C35" s="14"/>
      <c r="D35" s="14"/>
      <c r="E35" s="14"/>
      <c r="F35" s="14"/>
      <c r="G35" s="14"/>
      <c r="H35" s="34"/>
      <c r="I35" s="20"/>
      <c r="J35" s="20"/>
      <c r="K35" s="18"/>
    </row>
    <row r="36" spans="1:12" ht="24.95" customHeight="1" x14ac:dyDescent="0.2">
      <c r="A36" s="14" t="s">
        <v>56</v>
      </c>
      <c r="B36" s="10" t="s">
        <v>80</v>
      </c>
      <c r="C36" s="17"/>
      <c r="D36" s="10" t="s">
        <v>80</v>
      </c>
      <c r="E36" s="17"/>
      <c r="F36" s="10" t="s">
        <v>80</v>
      </c>
      <c r="G36" s="17"/>
      <c r="H36" s="10" t="s">
        <v>80</v>
      </c>
      <c r="I36" s="20"/>
      <c r="J36" s="20"/>
      <c r="K36" s="18">
        <f>SUM(I36:J36)</f>
        <v>0</v>
      </c>
    </row>
    <row r="37" spans="1:12" ht="24.95" customHeight="1" x14ac:dyDescent="0.2">
      <c r="A37" s="14"/>
      <c r="B37" s="14"/>
      <c r="C37" s="14"/>
      <c r="D37" s="14"/>
      <c r="E37" s="14"/>
      <c r="F37" s="14"/>
      <c r="G37" s="14"/>
      <c r="H37" s="34"/>
      <c r="I37" s="20"/>
      <c r="J37" s="20"/>
      <c r="K37" s="18"/>
    </row>
    <row r="38" spans="1:12" ht="24.95" customHeight="1" x14ac:dyDescent="0.25">
      <c r="A38" s="23" t="s">
        <v>6</v>
      </c>
      <c r="B38" s="24" t="s">
        <v>80</v>
      </c>
      <c r="C38" s="35"/>
      <c r="D38" s="24" t="s">
        <v>80</v>
      </c>
      <c r="E38" s="35"/>
      <c r="F38" s="24" t="s">
        <v>80</v>
      </c>
      <c r="G38" s="35"/>
      <c r="H38" s="24" t="s">
        <v>80</v>
      </c>
      <c r="I38" s="26">
        <f>SUM(I8+I10+I12+I14+I16+I18+I20+I22+I24+I26+I28+I30+I32+I34+I36)</f>
        <v>6</v>
      </c>
      <c r="J38" s="26">
        <f>SUM(J8+J10+J12+J14+J16+J18+J20+J22+J24+J26+J28+J30+J32+J34+J36)</f>
        <v>2</v>
      </c>
      <c r="K38" s="27">
        <f>SUM(K8+K10+K12+K14+K16+K18+K20+K22+K24+K26+K28+K30+K32+K34+K36)</f>
        <v>8</v>
      </c>
      <c r="L38" s="6"/>
    </row>
    <row r="39" spans="1:1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4"/>
    </row>
    <row r="40" spans="1:12" x14ac:dyDescent="0.2">
      <c r="A40" s="2"/>
      <c r="B40" s="2"/>
      <c r="C40" s="2"/>
      <c r="D40" s="2"/>
      <c r="E40" s="2"/>
      <c r="F40" s="2"/>
      <c r="G40" s="2"/>
      <c r="H40" s="2"/>
      <c r="I40" s="318" t="s">
        <v>81</v>
      </c>
      <c r="J40" s="306"/>
      <c r="K40" s="306"/>
    </row>
    <row r="41" spans="1:12" x14ac:dyDescent="0.2">
      <c r="A41" s="2"/>
      <c r="B41" s="2"/>
      <c r="C41" s="2"/>
      <c r="D41" s="2"/>
      <c r="E41" s="2"/>
      <c r="F41" s="2"/>
      <c r="G41" s="2"/>
      <c r="H41" s="2"/>
      <c r="I41" s="319">
        <v>42278</v>
      </c>
      <c r="J41" s="306"/>
      <c r="K41" s="306"/>
    </row>
    <row r="42" spans="1:12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9">
    <mergeCell ref="I40:K40"/>
    <mergeCell ref="I41:K41"/>
    <mergeCell ref="A1:K1"/>
    <mergeCell ref="A2:K2"/>
    <mergeCell ref="A3:K3"/>
    <mergeCell ref="A5:H6"/>
    <mergeCell ref="I5:I6"/>
    <mergeCell ref="J5:J6"/>
    <mergeCell ref="K5:K6"/>
  </mergeCells>
  <pageMargins left="1" right="1" top="0.5" bottom="0.5" header="0.5" footer="0.5"/>
  <pageSetup scale="7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pane ySplit="6" topLeftCell="A28" activePane="bottomLeft" state="frozen"/>
      <selection activeCell="P20" sqref="P20"/>
      <selection pane="bottomLeft" activeCell="P20" sqref="P20"/>
    </sheetView>
  </sheetViews>
  <sheetFormatPr defaultRowHeight="12.75" x14ac:dyDescent="0.2"/>
  <cols>
    <col min="1" max="1" width="10.28515625" customWidth="1"/>
    <col min="2" max="8" width="3.5703125" customWidth="1"/>
    <col min="9" max="11" width="23.7109375" customWidth="1"/>
  </cols>
  <sheetData>
    <row r="1" spans="1:12" ht="14.25" x14ac:dyDescent="0.2">
      <c r="A1" s="307">
        <v>10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9"/>
    </row>
    <row r="2" spans="1:12" ht="21.75" customHeight="1" x14ac:dyDescent="0.25">
      <c r="A2" s="308" t="s">
        <v>79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</row>
    <row r="3" spans="1:12" ht="15.75" customHeight="1" x14ac:dyDescent="0.25">
      <c r="A3" s="320">
        <v>42309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</row>
    <row r="4" spans="1:12" ht="6.75" customHeight="1" x14ac:dyDescent="0.2">
      <c r="A4" s="2"/>
      <c r="B4" s="2"/>
      <c r="C4" s="2"/>
      <c r="D4" s="2"/>
      <c r="E4" s="2"/>
      <c r="F4" s="2"/>
      <c r="G4" s="2"/>
      <c r="H4" s="2"/>
      <c r="I4" s="1"/>
      <c r="J4" s="2"/>
      <c r="K4" s="2"/>
    </row>
    <row r="5" spans="1:12" x14ac:dyDescent="0.2">
      <c r="A5" s="328" t="s">
        <v>106</v>
      </c>
      <c r="B5" s="328"/>
      <c r="C5" s="328"/>
      <c r="D5" s="328"/>
      <c r="E5" s="328"/>
      <c r="F5" s="328"/>
      <c r="G5" s="328"/>
      <c r="H5" s="329"/>
      <c r="I5" s="323" t="s">
        <v>103</v>
      </c>
      <c r="J5" s="323" t="s">
        <v>104</v>
      </c>
      <c r="K5" s="316" t="s">
        <v>105</v>
      </c>
    </row>
    <row r="6" spans="1:12" x14ac:dyDescent="0.2">
      <c r="A6" s="330"/>
      <c r="B6" s="330"/>
      <c r="C6" s="330"/>
      <c r="D6" s="330"/>
      <c r="E6" s="330"/>
      <c r="F6" s="330"/>
      <c r="G6" s="330"/>
      <c r="H6" s="331"/>
      <c r="I6" s="324"/>
      <c r="J6" s="324"/>
      <c r="K6" s="317"/>
    </row>
    <row r="7" spans="1:12" ht="14.25" x14ac:dyDescent="0.2">
      <c r="A7" s="31"/>
      <c r="B7" s="31"/>
      <c r="C7" s="31"/>
      <c r="D7" s="31"/>
      <c r="E7" s="31"/>
      <c r="F7" s="31"/>
      <c r="G7" s="31"/>
      <c r="H7" s="32"/>
      <c r="I7" s="15" t="s">
        <v>9</v>
      </c>
      <c r="J7" s="15" t="s">
        <v>10</v>
      </c>
      <c r="K7" s="16" t="s">
        <v>11</v>
      </c>
    </row>
    <row r="8" spans="1:12" ht="24.95" customHeight="1" x14ac:dyDescent="0.2">
      <c r="A8" s="17" t="s">
        <v>102</v>
      </c>
      <c r="B8" s="10" t="s">
        <v>80</v>
      </c>
      <c r="C8" s="17"/>
      <c r="D8" s="10" t="s">
        <v>80</v>
      </c>
      <c r="E8" s="17"/>
      <c r="F8" s="10" t="s">
        <v>80</v>
      </c>
      <c r="G8" s="17"/>
      <c r="H8" s="10" t="s">
        <v>80</v>
      </c>
      <c r="I8" s="20"/>
      <c r="J8" s="20"/>
      <c r="K8" s="18">
        <f>SUM(I8:J8)</f>
        <v>0</v>
      </c>
    </row>
    <row r="9" spans="1:12" ht="24.95" customHeight="1" x14ac:dyDescent="0.2">
      <c r="A9" s="17"/>
      <c r="B9" s="17"/>
      <c r="C9" s="17"/>
      <c r="D9" s="17"/>
      <c r="E9" s="17"/>
      <c r="F9" s="17"/>
      <c r="G9" s="17"/>
      <c r="H9" s="33"/>
      <c r="I9" s="20"/>
      <c r="J9" s="20"/>
      <c r="K9" s="18"/>
    </row>
    <row r="10" spans="1:12" ht="24.95" customHeight="1" x14ac:dyDescent="0.2">
      <c r="A10" s="17" t="s">
        <v>101</v>
      </c>
      <c r="B10" s="10" t="s">
        <v>80</v>
      </c>
      <c r="C10" s="17"/>
      <c r="D10" s="10" t="s">
        <v>80</v>
      </c>
      <c r="E10" s="17"/>
      <c r="F10" s="10" t="s">
        <v>80</v>
      </c>
      <c r="G10" s="17"/>
      <c r="H10" s="10" t="s">
        <v>80</v>
      </c>
      <c r="I10" s="20"/>
      <c r="J10" s="20"/>
      <c r="K10" s="18">
        <f>SUM(I10:J10)</f>
        <v>0</v>
      </c>
    </row>
    <row r="11" spans="1:12" ht="24.95" customHeight="1" x14ac:dyDescent="0.2">
      <c r="A11" s="14"/>
      <c r="B11" s="14"/>
      <c r="C11" s="14"/>
      <c r="D11" s="14"/>
      <c r="E11" s="14"/>
      <c r="F11" s="14"/>
      <c r="G11" s="14"/>
      <c r="H11" s="34"/>
      <c r="I11" s="20"/>
      <c r="J11" s="20"/>
      <c r="K11" s="18"/>
    </row>
    <row r="12" spans="1:12" ht="24.95" customHeight="1" x14ac:dyDescent="0.2">
      <c r="A12" s="17" t="s">
        <v>42</v>
      </c>
      <c r="B12" s="10" t="s">
        <v>80</v>
      </c>
      <c r="C12" s="17"/>
      <c r="D12" s="10" t="s">
        <v>80</v>
      </c>
      <c r="E12" s="17"/>
      <c r="F12" s="10" t="s">
        <v>80</v>
      </c>
      <c r="G12" s="17"/>
      <c r="H12" s="10" t="s">
        <v>80</v>
      </c>
      <c r="I12" s="20"/>
      <c r="J12" s="20"/>
      <c r="K12" s="18">
        <f>SUM(I12:J12)</f>
        <v>0</v>
      </c>
    </row>
    <row r="13" spans="1:12" ht="24.95" customHeight="1" x14ac:dyDescent="0.2">
      <c r="A13" s="14"/>
      <c r="B13" s="14"/>
      <c r="C13" s="14"/>
      <c r="D13" s="14"/>
      <c r="E13" s="14"/>
      <c r="F13" s="14"/>
      <c r="G13" s="14"/>
      <c r="H13" s="34"/>
      <c r="I13" s="20"/>
      <c r="J13" s="20"/>
      <c r="K13" s="18"/>
    </row>
    <row r="14" spans="1:12" ht="24.95" customHeight="1" x14ac:dyDescent="0.2">
      <c r="A14" s="17" t="s">
        <v>43</v>
      </c>
      <c r="B14" s="10" t="s">
        <v>80</v>
      </c>
      <c r="C14" s="17"/>
      <c r="D14" s="10" t="s">
        <v>80</v>
      </c>
      <c r="E14" s="17"/>
      <c r="F14" s="10" t="s">
        <v>80</v>
      </c>
      <c r="G14" s="17"/>
      <c r="H14" s="10" t="s">
        <v>80</v>
      </c>
      <c r="I14" s="20"/>
      <c r="J14" s="20"/>
      <c r="K14" s="18">
        <f>SUM(I14:J14)</f>
        <v>0</v>
      </c>
    </row>
    <row r="15" spans="1:12" ht="24.95" customHeight="1" x14ac:dyDescent="0.2">
      <c r="A15" s="14"/>
      <c r="B15" s="14"/>
      <c r="C15" s="14"/>
      <c r="D15" s="14"/>
      <c r="E15" s="14"/>
      <c r="F15" s="14"/>
      <c r="G15" s="14"/>
      <c r="H15" s="34"/>
      <c r="I15" s="20"/>
      <c r="J15" s="20"/>
      <c r="K15" s="18"/>
    </row>
    <row r="16" spans="1:12" ht="24.95" customHeight="1" x14ac:dyDescent="0.2">
      <c r="A16" s="17" t="s">
        <v>93</v>
      </c>
      <c r="B16" s="10" t="s">
        <v>80</v>
      </c>
      <c r="C16" s="17"/>
      <c r="D16" s="10" t="s">
        <v>80</v>
      </c>
      <c r="E16" s="17"/>
      <c r="F16" s="10" t="s">
        <v>80</v>
      </c>
      <c r="G16" s="17"/>
      <c r="H16" s="10" t="s">
        <v>80</v>
      </c>
      <c r="I16" s="20">
        <v>1</v>
      </c>
      <c r="J16" s="20">
        <v>1</v>
      </c>
      <c r="K16" s="18">
        <f>SUM(I16:J16)</f>
        <v>2</v>
      </c>
    </row>
    <row r="17" spans="1:11" ht="24.95" customHeight="1" x14ac:dyDescent="0.2">
      <c r="A17" s="14"/>
      <c r="B17" s="14"/>
      <c r="C17" s="14"/>
      <c r="D17" s="14"/>
      <c r="E17" s="14"/>
      <c r="F17" s="14"/>
      <c r="G17" s="14"/>
      <c r="H17" s="34"/>
      <c r="I17" s="20"/>
      <c r="J17" s="20"/>
      <c r="K17" s="18"/>
    </row>
    <row r="18" spans="1:11" ht="24.95" customHeight="1" x14ac:dyDescent="0.2">
      <c r="A18" s="17" t="s">
        <v>94</v>
      </c>
      <c r="B18" s="10" t="s">
        <v>80</v>
      </c>
      <c r="C18" s="17"/>
      <c r="D18" s="10" t="s">
        <v>80</v>
      </c>
      <c r="E18" s="17"/>
      <c r="F18" s="10" t="s">
        <v>80</v>
      </c>
      <c r="G18" s="17"/>
      <c r="H18" s="10" t="s">
        <v>80</v>
      </c>
      <c r="I18" s="20">
        <v>4</v>
      </c>
      <c r="J18" s="20"/>
      <c r="K18" s="18">
        <f>SUM(I18:J18)</f>
        <v>4</v>
      </c>
    </row>
    <row r="19" spans="1:11" ht="24.95" customHeight="1" x14ac:dyDescent="0.2">
      <c r="A19" s="14"/>
      <c r="B19" s="14"/>
      <c r="C19" s="14"/>
      <c r="D19" s="14"/>
      <c r="E19" s="14"/>
      <c r="F19" s="14"/>
      <c r="G19" s="14"/>
      <c r="H19" s="34"/>
      <c r="I19" s="20"/>
      <c r="J19" s="20"/>
      <c r="K19" s="18"/>
    </row>
    <row r="20" spans="1:11" ht="24.95" customHeight="1" x14ac:dyDescent="0.2">
      <c r="A20" s="17" t="s">
        <v>44</v>
      </c>
      <c r="B20" s="10" t="s">
        <v>80</v>
      </c>
      <c r="C20" s="17"/>
      <c r="D20" s="10" t="s">
        <v>80</v>
      </c>
      <c r="E20" s="17"/>
      <c r="F20" s="10" t="s">
        <v>80</v>
      </c>
      <c r="G20" s="17"/>
      <c r="H20" s="10" t="s">
        <v>80</v>
      </c>
      <c r="I20" s="20"/>
      <c r="J20" s="20"/>
      <c r="K20" s="18">
        <f>SUM(I20:J20)</f>
        <v>0</v>
      </c>
    </row>
    <row r="21" spans="1:11" ht="24.95" customHeight="1" x14ac:dyDescent="0.2">
      <c r="A21" s="14"/>
      <c r="B21" s="14"/>
      <c r="C21" s="14"/>
      <c r="D21" s="14"/>
      <c r="E21" s="14"/>
      <c r="F21" s="14"/>
      <c r="G21" s="14"/>
      <c r="H21" s="34"/>
      <c r="I21" s="20"/>
      <c r="J21" s="20"/>
      <c r="K21" s="18"/>
    </row>
    <row r="22" spans="1:11" ht="24.95" customHeight="1" x14ac:dyDescent="0.2">
      <c r="A22" s="17" t="s">
        <v>95</v>
      </c>
      <c r="B22" s="10" t="s">
        <v>80</v>
      </c>
      <c r="C22" s="17"/>
      <c r="D22" s="10" t="s">
        <v>80</v>
      </c>
      <c r="E22" s="17"/>
      <c r="F22" s="10" t="s">
        <v>80</v>
      </c>
      <c r="G22" s="17"/>
      <c r="H22" s="10" t="s">
        <v>80</v>
      </c>
      <c r="I22" s="20">
        <v>1</v>
      </c>
      <c r="J22" s="20"/>
      <c r="K22" s="18">
        <f>SUM(I22:J22)</f>
        <v>1</v>
      </c>
    </row>
    <row r="23" spans="1:11" ht="24.95" customHeight="1" x14ac:dyDescent="0.2">
      <c r="A23" s="14"/>
      <c r="B23" s="14"/>
      <c r="C23" s="14"/>
      <c r="D23" s="14"/>
      <c r="E23" s="14"/>
      <c r="F23" s="14"/>
      <c r="G23" s="14"/>
      <c r="H23" s="34"/>
      <c r="I23" s="20"/>
      <c r="J23" s="20"/>
      <c r="K23" s="18"/>
    </row>
    <row r="24" spans="1:11" ht="24.95" customHeight="1" x14ac:dyDescent="0.2">
      <c r="A24" s="17" t="s">
        <v>96</v>
      </c>
      <c r="B24" s="10" t="s">
        <v>80</v>
      </c>
      <c r="C24" s="17"/>
      <c r="D24" s="10" t="s">
        <v>80</v>
      </c>
      <c r="E24" s="17"/>
      <c r="F24" s="10" t="s">
        <v>80</v>
      </c>
      <c r="G24" s="17"/>
      <c r="H24" s="10" t="s">
        <v>80</v>
      </c>
      <c r="I24" s="20"/>
      <c r="J24" s="20">
        <v>1</v>
      </c>
      <c r="K24" s="18">
        <f>SUM(I24:J24)</f>
        <v>1</v>
      </c>
    </row>
    <row r="25" spans="1:11" ht="24.95" customHeight="1" x14ac:dyDescent="0.2">
      <c r="A25" s="14"/>
      <c r="B25" s="14"/>
      <c r="C25" s="14"/>
      <c r="D25" s="14"/>
      <c r="E25" s="14"/>
      <c r="F25" s="14"/>
      <c r="G25" s="14"/>
      <c r="H25" s="34"/>
      <c r="I25" s="20"/>
      <c r="J25" s="20"/>
      <c r="K25" s="18"/>
    </row>
    <row r="26" spans="1:11" ht="24.95" customHeight="1" x14ac:dyDescent="0.2">
      <c r="A26" s="17" t="s">
        <v>97</v>
      </c>
      <c r="B26" s="10" t="s">
        <v>80</v>
      </c>
      <c r="C26" s="17"/>
      <c r="D26" s="10" t="s">
        <v>80</v>
      </c>
      <c r="E26" s="17"/>
      <c r="F26" s="10" t="s">
        <v>80</v>
      </c>
      <c r="G26" s="17"/>
      <c r="H26" s="10" t="s">
        <v>80</v>
      </c>
      <c r="I26" s="20">
        <v>1</v>
      </c>
      <c r="J26" s="20"/>
      <c r="K26" s="18">
        <f>SUM(I26:J26)</f>
        <v>1</v>
      </c>
    </row>
    <row r="27" spans="1:11" ht="24.95" customHeight="1" x14ac:dyDescent="0.2">
      <c r="A27" s="14"/>
      <c r="B27" s="14"/>
      <c r="C27" s="14"/>
      <c r="D27" s="14"/>
      <c r="E27" s="14"/>
      <c r="F27" s="14"/>
      <c r="G27" s="14"/>
      <c r="H27" s="34"/>
      <c r="I27" s="20"/>
      <c r="J27" s="20"/>
      <c r="K27" s="18"/>
    </row>
    <row r="28" spans="1:11" ht="24.95" customHeight="1" x14ac:dyDescent="0.2">
      <c r="A28" s="17" t="s">
        <v>98</v>
      </c>
      <c r="B28" s="10" t="s">
        <v>80</v>
      </c>
      <c r="C28" s="17"/>
      <c r="D28" s="10" t="s">
        <v>80</v>
      </c>
      <c r="E28" s="17"/>
      <c r="F28" s="10" t="s">
        <v>80</v>
      </c>
      <c r="G28" s="17"/>
      <c r="H28" s="10" t="s">
        <v>80</v>
      </c>
      <c r="I28" s="20">
        <v>2</v>
      </c>
      <c r="J28" s="20"/>
      <c r="K28" s="18">
        <f>SUM(I28:J28)</f>
        <v>2</v>
      </c>
    </row>
    <row r="29" spans="1:11" ht="24.95" customHeight="1" x14ac:dyDescent="0.2">
      <c r="A29" s="14"/>
      <c r="B29" s="14"/>
      <c r="C29" s="14"/>
      <c r="D29" s="14"/>
      <c r="E29" s="14"/>
      <c r="F29" s="14"/>
      <c r="G29" s="14"/>
      <c r="H29" s="34"/>
      <c r="I29" s="20"/>
      <c r="J29" s="20"/>
      <c r="K29" s="18"/>
    </row>
    <row r="30" spans="1:11" ht="24.95" customHeight="1" x14ac:dyDescent="0.2">
      <c r="A30" s="17" t="s">
        <v>99</v>
      </c>
      <c r="B30" s="10" t="s">
        <v>80</v>
      </c>
      <c r="C30" s="17"/>
      <c r="D30" s="10" t="s">
        <v>80</v>
      </c>
      <c r="E30" s="17"/>
      <c r="F30" s="10" t="s">
        <v>80</v>
      </c>
      <c r="G30" s="17"/>
      <c r="H30" s="10" t="s">
        <v>80</v>
      </c>
      <c r="I30" s="20">
        <v>1</v>
      </c>
      <c r="J30" s="20"/>
      <c r="K30" s="18">
        <f>SUM(I30:J30)</f>
        <v>1</v>
      </c>
    </row>
    <row r="31" spans="1:11" ht="24.95" customHeight="1" x14ac:dyDescent="0.2">
      <c r="A31" s="14"/>
      <c r="B31" s="14"/>
      <c r="C31" s="14"/>
      <c r="D31" s="14"/>
      <c r="E31" s="14"/>
      <c r="F31" s="14"/>
      <c r="G31" s="14"/>
      <c r="H31" s="34"/>
      <c r="I31" s="20"/>
      <c r="J31" s="20"/>
      <c r="K31" s="18"/>
    </row>
    <row r="32" spans="1:11" ht="24.95" customHeight="1" x14ac:dyDescent="0.2">
      <c r="A32" s="17" t="s">
        <v>100</v>
      </c>
      <c r="B32" s="10" t="s">
        <v>80</v>
      </c>
      <c r="C32" s="17"/>
      <c r="D32" s="10" t="s">
        <v>80</v>
      </c>
      <c r="E32" s="17"/>
      <c r="F32" s="10" t="s">
        <v>80</v>
      </c>
      <c r="G32" s="17"/>
      <c r="H32" s="10" t="s">
        <v>80</v>
      </c>
      <c r="I32" s="20"/>
      <c r="J32" s="20"/>
      <c r="K32" s="18">
        <f>SUM(I32:J32)</f>
        <v>0</v>
      </c>
    </row>
    <row r="33" spans="1:12" ht="24.95" customHeight="1" x14ac:dyDescent="0.2">
      <c r="A33" s="14"/>
      <c r="B33" s="14"/>
      <c r="C33" s="14"/>
      <c r="D33" s="14"/>
      <c r="E33" s="14"/>
      <c r="F33" s="14"/>
      <c r="G33" s="14"/>
      <c r="H33" s="34"/>
      <c r="I33" s="20"/>
      <c r="J33" s="20"/>
      <c r="K33" s="18"/>
    </row>
    <row r="34" spans="1:12" ht="24.95" customHeight="1" x14ac:dyDescent="0.2">
      <c r="A34" s="14" t="s">
        <v>45</v>
      </c>
      <c r="B34" s="10" t="s">
        <v>80</v>
      </c>
      <c r="C34" s="17"/>
      <c r="D34" s="10" t="s">
        <v>80</v>
      </c>
      <c r="E34" s="17"/>
      <c r="F34" s="10" t="s">
        <v>80</v>
      </c>
      <c r="G34" s="17"/>
      <c r="H34" s="10" t="s">
        <v>80</v>
      </c>
      <c r="I34" s="20"/>
      <c r="J34" s="20">
        <v>1</v>
      </c>
      <c r="K34" s="18">
        <f>SUM(I34:J34)</f>
        <v>1</v>
      </c>
    </row>
    <row r="35" spans="1:12" ht="24.95" customHeight="1" x14ac:dyDescent="0.2">
      <c r="A35" s="14"/>
      <c r="B35" s="14"/>
      <c r="C35" s="14"/>
      <c r="D35" s="14"/>
      <c r="E35" s="14"/>
      <c r="F35" s="14"/>
      <c r="G35" s="14"/>
      <c r="H35" s="34"/>
      <c r="I35" s="20"/>
      <c r="J35" s="20"/>
      <c r="K35" s="18"/>
    </row>
    <row r="36" spans="1:12" ht="24.95" customHeight="1" x14ac:dyDescent="0.2">
      <c r="A36" s="14" t="s">
        <v>56</v>
      </c>
      <c r="B36" s="10" t="s">
        <v>80</v>
      </c>
      <c r="C36" s="17"/>
      <c r="D36" s="10" t="s">
        <v>80</v>
      </c>
      <c r="E36" s="17"/>
      <c r="F36" s="10" t="s">
        <v>80</v>
      </c>
      <c r="G36" s="17"/>
      <c r="H36" s="10" t="s">
        <v>80</v>
      </c>
      <c r="I36" s="20">
        <v>2</v>
      </c>
      <c r="J36" s="20"/>
      <c r="K36" s="18">
        <f>SUM(I36:J36)</f>
        <v>2</v>
      </c>
    </row>
    <row r="37" spans="1:12" ht="24.95" customHeight="1" x14ac:dyDescent="0.2">
      <c r="A37" s="14"/>
      <c r="B37" s="14"/>
      <c r="C37" s="14"/>
      <c r="D37" s="14"/>
      <c r="E37" s="14"/>
      <c r="F37" s="14"/>
      <c r="G37" s="14"/>
      <c r="H37" s="34"/>
      <c r="I37" s="20"/>
      <c r="J37" s="20"/>
      <c r="K37" s="18"/>
    </row>
    <row r="38" spans="1:12" ht="24.95" customHeight="1" x14ac:dyDescent="0.25">
      <c r="A38" s="23" t="s">
        <v>6</v>
      </c>
      <c r="B38" s="24" t="s">
        <v>80</v>
      </c>
      <c r="C38" s="35"/>
      <c r="D38" s="24" t="s">
        <v>80</v>
      </c>
      <c r="E38" s="35"/>
      <c r="F38" s="24" t="s">
        <v>80</v>
      </c>
      <c r="G38" s="35"/>
      <c r="H38" s="24" t="s">
        <v>80</v>
      </c>
      <c r="I38" s="26">
        <f>SUM(I8+I10+I12+I14+I16+I18+I20+I22+I24+I26+I28+I30+I32+I34+I36)</f>
        <v>12</v>
      </c>
      <c r="J38" s="26">
        <f>SUM(J8+J10+J12+J14+J16+J18+J20+J22+J24+J26+J28+J30+J32+J34+J36)</f>
        <v>3</v>
      </c>
      <c r="K38" s="27">
        <f>SUM(K8+K10+K12+K14+K16+K18+K20+K22+K24+K26+K28+K30+K32+K34+K36)</f>
        <v>15</v>
      </c>
      <c r="L38" s="6"/>
    </row>
    <row r="39" spans="1:1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4"/>
    </row>
    <row r="40" spans="1:12" x14ac:dyDescent="0.2">
      <c r="A40" s="2"/>
      <c r="B40" s="2"/>
      <c r="C40" s="2"/>
      <c r="D40" s="2"/>
      <c r="E40" s="2"/>
      <c r="F40" s="2"/>
      <c r="G40" s="2"/>
      <c r="H40" s="2"/>
      <c r="I40" s="318" t="s">
        <v>81</v>
      </c>
      <c r="J40" s="306"/>
      <c r="K40" s="306"/>
    </row>
    <row r="41" spans="1:12" x14ac:dyDescent="0.2">
      <c r="A41" s="2"/>
      <c r="B41" s="2"/>
      <c r="C41" s="2"/>
      <c r="D41" s="2"/>
      <c r="E41" s="2"/>
      <c r="F41" s="2"/>
      <c r="G41" s="2"/>
      <c r="H41" s="2"/>
      <c r="I41" s="319">
        <v>42309</v>
      </c>
      <c r="J41" s="306"/>
      <c r="K41" s="306"/>
    </row>
    <row r="42" spans="1:12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9">
    <mergeCell ref="I40:K40"/>
    <mergeCell ref="I41:K41"/>
    <mergeCell ref="A1:K1"/>
    <mergeCell ref="A2:K2"/>
    <mergeCell ref="A3:K3"/>
    <mergeCell ref="A5:H6"/>
    <mergeCell ref="I5:I6"/>
    <mergeCell ref="J5:J6"/>
    <mergeCell ref="K5:K6"/>
  </mergeCells>
  <pageMargins left="1" right="1" top="0.5" bottom="0.5" header="0.5" footer="0.5"/>
  <pageSetup scale="7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pane ySplit="6" topLeftCell="A7" activePane="bottomLeft" state="frozen"/>
      <selection activeCell="P20" sqref="P20"/>
      <selection pane="bottomLeft" activeCell="P20" sqref="P20"/>
    </sheetView>
  </sheetViews>
  <sheetFormatPr defaultRowHeight="12.75" x14ac:dyDescent="0.2"/>
  <cols>
    <col min="1" max="1" width="10.28515625" customWidth="1"/>
    <col min="2" max="8" width="3.5703125" customWidth="1"/>
    <col min="9" max="11" width="23.7109375" customWidth="1"/>
  </cols>
  <sheetData>
    <row r="1" spans="1:12" ht="14.25" x14ac:dyDescent="0.2">
      <c r="A1" s="307">
        <v>10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9"/>
    </row>
    <row r="2" spans="1:12" ht="21.75" customHeight="1" x14ac:dyDescent="0.25">
      <c r="A2" s="308" t="s">
        <v>79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</row>
    <row r="3" spans="1:12" ht="15.75" customHeight="1" x14ac:dyDescent="0.25">
      <c r="A3" s="320">
        <v>42339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</row>
    <row r="4" spans="1:12" ht="6.75" customHeight="1" x14ac:dyDescent="0.2">
      <c r="A4" s="2"/>
      <c r="B4" s="2"/>
      <c r="C4" s="2"/>
      <c r="D4" s="2"/>
      <c r="E4" s="2"/>
      <c r="F4" s="2"/>
      <c r="G4" s="2"/>
      <c r="H4" s="2"/>
      <c r="I4" s="1"/>
      <c r="J4" s="2"/>
      <c r="K4" s="2"/>
    </row>
    <row r="5" spans="1:12" x14ac:dyDescent="0.2">
      <c r="A5" s="328" t="s">
        <v>106</v>
      </c>
      <c r="B5" s="328"/>
      <c r="C5" s="328"/>
      <c r="D5" s="328"/>
      <c r="E5" s="328"/>
      <c r="F5" s="328"/>
      <c r="G5" s="328"/>
      <c r="H5" s="329"/>
      <c r="I5" s="323" t="s">
        <v>103</v>
      </c>
      <c r="J5" s="323" t="s">
        <v>104</v>
      </c>
      <c r="K5" s="316" t="s">
        <v>105</v>
      </c>
    </row>
    <row r="6" spans="1:12" x14ac:dyDescent="0.2">
      <c r="A6" s="330"/>
      <c r="B6" s="330"/>
      <c r="C6" s="330"/>
      <c r="D6" s="330"/>
      <c r="E6" s="330"/>
      <c r="F6" s="330"/>
      <c r="G6" s="330"/>
      <c r="H6" s="331"/>
      <c r="I6" s="324"/>
      <c r="J6" s="324"/>
      <c r="K6" s="317"/>
    </row>
    <row r="7" spans="1:12" ht="14.25" x14ac:dyDescent="0.2">
      <c r="A7" s="31"/>
      <c r="B7" s="31"/>
      <c r="C7" s="31"/>
      <c r="D7" s="31"/>
      <c r="E7" s="31"/>
      <c r="F7" s="31"/>
      <c r="G7" s="31"/>
      <c r="H7" s="32"/>
      <c r="I7" s="15" t="s">
        <v>9</v>
      </c>
      <c r="J7" s="15" t="s">
        <v>10</v>
      </c>
      <c r="K7" s="16" t="s">
        <v>11</v>
      </c>
    </row>
    <row r="8" spans="1:12" ht="24.95" customHeight="1" x14ac:dyDescent="0.2">
      <c r="A8" s="17" t="s">
        <v>102</v>
      </c>
      <c r="B8" s="10" t="s">
        <v>80</v>
      </c>
      <c r="C8" s="17"/>
      <c r="D8" s="10" t="s">
        <v>80</v>
      </c>
      <c r="E8" s="17"/>
      <c r="F8" s="10" t="s">
        <v>80</v>
      </c>
      <c r="G8" s="17"/>
      <c r="H8" s="10" t="s">
        <v>80</v>
      </c>
      <c r="I8" s="20"/>
      <c r="J8" s="20"/>
      <c r="K8" s="18">
        <f>SUM(I8:J8)</f>
        <v>0</v>
      </c>
    </row>
    <row r="9" spans="1:12" ht="24.95" customHeight="1" x14ac:dyDescent="0.2">
      <c r="A9" s="17"/>
      <c r="B9" s="17"/>
      <c r="C9" s="17"/>
      <c r="D9" s="17"/>
      <c r="E9" s="17"/>
      <c r="F9" s="17"/>
      <c r="G9" s="17"/>
      <c r="H9" s="33"/>
      <c r="I9" s="20"/>
      <c r="J9" s="20"/>
      <c r="K9" s="18"/>
    </row>
    <row r="10" spans="1:12" ht="24.95" customHeight="1" x14ac:dyDescent="0.2">
      <c r="A10" s="17" t="s">
        <v>101</v>
      </c>
      <c r="B10" s="10" t="s">
        <v>80</v>
      </c>
      <c r="C10" s="17"/>
      <c r="D10" s="10" t="s">
        <v>80</v>
      </c>
      <c r="E10" s="17"/>
      <c r="F10" s="10" t="s">
        <v>80</v>
      </c>
      <c r="G10" s="17"/>
      <c r="H10" s="10" t="s">
        <v>80</v>
      </c>
      <c r="I10" s="20"/>
      <c r="J10" s="20"/>
      <c r="K10" s="18">
        <f>SUM(I10:J10)</f>
        <v>0</v>
      </c>
    </row>
    <row r="11" spans="1:12" ht="24.95" customHeight="1" x14ac:dyDescent="0.2">
      <c r="A11" s="14"/>
      <c r="B11" s="14"/>
      <c r="C11" s="14"/>
      <c r="D11" s="14"/>
      <c r="E11" s="14"/>
      <c r="F11" s="14"/>
      <c r="G11" s="14"/>
      <c r="H11" s="34"/>
      <c r="I11" s="20"/>
      <c r="J11" s="20"/>
      <c r="K11" s="18"/>
    </row>
    <row r="12" spans="1:12" ht="24.95" customHeight="1" x14ac:dyDescent="0.2">
      <c r="A12" s="17" t="s">
        <v>42</v>
      </c>
      <c r="B12" s="10" t="s">
        <v>80</v>
      </c>
      <c r="C12" s="17"/>
      <c r="D12" s="10" t="s">
        <v>80</v>
      </c>
      <c r="E12" s="17"/>
      <c r="F12" s="10" t="s">
        <v>80</v>
      </c>
      <c r="G12" s="17"/>
      <c r="H12" s="10" t="s">
        <v>80</v>
      </c>
      <c r="I12" s="20"/>
      <c r="J12" s="20"/>
      <c r="K12" s="18">
        <f>SUM(I12:J12)</f>
        <v>0</v>
      </c>
    </row>
    <row r="13" spans="1:12" ht="24.95" customHeight="1" x14ac:dyDescent="0.2">
      <c r="A13" s="14"/>
      <c r="B13" s="14"/>
      <c r="C13" s="14"/>
      <c r="D13" s="14"/>
      <c r="E13" s="14"/>
      <c r="F13" s="14"/>
      <c r="G13" s="14"/>
      <c r="H13" s="34"/>
      <c r="I13" s="20"/>
      <c r="J13" s="20"/>
      <c r="K13" s="18"/>
    </row>
    <row r="14" spans="1:12" ht="24.95" customHeight="1" x14ac:dyDescent="0.2">
      <c r="A14" s="17" t="s">
        <v>43</v>
      </c>
      <c r="B14" s="10" t="s">
        <v>80</v>
      </c>
      <c r="C14" s="17"/>
      <c r="D14" s="10" t="s">
        <v>80</v>
      </c>
      <c r="E14" s="17"/>
      <c r="F14" s="10" t="s">
        <v>80</v>
      </c>
      <c r="G14" s="17"/>
      <c r="H14" s="10" t="s">
        <v>80</v>
      </c>
      <c r="I14" s="20"/>
      <c r="J14" s="20"/>
      <c r="K14" s="18">
        <f>SUM(I14:J14)</f>
        <v>0</v>
      </c>
    </row>
    <row r="15" spans="1:12" ht="24.95" customHeight="1" x14ac:dyDescent="0.2">
      <c r="A15" s="14"/>
      <c r="B15" s="14"/>
      <c r="C15" s="14"/>
      <c r="D15" s="14"/>
      <c r="E15" s="14"/>
      <c r="F15" s="14"/>
      <c r="G15" s="14"/>
      <c r="H15" s="34"/>
      <c r="I15" s="20"/>
      <c r="J15" s="20"/>
      <c r="K15" s="18"/>
    </row>
    <row r="16" spans="1:12" ht="24.95" customHeight="1" x14ac:dyDescent="0.2">
      <c r="A16" s="17" t="s">
        <v>93</v>
      </c>
      <c r="B16" s="10" t="s">
        <v>80</v>
      </c>
      <c r="C16" s="17"/>
      <c r="D16" s="10" t="s">
        <v>80</v>
      </c>
      <c r="E16" s="17"/>
      <c r="F16" s="10" t="s">
        <v>80</v>
      </c>
      <c r="G16" s="17"/>
      <c r="H16" s="10" t="s">
        <v>80</v>
      </c>
      <c r="I16" s="20">
        <v>1</v>
      </c>
      <c r="J16" s="20"/>
      <c r="K16" s="18">
        <f>SUM(I16:J16)</f>
        <v>1</v>
      </c>
    </row>
    <row r="17" spans="1:11" ht="24.95" customHeight="1" x14ac:dyDescent="0.2">
      <c r="A17" s="14"/>
      <c r="B17" s="14"/>
      <c r="C17" s="14"/>
      <c r="D17" s="14"/>
      <c r="E17" s="14"/>
      <c r="F17" s="14"/>
      <c r="G17" s="14"/>
      <c r="H17" s="34"/>
      <c r="I17" s="20"/>
      <c r="J17" s="20"/>
      <c r="K17" s="18"/>
    </row>
    <row r="18" spans="1:11" ht="24.95" customHeight="1" x14ac:dyDescent="0.2">
      <c r="A18" s="17" t="s">
        <v>94</v>
      </c>
      <c r="B18" s="10" t="s">
        <v>80</v>
      </c>
      <c r="C18" s="17"/>
      <c r="D18" s="10" t="s">
        <v>80</v>
      </c>
      <c r="E18" s="17"/>
      <c r="F18" s="10" t="s">
        <v>80</v>
      </c>
      <c r="G18" s="17"/>
      <c r="H18" s="10" t="s">
        <v>80</v>
      </c>
      <c r="I18" s="20"/>
      <c r="J18" s="20"/>
      <c r="K18" s="18">
        <f>SUM(I18:J18)</f>
        <v>0</v>
      </c>
    </row>
    <row r="19" spans="1:11" ht="24.95" customHeight="1" x14ac:dyDescent="0.2">
      <c r="A19" s="14"/>
      <c r="B19" s="14"/>
      <c r="C19" s="14"/>
      <c r="D19" s="14"/>
      <c r="E19" s="14"/>
      <c r="F19" s="14"/>
      <c r="G19" s="14"/>
      <c r="H19" s="34"/>
      <c r="I19" s="20"/>
      <c r="J19" s="20"/>
      <c r="K19" s="18"/>
    </row>
    <row r="20" spans="1:11" ht="24.95" customHeight="1" x14ac:dyDescent="0.2">
      <c r="A20" s="17" t="s">
        <v>44</v>
      </c>
      <c r="B20" s="10" t="s">
        <v>80</v>
      </c>
      <c r="C20" s="17"/>
      <c r="D20" s="10" t="s">
        <v>80</v>
      </c>
      <c r="E20" s="17"/>
      <c r="F20" s="10" t="s">
        <v>80</v>
      </c>
      <c r="G20" s="17"/>
      <c r="H20" s="10" t="s">
        <v>80</v>
      </c>
      <c r="I20" s="20">
        <v>1</v>
      </c>
      <c r="J20" s="20"/>
      <c r="K20" s="18">
        <f>SUM(I20:J20)</f>
        <v>1</v>
      </c>
    </row>
    <row r="21" spans="1:11" ht="24.95" customHeight="1" x14ac:dyDescent="0.2">
      <c r="A21" s="14"/>
      <c r="B21" s="14"/>
      <c r="C21" s="14"/>
      <c r="D21" s="14"/>
      <c r="E21" s="14"/>
      <c r="F21" s="14"/>
      <c r="G21" s="14"/>
      <c r="H21" s="34"/>
      <c r="I21" s="20"/>
      <c r="J21" s="20"/>
      <c r="K21" s="18"/>
    </row>
    <row r="22" spans="1:11" ht="24.95" customHeight="1" x14ac:dyDescent="0.2">
      <c r="A22" s="17" t="s">
        <v>95</v>
      </c>
      <c r="B22" s="10" t="s">
        <v>80</v>
      </c>
      <c r="C22" s="17"/>
      <c r="D22" s="10" t="s">
        <v>80</v>
      </c>
      <c r="E22" s="17"/>
      <c r="F22" s="10" t="s">
        <v>80</v>
      </c>
      <c r="G22" s="17"/>
      <c r="H22" s="10" t="s">
        <v>80</v>
      </c>
      <c r="I22" s="20">
        <v>1</v>
      </c>
      <c r="J22" s="20"/>
      <c r="K22" s="18">
        <f>SUM(I22:J22)</f>
        <v>1</v>
      </c>
    </row>
    <row r="23" spans="1:11" ht="24.95" customHeight="1" x14ac:dyDescent="0.2">
      <c r="A23" s="14"/>
      <c r="B23" s="14"/>
      <c r="C23" s="14"/>
      <c r="D23" s="14"/>
      <c r="E23" s="14"/>
      <c r="F23" s="14"/>
      <c r="G23" s="14"/>
      <c r="H23" s="34"/>
      <c r="I23" s="20"/>
      <c r="J23" s="20"/>
      <c r="K23" s="18"/>
    </row>
    <row r="24" spans="1:11" ht="24.95" customHeight="1" x14ac:dyDescent="0.2">
      <c r="A24" s="17" t="s">
        <v>96</v>
      </c>
      <c r="B24" s="10" t="s">
        <v>80</v>
      </c>
      <c r="C24" s="17"/>
      <c r="D24" s="10" t="s">
        <v>80</v>
      </c>
      <c r="E24" s="17"/>
      <c r="F24" s="10" t="s">
        <v>80</v>
      </c>
      <c r="G24" s="17"/>
      <c r="H24" s="10" t="s">
        <v>80</v>
      </c>
      <c r="I24" s="20">
        <v>1</v>
      </c>
      <c r="J24" s="20"/>
      <c r="K24" s="18">
        <f>SUM(I24:J24)</f>
        <v>1</v>
      </c>
    </row>
    <row r="25" spans="1:11" ht="24.95" customHeight="1" x14ac:dyDescent="0.2">
      <c r="A25" s="14"/>
      <c r="B25" s="14"/>
      <c r="C25" s="14"/>
      <c r="D25" s="14"/>
      <c r="E25" s="14"/>
      <c r="F25" s="14"/>
      <c r="G25" s="14"/>
      <c r="H25" s="34"/>
      <c r="I25" s="20"/>
      <c r="J25" s="20"/>
      <c r="K25" s="18"/>
    </row>
    <row r="26" spans="1:11" ht="24.95" customHeight="1" x14ac:dyDescent="0.2">
      <c r="A26" s="17" t="s">
        <v>97</v>
      </c>
      <c r="B26" s="10" t="s">
        <v>80</v>
      </c>
      <c r="C26" s="17"/>
      <c r="D26" s="10" t="s">
        <v>80</v>
      </c>
      <c r="E26" s="17"/>
      <c r="F26" s="10" t="s">
        <v>80</v>
      </c>
      <c r="G26" s="17"/>
      <c r="H26" s="10" t="s">
        <v>80</v>
      </c>
      <c r="I26" s="20"/>
      <c r="J26" s="20"/>
      <c r="K26" s="18">
        <v>2</v>
      </c>
    </row>
    <row r="27" spans="1:11" ht="24.95" customHeight="1" x14ac:dyDescent="0.2">
      <c r="A27" s="14"/>
      <c r="B27" s="14"/>
      <c r="C27" s="14"/>
      <c r="D27" s="14"/>
      <c r="E27" s="14"/>
      <c r="F27" s="14"/>
      <c r="G27" s="14"/>
      <c r="H27" s="34"/>
      <c r="I27" s="20"/>
      <c r="J27" s="20"/>
      <c r="K27" s="18"/>
    </row>
    <row r="28" spans="1:11" ht="24.95" customHeight="1" x14ac:dyDescent="0.2">
      <c r="A28" s="17" t="s">
        <v>98</v>
      </c>
      <c r="B28" s="10" t="s">
        <v>80</v>
      </c>
      <c r="C28" s="17"/>
      <c r="D28" s="10" t="s">
        <v>80</v>
      </c>
      <c r="E28" s="17"/>
      <c r="F28" s="10" t="s">
        <v>80</v>
      </c>
      <c r="G28" s="17"/>
      <c r="H28" s="10" t="s">
        <v>80</v>
      </c>
      <c r="I28" s="20"/>
      <c r="J28" s="20"/>
      <c r="K28" s="18">
        <f>SUM(I28:J28)</f>
        <v>0</v>
      </c>
    </row>
    <row r="29" spans="1:11" ht="24.95" customHeight="1" x14ac:dyDescent="0.2">
      <c r="A29" s="14"/>
      <c r="B29" s="14"/>
      <c r="C29" s="14"/>
      <c r="D29" s="14"/>
      <c r="E29" s="14"/>
      <c r="F29" s="14"/>
      <c r="G29" s="14"/>
      <c r="H29" s="34"/>
      <c r="I29" s="20"/>
      <c r="J29" s="20"/>
      <c r="K29" s="18"/>
    </row>
    <row r="30" spans="1:11" ht="24.95" customHeight="1" x14ac:dyDescent="0.2">
      <c r="A30" s="17" t="s">
        <v>99</v>
      </c>
      <c r="B30" s="10" t="s">
        <v>80</v>
      </c>
      <c r="C30" s="17"/>
      <c r="D30" s="10" t="s">
        <v>80</v>
      </c>
      <c r="E30" s="17"/>
      <c r="F30" s="10" t="s">
        <v>80</v>
      </c>
      <c r="G30" s="17"/>
      <c r="H30" s="10" t="s">
        <v>80</v>
      </c>
      <c r="I30" s="20"/>
      <c r="J30" s="20"/>
      <c r="K30" s="18">
        <f>SUM(I30:J30)</f>
        <v>0</v>
      </c>
    </row>
    <row r="31" spans="1:11" ht="24.95" customHeight="1" x14ac:dyDescent="0.2">
      <c r="A31" s="14"/>
      <c r="B31" s="14"/>
      <c r="C31" s="14"/>
      <c r="D31" s="14"/>
      <c r="E31" s="14"/>
      <c r="F31" s="14"/>
      <c r="G31" s="14"/>
      <c r="H31" s="34"/>
      <c r="I31" s="20"/>
      <c r="J31" s="20"/>
      <c r="K31" s="18"/>
    </row>
    <row r="32" spans="1:11" ht="24.95" customHeight="1" x14ac:dyDescent="0.2">
      <c r="A32" s="17" t="s">
        <v>100</v>
      </c>
      <c r="B32" s="10" t="s">
        <v>80</v>
      </c>
      <c r="C32" s="17"/>
      <c r="D32" s="10" t="s">
        <v>80</v>
      </c>
      <c r="E32" s="17"/>
      <c r="F32" s="10" t="s">
        <v>80</v>
      </c>
      <c r="G32" s="17"/>
      <c r="H32" s="10" t="s">
        <v>80</v>
      </c>
      <c r="I32" s="20">
        <v>1</v>
      </c>
      <c r="J32" s="20"/>
      <c r="K32" s="18">
        <f>SUM(I32:J32)</f>
        <v>1</v>
      </c>
    </row>
    <row r="33" spans="1:12" ht="24.95" customHeight="1" x14ac:dyDescent="0.2">
      <c r="A33" s="14"/>
      <c r="B33" s="14"/>
      <c r="C33" s="14"/>
      <c r="D33" s="14"/>
      <c r="E33" s="14"/>
      <c r="F33" s="14"/>
      <c r="G33" s="14"/>
      <c r="H33" s="34"/>
      <c r="I33" s="20"/>
      <c r="J33" s="20"/>
      <c r="K33" s="18"/>
    </row>
    <row r="34" spans="1:12" ht="24.95" customHeight="1" x14ac:dyDescent="0.2">
      <c r="A34" s="14" t="s">
        <v>45</v>
      </c>
      <c r="B34" s="10" t="s">
        <v>80</v>
      </c>
      <c r="C34" s="17"/>
      <c r="D34" s="10" t="s">
        <v>80</v>
      </c>
      <c r="E34" s="17"/>
      <c r="F34" s="10" t="s">
        <v>80</v>
      </c>
      <c r="G34" s="17"/>
      <c r="H34" s="10" t="s">
        <v>80</v>
      </c>
      <c r="I34" s="20">
        <v>2</v>
      </c>
      <c r="J34" s="20">
        <v>2</v>
      </c>
      <c r="K34" s="18">
        <f>SUM(I34:J34)</f>
        <v>4</v>
      </c>
    </row>
    <row r="35" spans="1:12" ht="24.95" customHeight="1" x14ac:dyDescent="0.2">
      <c r="A35" s="14"/>
      <c r="B35" s="14"/>
      <c r="C35" s="14"/>
      <c r="D35" s="14"/>
      <c r="E35" s="14"/>
      <c r="F35" s="14"/>
      <c r="G35" s="14"/>
      <c r="H35" s="34"/>
      <c r="I35" s="20"/>
      <c r="J35" s="20"/>
      <c r="K35" s="18"/>
    </row>
    <row r="36" spans="1:12" ht="24.95" customHeight="1" x14ac:dyDescent="0.2">
      <c r="A36" s="14" t="s">
        <v>56</v>
      </c>
      <c r="B36" s="10" t="s">
        <v>80</v>
      </c>
      <c r="C36" s="17"/>
      <c r="D36" s="10" t="s">
        <v>80</v>
      </c>
      <c r="E36" s="17"/>
      <c r="F36" s="10" t="s">
        <v>80</v>
      </c>
      <c r="G36" s="17"/>
      <c r="H36" s="10" t="s">
        <v>80</v>
      </c>
      <c r="I36" s="20">
        <v>2</v>
      </c>
      <c r="J36" s="20"/>
      <c r="K36" s="18">
        <f>SUM(I36:J36)</f>
        <v>2</v>
      </c>
    </row>
    <row r="37" spans="1:12" ht="24.95" customHeight="1" x14ac:dyDescent="0.2">
      <c r="A37" s="14"/>
      <c r="B37" s="14"/>
      <c r="C37" s="14"/>
      <c r="D37" s="14"/>
      <c r="E37" s="14"/>
      <c r="F37" s="14"/>
      <c r="G37" s="14"/>
      <c r="H37" s="34"/>
      <c r="I37" s="20"/>
      <c r="J37" s="20"/>
      <c r="K37" s="18"/>
    </row>
    <row r="38" spans="1:12" ht="24.95" customHeight="1" x14ac:dyDescent="0.25">
      <c r="A38" s="23" t="s">
        <v>6</v>
      </c>
      <c r="B38" s="24" t="s">
        <v>80</v>
      </c>
      <c r="C38" s="35"/>
      <c r="D38" s="24" t="s">
        <v>80</v>
      </c>
      <c r="E38" s="35"/>
      <c r="F38" s="24" t="s">
        <v>80</v>
      </c>
      <c r="G38" s="35"/>
      <c r="H38" s="24" t="s">
        <v>80</v>
      </c>
      <c r="I38" s="26">
        <f>SUM(I8+I10+I12+I14+I16+I18+I20+I22+I24+I26+I28+I30+I32+I34+I36)</f>
        <v>9</v>
      </c>
      <c r="J38" s="26">
        <f>SUM(J8+J10+J12+J14+J16+J18+J20+J22+J24+J26+J28+J30+J32+J34+J36)</f>
        <v>2</v>
      </c>
      <c r="K38" s="27">
        <f>SUM(I38:J38)</f>
        <v>11</v>
      </c>
      <c r="L38" s="6"/>
    </row>
    <row r="39" spans="1:1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4"/>
    </row>
    <row r="40" spans="1:12" x14ac:dyDescent="0.2">
      <c r="A40" s="2"/>
      <c r="B40" s="2"/>
      <c r="C40" s="2"/>
      <c r="D40" s="2"/>
      <c r="E40" s="2"/>
      <c r="F40" s="2"/>
      <c r="G40" s="2"/>
      <c r="H40" s="2"/>
      <c r="I40" s="318" t="s">
        <v>81</v>
      </c>
      <c r="J40" s="306"/>
      <c r="K40" s="306"/>
    </row>
    <row r="41" spans="1:12" x14ac:dyDescent="0.2">
      <c r="A41" s="2"/>
      <c r="B41" s="2"/>
      <c r="C41" s="2"/>
      <c r="D41" s="2"/>
      <c r="E41" s="2"/>
      <c r="F41" s="2"/>
      <c r="G41" s="2"/>
      <c r="H41" s="2"/>
      <c r="I41" s="319">
        <v>42339</v>
      </c>
      <c r="J41" s="306"/>
      <c r="K41" s="306"/>
    </row>
    <row r="42" spans="1:12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9">
    <mergeCell ref="I40:K40"/>
    <mergeCell ref="I41:K41"/>
    <mergeCell ref="A1:K1"/>
    <mergeCell ref="A2:K2"/>
    <mergeCell ref="A3:K3"/>
    <mergeCell ref="A5:H6"/>
    <mergeCell ref="I5:I6"/>
    <mergeCell ref="J5:J6"/>
    <mergeCell ref="K5:K6"/>
  </mergeCells>
  <pageMargins left="1" right="1" top="0.5" bottom="0.5" header="0.5" footer="0.5"/>
  <pageSetup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zoomScaleNormal="100" workbookViewId="0">
      <selection activeCell="N11" sqref="N11"/>
    </sheetView>
  </sheetViews>
  <sheetFormatPr defaultRowHeight="12.75" x14ac:dyDescent="0.2"/>
  <cols>
    <col min="1" max="1" width="13.28515625" style="91" customWidth="1"/>
    <col min="2" max="2" width="18.85546875" style="91" customWidth="1"/>
    <col min="3" max="5" width="9.140625" style="91"/>
    <col min="6" max="6" width="14.5703125" style="91" customWidth="1"/>
    <col min="7" max="7" width="16.42578125" style="91" customWidth="1"/>
    <col min="8" max="8" width="16.85546875" style="91" customWidth="1"/>
    <col min="9" max="9" width="25.140625" style="91" customWidth="1"/>
    <col min="10" max="16384" width="9.140625" style="91"/>
  </cols>
  <sheetData>
    <row r="1" spans="1:15" ht="26.25" x14ac:dyDescent="0.4">
      <c r="A1" s="370" t="s">
        <v>139</v>
      </c>
      <c r="B1" s="370"/>
      <c r="C1" s="370"/>
      <c r="D1" s="370"/>
      <c r="E1" s="370"/>
      <c r="F1" s="370"/>
      <c r="G1" s="370"/>
      <c r="H1" s="370"/>
      <c r="I1" s="370"/>
    </row>
    <row r="2" spans="1:15" ht="26.25" x14ac:dyDescent="0.2">
      <c r="A2" s="371" t="s">
        <v>141</v>
      </c>
      <c r="B2" s="371"/>
      <c r="C2" s="371"/>
      <c r="D2" s="371"/>
      <c r="E2" s="371"/>
      <c r="F2" s="371"/>
      <c r="G2" s="371"/>
      <c r="H2" s="371"/>
      <c r="I2" s="371"/>
    </row>
    <row r="3" spans="1:15" x14ac:dyDescent="0.2">
      <c r="A3" s="267" t="s">
        <v>1</v>
      </c>
      <c r="B3" s="268"/>
      <c r="C3" s="268"/>
      <c r="D3" s="268"/>
      <c r="E3" s="269"/>
      <c r="F3" s="276" t="s">
        <v>2</v>
      </c>
      <c r="G3" s="276" t="s">
        <v>103</v>
      </c>
      <c r="H3" s="276" t="s">
        <v>104</v>
      </c>
      <c r="I3" s="276" t="s">
        <v>140</v>
      </c>
    </row>
    <row r="4" spans="1:15" x14ac:dyDescent="0.2">
      <c r="A4" s="270"/>
      <c r="B4" s="271"/>
      <c r="C4" s="271"/>
      <c r="D4" s="271"/>
      <c r="E4" s="272"/>
      <c r="F4" s="277"/>
      <c r="G4" s="277"/>
      <c r="H4" s="277"/>
      <c r="I4" s="277"/>
    </row>
    <row r="5" spans="1:15" x14ac:dyDescent="0.2">
      <c r="A5" s="270"/>
      <c r="B5" s="271"/>
      <c r="C5" s="271"/>
      <c r="D5" s="271"/>
      <c r="E5" s="272"/>
      <c r="F5" s="277"/>
      <c r="G5" s="277"/>
      <c r="H5" s="277"/>
      <c r="I5" s="277"/>
    </row>
    <row r="6" spans="1:15" x14ac:dyDescent="0.2">
      <c r="A6" s="270"/>
      <c r="B6" s="271"/>
      <c r="C6" s="271"/>
      <c r="D6" s="271"/>
      <c r="E6" s="272"/>
      <c r="F6" s="277"/>
      <c r="G6" s="277"/>
      <c r="H6" s="277"/>
      <c r="I6" s="277"/>
    </row>
    <row r="7" spans="1:15" ht="25.5" customHeight="1" x14ac:dyDescent="0.2">
      <c r="A7" s="273"/>
      <c r="B7" s="274"/>
      <c r="C7" s="274"/>
      <c r="D7" s="274"/>
      <c r="E7" s="275"/>
      <c r="F7" s="278"/>
      <c r="G7" s="278"/>
      <c r="H7" s="278"/>
      <c r="I7" s="278"/>
    </row>
    <row r="8" spans="1:15" ht="25.5" x14ac:dyDescent="0.35">
      <c r="A8" s="92"/>
      <c r="B8" s="93"/>
      <c r="C8" s="93"/>
      <c r="D8" s="94"/>
      <c r="E8" s="95"/>
      <c r="F8" s="96" t="s">
        <v>9</v>
      </c>
      <c r="G8" s="96" t="s">
        <v>10</v>
      </c>
      <c r="H8" s="96" t="s">
        <v>11</v>
      </c>
      <c r="I8" s="96" t="s">
        <v>12</v>
      </c>
    </row>
    <row r="9" spans="1:15" ht="39.950000000000003" customHeight="1" x14ac:dyDescent="0.4">
      <c r="A9" s="97" t="s">
        <v>123</v>
      </c>
      <c r="B9" s="93"/>
      <c r="C9" s="93" t="s">
        <v>80</v>
      </c>
      <c r="D9" s="93" t="s">
        <v>80</v>
      </c>
      <c r="E9" s="98" t="s">
        <v>80</v>
      </c>
      <c r="F9" s="99">
        <v>2011</v>
      </c>
      <c r="G9" s="99">
        <v>34</v>
      </c>
      <c r="H9" s="99">
        <v>11</v>
      </c>
      <c r="I9" s="100">
        <v>45</v>
      </c>
      <c r="O9" s="260"/>
    </row>
    <row r="10" spans="1:15" ht="39.950000000000003" customHeight="1" x14ac:dyDescent="0.4">
      <c r="A10" s="97" t="s">
        <v>123</v>
      </c>
      <c r="B10" s="93"/>
      <c r="C10" s="93" t="s">
        <v>80</v>
      </c>
      <c r="D10" s="93" t="s">
        <v>80</v>
      </c>
      <c r="E10" s="98" t="s">
        <v>80</v>
      </c>
      <c r="F10" s="99">
        <v>2012</v>
      </c>
      <c r="G10" s="99">
        <v>38</v>
      </c>
      <c r="H10" s="99">
        <v>10</v>
      </c>
      <c r="I10" s="100">
        <v>48</v>
      </c>
      <c r="O10" s="260"/>
    </row>
    <row r="11" spans="1:15" ht="39.950000000000003" customHeight="1" x14ac:dyDescent="0.4">
      <c r="A11" s="97" t="s">
        <v>123</v>
      </c>
      <c r="B11" s="93"/>
      <c r="C11" s="93" t="s">
        <v>80</v>
      </c>
      <c r="D11" s="93" t="s">
        <v>80</v>
      </c>
      <c r="E11" s="98" t="s">
        <v>80</v>
      </c>
      <c r="F11" s="99">
        <v>2013</v>
      </c>
      <c r="G11" s="99">
        <v>26</v>
      </c>
      <c r="H11" s="99">
        <v>5</v>
      </c>
      <c r="I11" s="100">
        <v>31</v>
      </c>
    </row>
    <row r="12" spans="1:15" ht="39.950000000000003" customHeight="1" x14ac:dyDescent="0.4">
      <c r="A12" s="97" t="s">
        <v>123</v>
      </c>
      <c r="B12" s="93"/>
      <c r="C12" s="93" t="s">
        <v>80</v>
      </c>
      <c r="D12" s="93" t="s">
        <v>80</v>
      </c>
      <c r="E12" s="98" t="s">
        <v>80</v>
      </c>
      <c r="F12" s="99">
        <v>2014</v>
      </c>
      <c r="G12" s="99">
        <v>36</v>
      </c>
      <c r="H12" s="99">
        <v>7</v>
      </c>
      <c r="I12" s="100">
        <v>43</v>
      </c>
    </row>
    <row r="13" spans="1:15" ht="39.950000000000003" customHeight="1" x14ac:dyDescent="0.4">
      <c r="A13" s="97" t="s">
        <v>123</v>
      </c>
      <c r="B13" s="101"/>
      <c r="C13" s="101" t="s">
        <v>80</v>
      </c>
      <c r="D13" s="101" t="s">
        <v>80</v>
      </c>
      <c r="E13" s="102" t="s">
        <v>80</v>
      </c>
      <c r="F13" s="103">
        <v>2015</v>
      </c>
      <c r="G13" s="103">
        <v>27</v>
      </c>
      <c r="H13" s="103">
        <v>7</v>
      </c>
      <c r="I13" s="104">
        <v>34</v>
      </c>
    </row>
    <row r="14" spans="1:15" ht="18" x14ac:dyDescent="0.25">
      <c r="G14" s="265" t="s">
        <v>165</v>
      </c>
      <c r="H14" s="265"/>
      <c r="I14" s="265"/>
    </row>
    <row r="15" spans="1:15" ht="18" x14ac:dyDescent="0.25">
      <c r="G15" s="266" t="s">
        <v>166</v>
      </c>
      <c r="H15" s="266"/>
      <c r="I15" s="266"/>
    </row>
  </sheetData>
  <mergeCells count="9">
    <mergeCell ref="G14:I14"/>
    <mergeCell ref="G15:I15"/>
    <mergeCell ref="A1:I1"/>
    <mergeCell ref="A2:I2"/>
    <mergeCell ref="A3:E7"/>
    <mergeCell ref="F3:F7"/>
    <mergeCell ref="G3:G7"/>
    <mergeCell ref="H3:H7"/>
    <mergeCell ref="I3:I7"/>
  </mergeCells>
  <pageMargins left="0.7" right="0.7" top="0.75" bottom="0.75" header="0.3" footer="0.3"/>
  <pageSetup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zoomScale="70" zoomScaleNormal="70" zoomScaleSheetLayoutView="100" workbookViewId="0">
      <selection activeCell="R8" sqref="R8"/>
    </sheetView>
  </sheetViews>
  <sheetFormatPr defaultRowHeight="12.75" x14ac:dyDescent="0.2"/>
  <cols>
    <col min="1" max="1" width="25.7109375" style="2" customWidth="1"/>
    <col min="2" max="2" width="12" style="2" customWidth="1"/>
    <col min="3" max="3" width="4.140625" style="2" customWidth="1"/>
    <col min="4" max="4" width="9.42578125" style="2" customWidth="1"/>
    <col min="5" max="5" width="4.140625" style="2" customWidth="1"/>
    <col min="6" max="6" width="11.140625" style="2" customWidth="1"/>
    <col min="7" max="7" width="17.42578125" style="2" customWidth="1"/>
    <col min="8" max="8" width="14.7109375" style="2" customWidth="1"/>
    <col min="9" max="9" width="13.28515625" style="2" customWidth="1"/>
    <col min="10" max="10" width="14.5703125" style="2" customWidth="1"/>
    <col min="11" max="11" width="10.7109375" style="2" customWidth="1"/>
    <col min="12" max="12" width="14.28515625" style="2" customWidth="1"/>
    <col min="13" max="13" width="20.5703125" style="2" customWidth="1"/>
    <col min="14" max="14" width="23.7109375" style="2" customWidth="1"/>
    <col min="15" max="16384" width="9.140625" style="2"/>
  </cols>
  <sheetData>
    <row r="1" spans="1:14" ht="37.5" customHeight="1" x14ac:dyDescent="0.4">
      <c r="A1" s="280" t="s">
        <v>142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ht="39.75" customHeight="1" x14ac:dyDescent="0.4">
      <c r="A2" s="280" t="s">
        <v>143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</row>
    <row r="3" spans="1:14" ht="37.5" customHeight="1" x14ac:dyDescent="0.4">
      <c r="A3" s="280" t="s">
        <v>132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</row>
    <row r="4" spans="1:14" ht="33" customHeight="1" x14ac:dyDescent="0.2">
      <c r="A4" s="355" t="s">
        <v>17</v>
      </c>
      <c r="B4" s="356"/>
      <c r="C4" s="356"/>
      <c r="D4" s="356"/>
      <c r="E4" s="356"/>
      <c r="F4" s="357"/>
      <c r="G4" s="355" t="s">
        <v>57</v>
      </c>
      <c r="H4" s="357"/>
      <c r="I4" s="355" t="s">
        <v>58</v>
      </c>
      <c r="J4" s="357"/>
      <c r="K4" s="355" t="s">
        <v>138</v>
      </c>
      <c r="L4" s="357"/>
      <c r="M4" s="355" t="s">
        <v>70</v>
      </c>
      <c r="N4" s="357"/>
    </row>
    <row r="5" spans="1:14" ht="36" customHeight="1" x14ac:dyDescent="0.2">
      <c r="A5" s="358"/>
      <c r="B5" s="359"/>
      <c r="C5" s="359"/>
      <c r="D5" s="359"/>
      <c r="E5" s="359"/>
      <c r="F5" s="360"/>
      <c r="G5" s="361"/>
      <c r="H5" s="362"/>
      <c r="I5" s="361"/>
      <c r="J5" s="362"/>
      <c r="K5" s="361"/>
      <c r="L5" s="362"/>
      <c r="M5" s="361"/>
      <c r="N5" s="362"/>
    </row>
    <row r="6" spans="1:14" ht="36" customHeight="1" x14ac:dyDescent="0.2">
      <c r="A6" s="361"/>
      <c r="B6" s="363"/>
      <c r="C6" s="363"/>
      <c r="D6" s="363"/>
      <c r="E6" s="363"/>
      <c r="F6" s="362"/>
      <c r="G6" s="364" t="s">
        <v>18</v>
      </c>
      <c r="H6" s="364" t="s">
        <v>19</v>
      </c>
      <c r="I6" s="364" t="s">
        <v>18</v>
      </c>
      <c r="J6" s="364" t="s">
        <v>19</v>
      </c>
      <c r="K6" s="364" t="s">
        <v>18</v>
      </c>
      <c r="L6" s="364" t="s">
        <v>19</v>
      </c>
      <c r="M6" s="364" t="s">
        <v>18</v>
      </c>
      <c r="N6" s="364" t="s">
        <v>19</v>
      </c>
    </row>
    <row r="7" spans="1:14" ht="33" customHeight="1" x14ac:dyDescent="0.45">
      <c r="A7" s="105"/>
      <c r="B7" s="106"/>
      <c r="C7" s="106"/>
      <c r="D7" s="106"/>
      <c r="E7" s="106"/>
      <c r="F7" s="107"/>
      <c r="G7" s="108" t="s">
        <v>9</v>
      </c>
      <c r="H7" s="108" t="s">
        <v>10</v>
      </c>
      <c r="I7" s="108" t="s">
        <v>11</v>
      </c>
      <c r="J7" s="108" t="s">
        <v>12</v>
      </c>
      <c r="K7" s="108" t="s">
        <v>13</v>
      </c>
      <c r="L7" s="108" t="s">
        <v>14</v>
      </c>
      <c r="M7" s="108" t="s">
        <v>15</v>
      </c>
      <c r="N7" s="108" t="s">
        <v>16</v>
      </c>
    </row>
    <row r="8" spans="1:14" ht="50.1" customHeight="1" x14ac:dyDescent="0.45">
      <c r="A8" s="109" t="s">
        <v>124</v>
      </c>
      <c r="B8" s="110" t="s">
        <v>80</v>
      </c>
      <c r="C8" s="106"/>
      <c r="D8" s="110" t="s">
        <v>80</v>
      </c>
      <c r="E8" s="106"/>
      <c r="F8" s="111" t="s">
        <v>80</v>
      </c>
      <c r="G8" s="112">
        <v>3882</v>
      </c>
      <c r="H8" s="113">
        <v>35.233254674169537</v>
      </c>
      <c r="I8" s="114">
        <v>8</v>
      </c>
      <c r="J8" s="113">
        <v>27.586206896551722</v>
      </c>
      <c r="K8" s="114">
        <v>8</v>
      </c>
      <c r="L8" s="113">
        <v>23.52941176470588</v>
      </c>
      <c r="M8" s="114">
        <v>99</v>
      </c>
      <c r="N8" s="113">
        <v>30.182926829268293</v>
      </c>
    </row>
    <row r="9" spans="1:14" ht="50.1" customHeight="1" x14ac:dyDescent="0.45">
      <c r="A9" s="109" t="s">
        <v>125</v>
      </c>
      <c r="B9" s="110" t="s">
        <v>80</v>
      </c>
      <c r="C9" s="106"/>
      <c r="D9" s="110" t="s">
        <v>80</v>
      </c>
      <c r="E9" s="106"/>
      <c r="F9" s="111" t="s">
        <v>80</v>
      </c>
      <c r="G9" s="112">
        <v>3602</v>
      </c>
      <c r="H9" s="113">
        <v>32.691958613178436</v>
      </c>
      <c r="I9" s="114">
        <v>11</v>
      </c>
      <c r="J9" s="113">
        <v>37.931034482758619</v>
      </c>
      <c r="K9" s="114">
        <v>15</v>
      </c>
      <c r="L9" s="113">
        <v>44.117647058823529</v>
      </c>
      <c r="M9" s="114">
        <v>112</v>
      </c>
      <c r="N9" s="113">
        <v>34.146341463414636</v>
      </c>
    </row>
    <row r="10" spans="1:14" ht="50.1" customHeight="1" x14ac:dyDescent="0.45">
      <c r="A10" s="109" t="s">
        <v>126</v>
      </c>
      <c r="B10" s="110" t="s">
        <v>80</v>
      </c>
      <c r="C10" s="106"/>
      <c r="D10" s="110" t="s">
        <v>80</v>
      </c>
      <c r="E10" s="106"/>
      <c r="F10" s="111" t="s">
        <v>80</v>
      </c>
      <c r="G10" s="112">
        <v>3534</v>
      </c>
      <c r="H10" s="113">
        <v>32.074786712652028</v>
      </c>
      <c r="I10" s="114">
        <v>10</v>
      </c>
      <c r="J10" s="113">
        <v>34.482758620689658</v>
      </c>
      <c r="K10" s="114">
        <v>11</v>
      </c>
      <c r="L10" s="113">
        <v>32.352941176470587</v>
      </c>
      <c r="M10" s="114">
        <v>117</v>
      </c>
      <c r="N10" s="113">
        <v>35.670731707317074</v>
      </c>
    </row>
    <row r="11" spans="1:14" ht="30" customHeight="1" x14ac:dyDescent="0.45">
      <c r="A11" s="109"/>
      <c r="B11" s="110"/>
      <c r="C11" s="106"/>
      <c r="D11" s="110"/>
      <c r="E11" s="106"/>
      <c r="F11" s="111"/>
      <c r="G11" s="114"/>
      <c r="H11" s="113"/>
      <c r="I11" s="114"/>
      <c r="J11" s="113"/>
      <c r="K11" s="114"/>
      <c r="L11" s="113"/>
      <c r="M11" s="114"/>
      <c r="N11" s="113"/>
    </row>
    <row r="12" spans="1:14" ht="50.1" customHeight="1" x14ac:dyDescent="0.5">
      <c r="A12" s="115" t="s">
        <v>6</v>
      </c>
      <c r="B12" s="116" t="s">
        <v>80</v>
      </c>
      <c r="C12" s="117"/>
      <c r="D12" s="116" t="s">
        <v>80</v>
      </c>
      <c r="E12" s="117"/>
      <c r="F12" s="118" t="s">
        <v>80</v>
      </c>
      <c r="G12" s="119">
        <v>11018</v>
      </c>
      <c r="H12" s="120">
        <v>100</v>
      </c>
      <c r="I12" s="121">
        <v>29</v>
      </c>
      <c r="J12" s="120">
        <v>100</v>
      </c>
      <c r="K12" s="121">
        <v>34</v>
      </c>
      <c r="L12" s="120">
        <v>100</v>
      </c>
      <c r="M12" s="121">
        <v>328</v>
      </c>
      <c r="N12" s="122">
        <v>100</v>
      </c>
    </row>
    <row r="13" spans="1:14" ht="45.75" customHeight="1" x14ac:dyDescent="0.45">
      <c r="A13" s="109"/>
      <c r="B13" s="106"/>
      <c r="C13" s="106"/>
      <c r="D13" s="106"/>
      <c r="E13" s="106"/>
      <c r="F13" s="107"/>
      <c r="G13" s="355" t="s">
        <v>4</v>
      </c>
      <c r="H13" s="357"/>
      <c r="I13" s="365" t="s">
        <v>5</v>
      </c>
      <c r="J13" s="366"/>
      <c r="K13" s="366"/>
      <c r="L13" s="366"/>
      <c r="M13" s="366"/>
      <c r="N13" s="367"/>
    </row>
    <row r="14" spans="1:14" ht="51" customHeight="1" x14ac:dyDescent="0.45">
      <c r="A14" s="109"/>
      <c r="B14" s="106"/>
      <c r="C14" s="106"/>
      <c r="D14" s="106"/>
      <c r="E14" s="106"/>
      <c r="F14" s="107"/>
      <c r="G14" s="361"/>
      <c r="H14" s="362"/>
      <c r="I14" s="368" t="s">
        <v>7</v>
      </c>
      <c r="J14" s="368"/>
      <c r="K14" s="368" t="s">
        <v>8</v>
      </c>
      <c r="L14" s="368"/>
      <c r="M14" s="369" t="s">
        <v>6</v>
      </c>
      <c r="N14" s="369"/>
    </row>
    <row r="15" spans="1:14" ht="43.5" customHeight="1" x14ac:dyDescent="0.45">
      <c r="A15" s="109"/>
      <c r="B15" s="106"/>
      <c r="C15" s="106"/>
      <c r="D15" s="106"/>
      <c r="E15" s="106"/>
      <c r="F15" s="107"/>
      <c r="G15" s="364" t="s">
        <v>18</v>
      </c>
      <c r="H15" s="364" t="s">
        <v>19</v>
      </c>
      <c r="I15" s="364" t="s">
        <v>18</v>
      </c>
      <c r="J15" s="364" t="s">
        <v>19</v>
      </c>
      <c r="K15" s="364" t="s">
        <v>18</v>
      </c>
      <c r="L15" s="364" t="s">
        <v>19</v>
      </c>
      <c r="M15" s="364" t="s">
        <v>18</v>
      </c>
      <c r="N15" s="364" t="s">
        <v>19</v>
      </c>
    </row>
    <row r="16" spans="1:14" ht="37.5" customHeight="1" x14ac:dyDescent="0.45">
      <c r="A16" s="109"/>
      <c r="B16" s="106"/>
      <c r="C16" s="106"/>
      <c r="D16" s="106"/>
      <c r="E16" s="106"/>
      <c r="F16" s="107"/>
      <c r="G16" s="123" t="s">
        <v>60</v>
      </c>
      <c r="H16" s="108" t="s">
        <v>61</v>
      </c>
      <c r="I16" s="108" t="s">
        <v>62</v>
      </c>
      <c r="J16" s="108" t="s">
        <v>63</v>
      </c>
      <c r="K16" s="108" t="s">
        <v>64</v>
      </c>
      <c r="L16" s="108" t="s">
        <v>65</v>
      </c>
      <c r="M16" s="108" t="s">
        <v>66</v>
      </c>
      <c r="N16" s="108" t="s">
        <v>67</v>
      </c>
    </row>
    <row r="17" spans="1:15" ht="50.1" customHeight="1" x14ac:dyDescent="0.45">
      <c r="A17" s="109" t="s">
        <v>124</v>
      </c>
      <c r="B17" s="110" t="s">
        <v>80</v>
      </c>
      <c r="C17" s="106"/>
      <c r="D17" s="110" t="s">
        <v>80</v>
      </c>
      <c r="E17" s="106"/>
      <c r="F17" s="111" t="s">
        <v>80</v>
      </c>
      <c r="G17" s="112">
        <v>3775</v>
      </c>
      <c r="H17" s="113">
        <v>35.409436263014726</v>
      </c>
      <c r="I17" s="114">
        <v>109</v>
      </c>
      <c r="J17" s="113">
        <v>31.871345029239766</v>
      </c>
      <c r="K17" s="114">
        <v>21</v>
      </c>
      <c r="L17" s="113">
        <v>24.418604651162788</v>
      </c>
      <c r="M17" s="114">
        <v>130</v>
      </c>
      <c r="N17" s="113">
        <v>30.373831775700932</v>
      </c>
    </row>
    <row r="18" spans="1:15" ht="50.1" customHeight="1" x14ac:dyDescent="0.45">
      <c r="A18" s="109" t="s">
        <v>125</v>
      </c>
      <c r="B18" s="110" t="s">
        <v>80</v>
      </c>
      <c r="C18" s="106"/>
      <c r="D18" s="110" t="s">
        <v>80</v>
      </c>
      <c r="E18" s="106"/>
      <c r="F18" s="111" t="s">
        <v>80</v>
      </c>
      <c r="G18" s="112">
        <v>3479</v>
      </c>
      <c r="H18" s="113">
        <v>32.632961260669731</v>
      </c>
      <c r="I18" s="114">
        <v>123</v>
      </c>
      <c r="J18" s="113">
        <v>35.964912280701753</v>
      </c>
      <c r="K18" s="114">
        <v>36</v>
      </c>
      <c r="L18" s="113">
        <v>41.860465116279073</v>
      </c>
      <c r="M18" s="114">
        <v>159</v>
      </c>
      <c r="N18" s="113">
        <v>37.149532710280376</v>
      </c>
    </row>
    <row r="19" spans="1:15" ht="50.1" customHeight="1" x14ac:dyDescent="0.45">
      <c r="A19" s="109" t="s">
        <v>126</v>
      </c>
      <c r="B19" s="110" t="s">
        <v>80</v>
      </c>
      <c r="C19" s="106"/>
      <c r="D19" s="110" t="s">
        <v>80</v>
      </c>
      <c r="E19" s="106"/>
      <c r="F19" s="111" t="s">
        <v>80</v>
      </c>
      <c r="G19" s="112">
        <v>3407</v>
      </c>
      <c r="H19" s="113">
        <v>31.957602476315543</v>
      </c>
      <c r="I19" s="114">
        <v>110</v>
      </c>
      <c r="J19" s="113">
        <v>32.1</v>
      </c>
      <c r="K19" s="114">
        <v>29</v>
      </c>
      <c r="L19" s="113">
        <v>33.720930232558139</v>
      </c>
      <c r="M19" s="114">
        <v>139</v>
      </c>
      <c r="N19" s="113">
        <v>32.476635514018696</v>
      </c>
    </row>
    <row r="20" spans="1:15" ht="30" customHeight="1" x14ac:dyDescent="0.45">
      <c r="A20" s="109"/>
      <c r="B20" s="110"/>
      <c r="C20" s="106"/>
      <c r="D20" s="110"/>
      <c r="E20" s="106"/>
      <c r="F20" s="111"/>
      <c r="G20" s="124"/>
      <c r="H20" s="113"/>
      <c r="I20" s="114"/>
      <c r="J20" s="113"/>
      <c r="K20" s="114"/>
      <c r="L20" s="113"/>
      <c r="M20" s="114"/>
      <c r="N20" s="113"/>
    </row>
    <row r="21" spans="1:15" ht="50.1" customHeight="1" x14ac:dyDescent="0.5">
      <c r="A21" s="125" t="s">
        <v>6</v>
      </c>
      <c r="B21" s="126" t="s">
        <v>80</v>
      </c>
      <c r="C21" s="127"/>
      <c r="D21" s="126" t="s">
        <v>80</v>
      </c>
      <c r="E21" s="127"/>
      <c r="F21" s="128" t="s">
        <v>80</v>
      </c>
      <c r="G21" s="129">
        <v>10661</v>
      </c>
      <c r="H21" s="130">
        <v>100</v>
      </c>
      <c r="I21" s="130">
        <v>342</v>
      </c>
      <c r="J21" s="130">
        <v>100</v>
      </c>
      <c r="K21" s="130">
        <v>86</v>
      </c>
      <c r="L21" s="130">
        <v>100</v>
      </c>
      <c r="M21" s="130">
        <v>428</v>
      </c>
      <c r="N21" s="130">
        <v>100</v>
      </c>
      <c r="O21" s="4"/>
    </row>
    <row r="22" spans="1:15" ht="21.75" customHeight="1" x14ac:dyDescent="0.2">
      <c r="H22" s="72"/>
    </row>
    <row r="23" spans="1:15" ht="27" x14ac:dyDescent="0.35">
      <c r="I23" s="279" t="s">
        <v>136</v>
      </c>
      <c r="J23" s="279"/>
      <c r="K23" s="279"/>
      <c r="L23" s="279"/>
      <c r="M23" s="279"/>
      <c r="N23" s="279"/>
    </row>
    <row r="24" spans="1:15" ht="27" x14ac:dyDescent="0.35">
      <c r="I24" s="73"/>
      <c r="J24" s="73"/>
      <c r="K24" s="73"/>
      <c r="L24" s="279" t="s">
        <v>137</v>
      </c>
      <c r="M24" s="279"/>
      <c r="N24" s="279"/>
    </row>
  </sheetData>
  <mergeCells count="15">
    <mergeCell ref="I13:N13"/>
    <mergeCell ref="I14:J14"/>
    <mergeCell ref="A4:F6"/>
    <mergeCell ref="A1:N1"/>
    <mergeCell ref="A2:N2"/>
    <mergeCell ref="A3:N3"/>
    <mergeCell ref="L24:N24"/>
    <mergeCell ref="K14:L14"/>
    <mergeCell ref="M14:N14"/>
    <mergeCell ref="G4:H5"/>
    <mergeCell ref="I4:J5"/>
    <mergeCell ref="K4:L5"/>
    <mergeCell ref="M4:N5"/>
    <mergeCell ref="I23:N23"/>
    <mergeCell ref="G13:H14"/>
  </mergeCells>
  <phoneticPr fontId="0" type="noConversion"/>
  <printOptions horizontalCentered="1"/>
  <pageMargins left="0.7" right="0.7" top="0.75" bottom="0.75" header="0.3" footer="0.3"/>
  <pageSetup scale="4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zoomScale="60" zoomScaleNormal="60" workbookViewId="0">
      <selection activeCell="U7" sqref="U7"/>
    </sheetView>
  </sheetViews>
  <sheetFormatPr defaultRowHeight="12.75" x14ac:dyDescent="0.2"/>
  <cols>
    <col min="1" max="1" width="31.85546875" style="2" customWidth="1"/>
    <col min="2" max="2" width="7.85546875" style="2" customWidth="1"/>
    <col min="3" max="3" width="7.28515625" style="2" customWidth="1"/>
    <col min="4" max="4" width="8.42578125" style="2" customWidth="1"/>
    <col min="5" max="12" width="13.85546875" style="2" customWidth="1"/>
    <col min="13" max="13" width="21.5703125" style="2" customWidth="1"/>
    <col min="14" max="14" width="11" style="2" customWidth="1"/>
    <col min="15" max="15" width="23.85546875" style="2" customWidth="1"/>
    <col min="16" max="16384" width="9.140625" style="2"/>
  </cols>
  <sheetData>
    <row r="1" spans="1:17" ht="30.75" customHeight="1" x14ac:dyDescent="0.4">
      <c r="A1" s="280" t="s">
        <v>144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Q1" s="54"/>
    </row>
    <row r="2" spans="1:17" ht="30.75" customHeight="1" x14ac:dyDescent="0.4">
      <c r="A2" s="280" t="s">
        <v>149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1:17" ht="30" customHeight="1" x14ac:dyDescent="0.4">
      <c r="A3" s="280" t="s">
        <v>132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</row>
    <row r="4" spans="1:17" ht="33.75" customHeight="1" x14ac:dyDescent="0.2">
      <c r="A4" s="332" t="s">
        <v>86</v>
      </c>
      <c r="B4" s="333"/>
      <c r="C4" s="333"/>
      <c r="D4" s="334"/>
      <c r="E4" s="348" t="s">
        <v>83</v>
      </c>
      <c r="F4" s="349"/>
      <c r="G4" s="349"/>
      <c r="H4" s="350"/>
      <c r="I4" s="348" t="s">
        <v>84</v>
      </c>
      <c r="J4" s="349"/>
      <c r="K4" s="349"/>
      <c r="L4" s="350"/>
      <c r="M4" s="335" t="s">
        <v>108</v>
      </c>
      <c r="N4" s="351" t="s">
        <v>6</v>
      </c>
      <c r="O4" s="335" t="s">
        <v>82</v>
      </c>
    </row>
    <row r="5" spans="1:17" ht="81" customHeight="1" x14ac:dyDescent="0.2">
      <c r="A5" s="341"/>
      <c r="B5" s="342"/>
      <c r="C5" s="342"/>
      <c r="D5" s="343"/>
      <c r="E5" s="352" t="s">
        <v>72</v>
      </c>
      <c r="F5" s="353" t="s">
        <v>73</v>
      </c>
      <c r="G5" s="353" t="s">
        <v>74</v>
      </c>
      <c r="H5" s="353" t="s">
        <v>75</v>
      </c>
      <c r="I5" s="353" t="s">
        <v>72</v>
      </c>
      <c r="J5" s="353" t="s">
        <v>73</v>
      </c>
      <c r="K5" s="353" t="s">
        <v>74</v>
      </c>
      <c r="L5" s="353" t="s">
        <v>75</v>
      </c>
      <c r="M5" s="340"/>
      <c r="N5" s="354"/>
      <c r="O5" s="340"/>
    </row>
    <row r="6" spans="1:17" ht="27.75" customHeight="1" x14ac:dyDescent="0.35">
      <c r="A6" s="64"/>
      <c r="B6" s="131"/>
      <c r="C6" s="65"/>
      <c r="D6" s="66"/>
      <c r="E6" s="67" t="s">
        <v>9</v>
      </c>
      <c r="F6" s="67" t="s">
        <v>10</v>
      </c>
      <c r="G6" s="67" t="s">
        <v>11</v>
      </c>
      <c r="H6" s="67" t="s">
        <v>12</v>
      </c>
      <c r="I6" s="67" t="s">
        <v>13</v>
      </c>
      <c r="J6" s="67" t="s">
        <v>14</v>
      </c>
      <c r="K6" s="67" t="s">
        <v>15</v>
      </c>
      <c r="L6" s="67" t="s">
        <v>16</v>
      </c>
      <c r="M6" s="132" t="s">
        <v>60</v>
      </c>
      <c r="N6" s="67" t="s">
        <v>61</v>
      </c>
      <c r="O6" s="67" t="s">
        <v>62</v>
      </c>
    </row>
    <row r="7" spans="1:17" ht="20.25" customHeight="1" x14ac:dyDescent="0.35">
      <c r="A7" s="133"/>
      <c r="B7" s="65"/>
      <c r="C7" s="65"/>
      <c r="D7" s="66"/>
      <c r="E7" s="134"/>
      <c r="F7" s="134"/>
      <c r="G7" s="134"/>
      <c r="H7" s="134"/>
      <c r="I7" s="134"/>
      <c r="J7" s="134"/>
      <c r="K7" s="134"/>
      <c r="L7" s="134"/>
      <c r="M7" s="135"/>
      <c r="N7" s="134"/>
      <c r="O7" s="134"/>
    </row>
    <row r="8" spans="1:17" ht="87.75" customHeight="1" x14ac:dyDescent="0.35">
      <c r="A8" s="136" t="s">
        <v>145</v>
      </c>
      <c r="B8" s="68" t="s">
        <v>80</v>
      </c>
      <c r="C8" s="68"/>
      <c r="D8" s="69" t="s">
        <v>80</v>
      </c>
      <c r="E8" s="134">
        <v>1</v>
      </c>
      <c r="F8" s="134">
        <v>1</v>
      </c>
      <c r="G8" s="134">
        <v>1</v>
      </c>
      <c r="H8" s="134">
        <v>0</v>
      </c>
      <c r="I8" s="134">
        <v>0</v>
      </c>
      <c r="J8" s="134">
        <v>0</v>
      </c>
      <c r="K8" s="134">
        <v>0</v>
      </c>
      <c r="L8" s="134">
        <v>1</v>
      </c>
      <c r="M8" s="134">
        <v>0</v>
      </c>
      <c r="N8" s="134">
        <v>4</v>
      </c>
      <c r="O8" s="137">
        <v>13.793103448275861</v>
      </c>
    </row>
    <row r="9" spans="1:17" ht="28.5" customHeight="1" x14ac:dyDescent="0.35">
      <c r="A9" s="133"/>
      <c r="B9" s="65"/>
      <c r="C9" s="65"/>
      <c r="D9" s="66"/>
      <c r="E9" s="134"/>
      <c r="F9" s="134"/>
      <c r="G9" s="134"/>
      <c r="H9" s="134"/>
      <c r="I9" s="134"/>
      <c r="J9" s="134"/>
      <c r="K9" s="134"/>
      <c r="L9" s="134"/>
      <c r="M9" s="135"/>
      <c r="N9" s="134"/>
      <c r="O9" s="137"/>
    </row>
    <row r="10" spans="1:17" ht="51" customHeight="1" x14ac:dyDescent="0.35">
      <c r="A10" s="136" t="s">
        <v>34</v>
      </c>
      <c r="B10" s="68" t="s">
        <v>80</v>
      </c>
      <c r="C10" s="68"/>
      <c r="D10" s="69" t="s">
        <v>80</v>
      </c>
      <c r="E10" s="134">
        <v>0</v>
      </c>
      <c r="F10" s="134">
        <v>0</v>
      </c>
      <c r="G10" s="134">
        <v>0</v>
      </c>
      <c r="H10" s="134">
        <v>0</v>
      </c>
      <c r="I10" s="134">
        <v>0</v>
      </c>
      <c r="J10" s="134">
        <v>0</v>
      </c>
      <c r="K10" s="134">
        <v>0</v>
      </c>
      <c r="L10" s="134">
        <v>0</v>
      </c>
      <c r="M10" s="134">
        <v>0</v>
      </c>
      <c r="N10" s="134">
        <v>0</v>
      </c>
      <c r="O10" s="137">
        <v>0</v>
      </c>
    </row>
    <row r="11" spans="1:17" ht="35.1" customHeight="1" x14ac:dyDescent="0.35">
      <c r="A11" s="133"/>
      <c r="B11" s="65"/>
      <c r="C11" s="65"/>
      <c r="D11" s="66"/>
      <c r="E11" s="134"/>
      <c r="F11" s="134"/>
      <c r="G11" s="134"/>
      <c r="H11" s="134"/>
      <c r="I11" s="134"/>
      <c r="J11" s="134"/>
      <c r="K11" s="134"/>
      <c r="L11" s="134"/>
      <c r="M11" s="135"/>
      <c r="N11" s="134"/>
      <c r="O11" s="137"/>
    </row>
    <row r="12" spans="1:17" ht="58.5" customHeight="1" x14ac:dyDescent="0.35">
      <c r="A12" s="136" t="s">
        <v>35</v>
      </c>
      <c r="B12" s="68" t="s">
        <v>80</v>
      </c>
      <c r="C12" s="68"/>
      <c r="D12" s="69" t="s">
        <v>80</v>
      </c>
      <c r="E12" s="134">
        <v>1</v>
      </c>
      <c r="F12" s="134">
        <v>2</v>
      </c>
      <c r="G12" s="134">
        <v>0</v>
      </c>
      <c r="H12" s="134">
        <v>0</v>
      </c>
      <c r="I12" s="134">
        <v>0</v>
      </c>
      <c r="J12" s="134">
        <v>0</v>
      </c>
      <c r="K12" s="134">
        <v>0</v>
      </c>
      <c r="L12" s="134">
        <v>0</v>
      </c>
      <c r="M12" s="134">
        <v>0</v>
      </c>
      <c r="N12" s="134">
        <v>3</v>
      </c>
      <c r="O12" s="137">
        <v>10.344827586206897</v>
      </c>
    </row>
    <row r="13" spans="1:17" ht="35.1" customHeight="1" x14ac:dyDescent="0.35">
      <c r="A13" s="133"/>
      <c r="B13" s="65"/>
      <c r="C13" s="65"/>
      <c r="D13" s="66"/>
      <c r="E13" s="134"/>
      <c r="F13" s="134"/>
      <c r="G13" s="134"/>
      <c r="H13" s="134"/>
      <c r="I13" s="134"/>
      <c r="J13" s="134"/>
      <c r="K13" s="134"/>
      <c r="L13" s="134"/>
      <c r="M13" s="135"/>
      <c r="N13" s="134"/>
      <c r="O13" s="137"/>
    </row>
    <row r="14" spans="1:17" ht="57" customHeight="1" x14ac:dyDescent="0.35">
      <c r="A14" s="136" t="s">
        <v>36</v>
      </c>
      <c r="B14" s="68" t="s">
        <v>80</v>
      </c>
      <c r="C14" s="68"/>
      <c r="D14" s="69" t="s">
        <v>80</v>
      </c>
      <c r="E14" s="134">
        <v>0</v>
      </c>
      <c r="F14" s="134">
        <v>3</v>
      </c>
      <c r="G14" s="134">
        <v>0</v>
      </c>
      <c r="H14" s="134">
        <v>0</v>
      </c>
      <c r="I14" s="134">
        <v>0</v>
      </c>
      <c r="J14" s="134">
        <v>0</v>
      </c>
      <c r="K14" s="134">
        <v>0</v>
      </c>
      <c r="L14" s="134">
        <v>0</v>
      </c>
      <c r="M14" s="134">
        <v>0</v>
      </c>
      <c r="N14" s="134">
        <v>3</v>
      </c>
      <c r="O14" s="137">
        <v>10.344827586206897</v>
      </c>
    </row>
    <row r="15" spans="1:17" ht="35.1" customHeight="1" x14ac:dyDescent="0.35">
      <c r="A15" s="133"/>
      <c r="B15" s="65"/>
      <c r="C15" s="65"/>
      <c r="D15" s="66"/>
      <c r="E15" s="134"/>
      <c r="F15" s="134"/>
      <c r="G15" s="134"/>
      <c r="H15" s="134"/>
      <c r="I15" s="134"/>
      <c r="J15" s="134"/>
      <c r="K15" s="134"/>
      <c r="L15" s="134"/>
      <c r="M15" s="135"/>
      <c r="N15" s="134"/>
      <c r="O15" s="137"/>
    </row>
    <row r="16" spans="1:17" ht="53.25" customHeight="1" x14ac:dyDescent="0.35">
      <c r="A16" s="136" t="s">
        <v>37</v>
      </c>
      <c r="B16" s="68" t="s">
        <v>80</v>
      </c>
      <c r="C16" s="68"/>
      <c r="D16" s="69" t="s">
        <v>80</v>
      </c>
      <c r="E16" s="134">
        <v>0</v>
      </c>
      <c r="F16" s="134">
        <v>0</v>
      </c>
      <c r="G16" s="134">
        <v>0</v>
      </c>
      <c r="H16" s="134">
        <v>1</v>
      </c>
      <c r="I16" s="134">
        <v>1</v>
      </c>
      <c r="J16" s="134">
        <v>0</v>
      </c>
      <c r="K16" s="134">
        <v>0</v>
      </c>
      <c r="L16" s="134">
        <v>0</v>
      </c>
      <c r="M16" s="134">
        <v>0</v>
      </c>
      <c r="N16" s="134">
        <v>2</v>
      </c>
      <c r="O16" s="137">
        <v>6.8965517241379306</v>
      </c>
    </row>
    <row r="17" spans="1:15" ht="52.5" customHeight="1" x14ac:dyDescent="0.35">
      <c r="A17" s="133"/>
      <c r="B17" s="65"/>
      <c r="C17" s="65"/>
      <c r="D17" s="66"/>
      <c r="E17" s="134"/>
      <c r="F17" s="134"/>
      <c r="G17" s="134"/>
      <c r="H17" s="134"/>
      <c r="I17" s="134"/>
      <c r="J17" s="134"/>
      <c r="K17" s="134"/>
      <c r="L17" s="134"/>
      <c r="M17" s="135"/>
      <c r="N17" s="134"/>
      <c r="O17" s="137"/>
    </row>
    <row r="18" spans="1:15" ht="50.25" customHeight="1" x14ac:dyDescent="0.35">
      <c r="A18" s="136" t="s">
        <v>38</v>
      </c>
      <c r="B18" s="68" t="s">
        <v>80</v>
      </c>
      <c r="C18" s="65"/>
      <c r="D18" s="69" t="s">
        <v>80</v>
      </c>
      <c r="E18" s="134">
        <v>2</v>
      </c>
      <c r="F18" s="134">
        <v>1</v>
      </c>
      <c r="G18" s="134">
        <v>1</v>
      </c>
      <c r="H18" s="134">
        <v>0</v>
      </c>
      <c r="I18" s="134">
        <v>1</v>
      </c>
      <c r="J18" s="134">
        <v>0</v>
      </c>
      <c r="K18" s="134">
        <v>1</v>
      </c>
      <c r="L18" s="134">
        <v>0</v>
      </c>
      <c r="M18" s="134">
        <v>0</v>
      </c>
      <c r="N18" s="134">
        <v>6</v>
      </c>
      <c r="O18" s="137">
        <v>20.689655172413794</v>
      </c>
    </row>
    <row r="19" spans="1:15" ht="35.1" customHeight="1" x14ac:dyDescent="0.35">
      <c r="A19" s="133"/>
      <c r="B19" s="65"/>
      <c r="C19" s="65"/>
      <c r="D19" s="66"/>
      <c r="E19" s="134"/>
      <c r="F19" s="134"/>
      <c r="G19" s="134"/>
      <c r="H19" s="134"/>
      <c r="I19" s="134"/>
      <c r="J19" s="134"/>
      <c r="K19" s="134"/>
      <c r="L19" s="134"/>
      <c r="M19" s="135"/>
      <c r="N19" s="134"/>
      <c r="O19" s="137"/>
    </row>
    <row r="20" spans="1:15" ht="78" customHeight="1" x14ac:dyDescent="0.35">
      <c r="A20" s="136" t="s">
        <v>59</v>
      </c>
      <c r="B20" s="68" t="s">
        <v>80</v>
      </c>
      <c r="C20" s="68"/>
      <c r="D20" s="69" t="s">
        <v>80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  <c r="J20" s="134">
        <v>0</v>
      </c>
      <c r="K20" s="134">
        <v>0</v>
      </c>
      <c r="L20" s="134">
        <v>1</v>
      </c>
      <c r="M20" s="134">
        <v>0</v>
      </c>
      <c r="N20" s="134">
        <v>1</v>
      </c>
      <c r="O20" s="137">
        <v>3.5</v>
      </c>
    </row>
    <row r="21" spans="1:15" ht="35.1" customHeight="1" x14ac:dyDescent="0.35">
      <c r="A21" s="133"/>
      <c r="B21" s="65"/>
      <c r="C21" s="65"/>
      <c r="D21" s="66"/>
      <c r="E21" s="134"/>
      <c r="F21" s="134"/>
      <c r="G21" s="134"/>
      <c r="H21" s="134"/>
      <c r="I21" s="134"/>
      <c r="J21" s="134"/>
      <c r="K21" s="134"/>
      <c r="L21" s="134"/>
      <c r="M21" s="135"/>
      <c r="N21" s="134"/>
      <c r="O21" s="137"/>
    </row>
    <row r="22" spans="1:15" ht="75" customHeight="1" x14ac:dyDescent="0.35">
      <c r="A22" s="136" t="s">
        <v>39</v>
      </c>
      <c r="B22" s="68" t="s">
        <v>80</v>
      </c>
      <c r="C22" s="68"/>
      <c r="D22" s="69" t="s">
        <v>80</v>
      </c>
      <c r="E22" s="134">
        <v>4</v>
      </c>
      <c r="F22" s="134">
        <v>7</v>
      </c>
      <c r="G22" s="134">
        <v>2</v>
      </c>
      <c r="H22" s="134">
        <v>1</v>
      </c>
      <c r="I22" s="134">
        <v>2</v>
      </c>
      <c r="J22" s="134">
        <v>0</v>
      </c>
      <c r="K22" s="134">
        <v>1</v>
      </c>
      <c r="L22" s="134">
        <v>2</v>
      </c>
      <c r="M22" s="134">
        <v>0</v>
      </c>
      <c r="N22" s="134">
        <v>19</v>
      </c>
      <c r="O22" s="137">
        <v>65.517241379310349</v>
      </c>
    </row>
    <row r="23" spans="1:15" ht="35.1" customHeight="1" x14ac:dyDescent="0.35">
      <c r="A23" s="133"/>
      <c r="B23" s="65"/>
      <c r="C23" s="65"/>
      <c r="D23" s="66"/>
      <c r="E23" s="134"/>
      <c r="F23" s="134"/>
      <c r="G23" s="134"/>
      <c r="H23" s="134"/>
      <c r="I23" s="134"/>
      <c r="J23" s="134"/>
      <c r="K23" s="134"/>
      <c r="L23" s="134"/>
      <c r="M23" s="135"/>
      <c r="N23" s="134"/>
      <c r="O23" s="137"/>
    </row>
    <row r="24" spans="1:15" ht="47.25" customHeight="1" x14ac:dyDescent="0.35">
      <c r="A24" s="136" t="s">
        <v>40</v>
      </c>
      <c r="B24" s="68" t="s">
        <v>80</v>
      </c>
      <c r="C24" s="68"/>
      <c r="D24" s="69" t="s">
        <v>80</v>
      </c>
      <c r="E24" s="134">
        <v>0</v>
      </c>
      <c r="F24" s="134">
        <v>0</v>
      </c>
      <c r="G24" s="134">
        <v>3</v>
      </c>
      <c r="H24" s="134">
        <v>3</v>
      </c>
      <c r="I24" s="134">
        <v>0</v>
      </c>
      <c r="J24" s="134">
        <v>0</v>
      </c>
      <c r="K24" s="134">
        <v>1</v>
      </c>
      <c r="L24" s="134">
        <v>3</v>
      </c>
      <c r="M24" s="134">
        <v>0</v>
      </c>
      <c r="N24" s="134">
        <v>10</v>
      </c>
      <c r="O24" s="137">
        <v>34.482758620689658</v>
      </c>
    </row>
    <row r="25" spans="1:15" ht="35.1" customHeight="1" x14ac:dyDescent="0.35">
      <c r="A25" s="138"/>
      <c r="B25" s="65"/>
      <c r="C25" s="65"/>
      <c r="D25" s="66"/>
      <c r="E25" s="134"/>
      <c r="F25" s="134"/>
      <c r="G25" s="134"/>
      <c r="H25" s="134"/>
      <c r="I25" s="134"/>
      <c r="J25" s="134"/>
      <c r="K25" s="134"/>
      <c r="L25" s="134"/>
      <c r="M25" s="135"/>
      <c r="N25" s="134"/>
      <c r="O25" s="137"/>
    </row>
    <row r="26" spans="1:15" ht="45.75" customHeight="1" x14ac:dyDescent="0.4">
      <c r="A26" s="139" t="s">
        <v>41</v>
      </c>
      <c r="B26" s="70" t="s">
        <v>80</v>
      </c>
      <c r="C26" s="70"/>
      <c r="D26" s="71" t="s">
        <v>80</v>
      </c>
      <c r="E26" s="140">
        <v>4</v>
      </c>
      <c r="F26" s="140">
        <v>7</v>
      </c>
      <c r="G26" s="140">
        <v>5</v>
      </c>
      <c r="H26" s="140">
        <v>4</v>
      </c>
      <c r="I26" s="140">
        <v>2</v>
      </c>
      <c r="J26" s="140">
        <v>0</v>
      </c>
      <c r="K26" s="140">
        <v>2</v>
      </c>
      <c r="L26" s="140">
        <v>5</v>
      </c>
      <c r="M26" s="140">
        <v>0</v>
      </c>
      <c r="N26" s="140">
        <v>29</v>
      </c>
      <c r="O26" s="141">
        <v>100</v>
      </c>
    </row>
    <row r="27" spans="1:15" x14ac:dyDescent="0.2">
      <c r="O27" s="4"/>
    </row>
    <row r="28" spans="1:15" ht="25.5" x14ac:dyDescent="0.35">
      <c r="I28" s="261" t="s">
        <v>136</v>
      </c>
      <c r="J28" s="261"/>
      <c r="K28" s="261"/>
      <c r="L28" s="261"/>
      <c r="M28" s="261"/>
      <c r="N28" s="261"/>
      <c r="O28" s="261"/>
    </row>
    <row r="29" spans="1:15" ht="25.5" x14ac:dyDescent="0.35">
      <c r="I29" s="142"/>
      <c r="J29" s="261" t="s">
        <v>137</v>
      </c>
      <c r="K29" s="261"/>
      <c r="L29" s="261"/>
      <c r="M29" s="261"/>
      <c r="N29" s="261"/>
      <c r="O29" s="261"/>
    </row>
  </sheetData>
  <mergeCells count="11">
    <mergeCell ref="I28:O28"/>
    <mergeCell ref="J29:O29"/>
    <mergeCell ref="A1:O1"/>
    <mergeCell ref="A2:O2"/>
    <mergeCell ref="A3:O3"/>
    <mergeCell ref="A4:D5"/>
    <mergeCell ref="E4:H4"/>
    <mergeCell ref="I4:L4"/>
    <mergeCell ref="N4:N5"/>
    <mergeCell ref="O4:O5"/>
    <mergeCell ref="M4:M5"/>
  </mergeCells>
  <pageMargins left="0.7" right="0.7" top="0.75" bottom="0.75" header="0.3" footer="0.3"/>
  <pageSetup scale="4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70" zoomScaleNormal="70" workbookViewId="0">
      <selection activeCell="U8" sqref="U8"/>
    </sheetView>
  </sheetViews>
  <sheetFormatPr defaultRowHeight="12.75" x14ac:dyDescent="0.2"/>
  <cols>
    <col min="1" max="1" width="9.28515625" style="2" customWidth="1"/>
    <col min="2" max="2" width="16.140625" style="2" customWidth="1"/>
    <col min="3" max="3" width="3.5703125" style="2" customWidth="1"/>
    <col min="4" max="4" width="5.140625" style="2" customWidth="1"/>
    <col min="5" max="5" width="5.28515625" style="2" customWidth="1"/>
    <col min="6" max="6" width="6.85546875" style="2" customWidth="1"/>
    <col min="7" max="7" width="5" style="2" customWidth="1"/>
    <col min="8" max="9" width="3.5703125" style="2" customWidth="1"/>
    <col min="10" max="10" width="17.28515625" style="2" customWidth="1"/>
    <col min="11" max="11" width="18.42578125" style="2" customWidth="1"/>
    <col min="12" max="12" width="19" style="2" customWidth="1"/>
    <col min="13" max="13" width="26.140625" style="2" customWidth="1"/>
    <col min="14" max="14" width="23" style="2" customWidth="1"/>
    <col min="15" max="15" width="15.140625" style="2" customWidth="1"/>
    <col min="16" max="16" width="20.5703125" style="2" customWidth="1"/>
    <col min="17" max="17" width="12.85546875" style="4" customWidth="1"/>
    <col min="18" max="16384" width="9.140625" style="2"/>
  </cols>
  <sheetData>
    <row r="1" spans="1:17" ht="30.75" customHeight="1" x14ac:dyDescent="0.4">
      <c r="A1" s="280" t="s">
        <v>167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</row>
    <row r="2" spans="1:17" ht="33" customHeight="1" x14ac:dyDescent="0.4">
      <c r="A2" s="280" t="s">
        <v>48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</row>
    <row r="3" spans="1:17" ht="29.25" customHeight="1" x14ac:dyDescent="0.4">
      <c r="A3" s="280" t="s">
        <v>132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</row>
    <row r="4" spans="1:17" ht="50.25" customHeight="1" x14ac:dyDescent="0.2">
      <c r="A4" s="344" t="s">
        <v>176</v>
      </c>
      <c r="B4" s="345"/>
      <c r="C4" s="345"/>
      <c r="D4" s="345"/>
      <c r="E4" s="345"/>
      <c r="F4" s="345"/>
      <c r="G4" s="345"/>
      <c r="H4" s="345"/>
      <c r="I4" s="346"/>
      <c r="J4" s="347" t="s">
        <v>49</v>
      </c>
      <c r="K4" s="347" t="s">
        <v>50</v>
      </c>
      <c r="L4" s="347" t="s">
        <v>51</v>
      </c>
      <c r="M4" s="347" t="s">
        <v>52</v>
      </c>
      <c r="N4" s="347" t="s">
        <v>53</v>
      </c>
      <c r="O4" s="347" t="s">
        <v>54</v>
      </c>
      <c r="P4" s="347" t="s">
        <v>55</v>
      </c>
      <c r="Q4" s="347" t="s">
        <v>6</v>
      </c>
    </row>
    <row r="5" spans="1:17" ht="30" x14ac:dyDescent="0.4">
      <c r="A5" s="74"/>
      <c r="B5" s="75"/>
      <c r="C5" s="75"/>
      <c r="D5" s="75"/>
      <c r="E5" s="75"/>
      <c r="F5" s="75"/>
      <c r="G5" s="75"/>
      <c r="H5" s="75"/>
      <c r="I5" s="76"/>
      <c r="J5" s="77" t="s">
        <v>9</v>
      </c>
      <c r="K5" s="77" t="s">
        <v>10</v>
      </c>
      <c r="L5" s="77" t="s">
        <v>11</v>
      </c>
      <c r="M5" s="77" t="s">
        <v>12</v>
      </c>
      <c r="N5" s="77" t="s">
        <v>13</v>
      </c>
      <c r="O5" s="77" t="s">
        <v>14</v>
      </c>
      <c r="P5" s="77" t="s">
        <v>15</v>
      </c>
      <c r="Q5" s="77" t="s">
        <v>16</v>
      </c>
    </row>
    <row r="6" spans="1:17" ht="30" x14ac:dyDescent="0.4">
      <c r="A6" s="74"/>
      <c r="B6" s="75"/>
      <c r="C6" s="75"/>
      <c r="D6" s="75"/>
      <c r="E6" s="75"/>
      <c r="F6" s="75"/>
      <c r="G6" s="75"/>
      <c r="H6" s="75"/>
      <c r="I6" s="76"/>
      <c r="J6" s="78"/>
      <c r="K6" s="78"/>
      <c r="L6" s="78"/>
      <c r="M6" s="78"/>
      <c r="N6" s="78"/>
      <c r="O6" s="78"/>
      <c r="P6" s="78"/>
      <c r="Q6" s="78"/>
    </row>
    <row r="7" spans="1:17" ht="30" customHeight="1" x14ac:dyDescent="0.4">
      <c r="A7" s="74" t="s">
        <v>168</v>
      </c>
      <c r="B7" s="75"/>
      <c r="C7" s="75"/>
      <c r="D7" s="75"/>
      <c r="E7" s="79" t="s">
        <v>80</v>
      </c>
      <c r="F7" s="79"/>
      <c r="G7" s="79" t="s">
        <v>80</v>
      </c>
      <c r="H7" s="79"/>
      <c r="I7" s="80" t="s">
        <v>80</v>
      </c>
      <c r="J7" s="78">
        <v>3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1</v>
      </c>
      <c r="Q7" s="78">
        <v>4</v>
      </c>
    </row>
    <row r="8" spans="1:17" ht="30" customHeight="1" x14ac:dyDescent="0.4">
      <c r="A8" s="74"/>
      <c r="B8" s="75"/>
      <c r="C8" s="75"/>
      <c r="D8" s="75"/>
      <c r="E8" s="75"/>
      <c r="F8" s="75"/>
      <c r="G8" s="75"/>
      <c r="H8" s="75"/>
      <c r="I8" s="76"/>
      <c r="J8" s="78"/>
      <c r="K8" s="78"/>
      <c r="L8" s="78"/>
      <c r="M8" s="78"/>
      <c r="N8" s="78"/>
      <c r="O8" s="78"/>
      <c r="P8" s="78"/>
      <c r="Q8" s="78"/>
    </row>
    <row r="9" spans="1:17" ht="30" customHeight="1" x14ac:dyDescent="0.4">
      <c r="A9" s="74" t="s">
        <v>169</v>
      </c>
      <c r="B9" s="75"/>
      <c r="C9" s="75"/>
      <c r="D9" s="75"/>
      <c r="E9" s="79" t="s">
        <v>80</v>
      </c>
      <c r="F9" s="79"/>
      <c r="G9" s="79" t="s">
        <v>80</v>
      </c>
      <c r="H9" s="79"/>
      <c r="I9" s="80" t="s">
        <v>80</v>
      </c>
      <c r="J9" s="78">
        <v>2</v>
      </c>
      <c r="K9" s="78">
        <v>0</v>
      </c>
      <c r="L9" s="78">
        <v>1</v>
      </c>
      <c r="M9" s="78">
        <v>0</v>
      </c>
      <c r="N9" s="78">
        <v>1</v>
      </c>
      <c r="O9" s="78">
        <v>1</v>
      </c>
      <c r="P9" s="78">
        <v>2</v>
      </c>
      <c r="Q9" s="78">
        <v>7</v>
      </c>
    </row>
    <row r="10" spans="1:17" ht="30" customHeight="1" x14ac:dyDescent="0.4">
      <c r="A10" s="74"/>
      <c r="B10" s="75"/>
      <c r="C10" s="75"/>
      <c r="D10" s="75"/>
      <c r="E10" s="75"/>
      <c r="F10" s="75"/>
      <c r="G10" s="75"/>
      <c r="H10" s="75"/>
      <c r="I10" s="76"/>
      <c r="J10" s="78"/>
      <c r="K10" s="78"/>
      <c r="L10" s="78"/>
      <c r="M10" s="78"/>
      <c r="N10" s="78"/>
      <c r="O10" s="78"/>
      <c r="P10" s="78"/>
      <c r="Q10" s="78"/>
    </row>
    <row r="11" spans="1:17" ht="30" customHeight="1" x14ac:dyDescent="0.4">
      <c r="A11" s="74" t="s">
        <v>170</v>
      </c>
      <c r="B11" s="75"/>
      <c r="C11" s="75"/>
      <c r="D11" s="75"/>
      <c r="E11" s="79" t="s">
        <v>80</v>
      </c>
      <c r="F11" s="79"/>
      <c r="G11" s="79" t="s">
        <v>80</v>
      </c>
      <c r="H11" s="79"/>
      <c r="I11" s="80" t="s">
        <v>80</v>
      </c>
      <c r="J11" s="78">
        <v>0</v>
      </c>
      <c r="K11" s="78">
        <v>1</v>
      </c>
      <c r="L11" s="78">
        <v>1</v>
      </c>
      <c r="M11" s="78">
        <v>0</v>
      </c>
      <c r="N11" s="78">
        <v>0</v>
      </c>
      <c r="O11" s="78">
        <v>3</v>
      </c>
      <c r="P11" s="78">
        <v>0</v>
      </c>
      <c r="Q11" s="78">
        <v>5</v>
      </c>
    </row>
    <row r="12" spans="1:17" ht="30" customHeight="1" x14ac:dyDescent="0.4">
      <c r="A12" s="74"/>
      <c r="B12" s="75"/>
      <c r="C12" s="75"/>
      <c r="D12" s="75"/>
      <c r="E12" s="75"/>
      <c r="F12" s="75"/>
      <c r="G12" s="75"/>
      <c r="H12" s="75"/>
      <c r="I12" s="76"/>
      <c r="J12" s="78"/>
      <c r="K12" s="78"/>
      <c r="L12" s="78"/>
      <c r="M12" s="78"/>
      <c r="N12" s="78"/>
      <c r="O12" s="78"/>
      <c r="P12" s="78"/>
      <c r="Q12" s="78"/>
    </row>
    <row r="13" spans="1:17" ht="30" customHeight="1" x14ac:dyDescent="0.4">
      <c r="A13" s="81" t="s">
        <v>171</v>
      </c>
      <c r="B13" s="82"/>
      <c r="C13" s="82"/>
      <c r="D13" s="82"/>
      <c r="E13" s="82"/>
      <c r="F13" s="79"/>
      <c r="G13" s="79" t="s">
        <v>80</v>
      </c>
      <c r="H13" s="79"/>
      <c r="I13" s="80" t="s">
        <v>80</v>
      </c>
      <c r="J13" s="78">
        <v>2</v>
      </c>
      <c r="K13" s="78">
        <v>1</v>
      </c>
      <c r="L13" s="78">
        <v>0</v>
      </c>
      <c r="M13" s="78">
        <v>1</v>
      </c>
      <c r="N13" s="78">
        <v>0</v>
      </c>
      <c r="O13" s="78">
        <v>0</v>
      </c>
      <c r="P13" s="78">
        <v>0</v>
      </c>
      <c r="Q13" s="78">
        <v>4</v>
      </c>
    </row>
    <row r="14" spans="1:17" ht="30" customHeight="1" x14ac:dyDescent="0.4">
      <c r="A14" s="74"/>
      <c r="B14" s="75"/>
      <c r="C14" s="75"/>
      <c r="D14" s="75"/>
      <c r="E14" s="75"/>
      <c r="F14" s="75"/>
      <c r="G14" s="75"/>
      <c r="H14" s="75"/>
      <c r="I14" s="76"/>
      <c r="J14" s="78"/>
      <c r="K14" s="78"/>
      <c r="L14" s="78"/>
      <c r="M14" s="78"/>
      <c r="N14" s="78"/>
      <c r="O14" s="78"/>
      <c r="P14" s="78"/>
      <c r="Q14" s="78"/>
    </row>
    <row r="15" spans="1:17" ht="30" customHeight="1" x14ac:dyDescent="0.4">
      <c r="A15" s="74" t="s">
        <v>172</v>
      </c>
      <c r="B15" s="75"/>
      <c r="C15" s="75"/>
      <c r="D15" s="75"/>
      <c r="E15" s="79" t="s">
        <v>80</v>
      </c>
      <c r="F15" s="79"/>
      <c r="G15" s="79" t="s">
        <v>80</v>
      </c>
      <c r="H15" s="79"/>
      <c r="I15" s="80" t="s">
        <v>80</v>
      </c>
      <c r="J15" s="78">
        <v>0</v>
      </c>
      <c r="K15" s="78">
        <v>0</v>
      </c>
      <c r="L15" s="78">
        <v>0</v>
      </c>
      <c r="M15" s="78">
        <v>1</v>
      </c>
      <c r="N15" s="78">
        <v>1</v>
      </c>
      <c r="O15" s="78">
        <v>0</v>
      </c>
      <c r="P15" s="78">
        <v>0</v>
      </c>
      <c r="Q15" s="78">
        <v>2</v>
      </c>
    </row>
    <row r="16" spans="1:17" ht="30" customHeight="1" x14ac:dyDescent="0.4">
      <c r="A16" s="74"/>
      <c r="B16" s="75"/>
      <c r="C16" s="75"/>
      <c r="D16" s="75"/>
      <c r="E16" s="75"/>
      <c r="F16" s="75"/>
      <c r="G16" s="75"/>
      <c r="H16" s="75"/>
      <c r="I16" s="76"/>
      <c r="J16" s="78"/>
      <c r="K16" s="78"/>
      <c r="L16" s="78"/>
      <c r="M16" s="78"/>
      <c r="N16" s="78"/>
      <c r="O16" s="78"/>
      <c r="P16" s="78"/>
      <c r="Q16" s="78"/>
    </row>
    <row r="17" spans="1:20" ht="30" customHeight="1" x14ac:dyDescent="0.4">
      <c r="A17" s="74" t="s">
        <v>173</v>
      </c>
      <c r="B17" s="75"/>
      <c r="C17" s="75"/>
      <c r="D17" s="75"/>
      <c r="E17" s="79" t="s">
        <v>80</v>
      </c>
      <c r="F17" s="79"/>
      <c r="G17" s="79" t="s">
        <v>80</v>
      </c>
      <c r="H17" s="79"/>
      <c r="I17" s="80" t="s">
        <v>80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</row>
    <row r="18" spans="1:20" ht="30" customHeight="1" x14ac:dyDescent="0.4">
      <c r="A18" s="74"/>
      <c r="B18" s="75"/>
      <c r="C18" s="75"/>
      <c r="D18" s="75"/>
      <c r="E18" s="75"/>
      <c r="F18" s="75"/>
      <c r="G18" s="75"/>
      <c r="H18" s="75"/>
      <c r="I18" s="76"/>
      <c r="J18" s="78"/>
      <c r="K18" s="78"/>
      <c r="L18" s="78"/>
      <c r="M18" s="78"/>
      <c r="N18" s="78"/>
      <c r="O18" s="78"/>
      <c r="P18" s="78"/>
      <c r="Q18" s="78"/>
    </row>
    <row r="19" spans="1:20" ht="30" customHeight="1" x14ac:dyDescent="0.4">
      <c r="A19" s="74" t="s">
        <v>174</v>
      </c>
      <c r="B19" s="75"/>
      <c r="C19" s="75"/>
      <c r="D19" s="75"/>
      <c r="E19" s="79" t="s">
        <v>80</v>
      </c>
      <c r="F19" s="79"/>
      <c r="G19" s="79" t="s">
        <v>80</v>
      </c>
      <c r="H19" s="79"/>
      <c r="I19" s="80" t="s">
        <v>80</v>
      </c>
      <c r="J19" s="78">
        <v>0</v>
      </c>
      <c r="K19" s="78">
        <v>1</v>
      </c>
      <c r="L19" s="78">
        <v>0</v>
      </c>
      <c r="M19" s="78">
        <v>0</v>
      </c>
      <c r="N19" s="78">
        <v>0</v>
      </c>
      <c r="O19" s="78">
        <v>0</v>
      </c>
      <c r="P19" s="78">
        <v>1</v>
      </c>
      <c r="Q19" s="78">
        <v>2</v>
      </c>
    </row>
    <row r="20" spans="1:20" ht="30" customHeight="1" x14ac:dyDescent="0.4">
      <c r="A20" s="74"/>
      <c r="B20" s="75"/>
      <c r="C20" s="75"/>
      <c r="D20" s="75"/>
      <c r="E20" s="75"/>
      <c r="F20" s="75"/>
      <c r="G20" s="75"/>
      <c r="H20" s="75"/>
      <c r="I20" s="76"/>
      <c r="J20" s="78"/>
      <c r="K20" s="78"/>
      <c r="L20" s="78"/>
      <c r="M20" s="78"/>
      <c r="N20" s="78"/>
      <c r="O20" s="78"/>
      <c r="P20" s="78"/>
      <c r="Q20" s="78"/>
    </row>
    <row r="21" spans="1:20" ht="30" customHeight="1" x14ac:dyDescent="0.4">
      <c r="A21" s="81" t="s">
        <v>175</v>
      </c>
      <c r="B21" s="82"/>
      <c r="C21" s="82"/>
      <c r="D21" s="82"/>
      <c r="E21" s="82"/>
      <c r="F21" s="82"/>
      <c r="G21" s="79" t="s">
        <v>80</v>
      </c>
      <c r="H21" s="79"/>
      <c r="I21" s="80" t="s">
        <v>80</v>
      </c>
      <c r="J21" s="78">
        <v>2</v>
      </c>
      <c r="K21" s="78">
        <v>1</v>
      </c>
      <c r="L21" s="78">
        <v>2</v>
      </c>
      <c r="M21" s="78">
        <v>0</v>
      </c>
      <c r="N21" s="78">
        <v>0</v>
      </c>
      <c r="O21" s="78">
        <v>0</v>
      </c>
      <c r="P21" s="78">
        <v>0</v>
      </c>
      <c r="Q21" s="78">
        <v>5</v>
      </c>
      <c r="T21" s="8"/>
    </row>
    <row r="22" spans="1:20" ht="30" customHeight="1" x14ac:dyDescent="0.4">
      <c r="A22" s="83"/>
      <c r="B22" s="84"/>
      <c r="C22" s="84"/>
      <c r="D22" s="84"/>
      <c r="E22" s="84"/>
      <c r="F22" s="84"/>
      <c r="G22" s="79"/>
      <c r="H22" s="79"/>
      <c r="I22" s="80"/>
      <c r="J22" s="78"/>
      <c r="K22" s="78"/>
      <c r="L22" s="78"/>
      <c r="M22" s="78"/>
      <c r="N22" s="78"/>
      <c r="O22" s="78"/>
      <c r="P22" s="78"/>
      <c r="Q22" s="78"/>
    </row>
    <row r="23" spans="1:20" ht="30" customHeight="1" x14ac:dyDescent="0.4">
      <c r="A23" s="81" t="s">
        <v>108</v>
      </c>
      <c r="B23" s="84"/>
      <c r="C23" s="84"/>
      <c r="D23" s="84"/>
      <c r="E23" s="84"/>
      <c r="F23" s="84"/>
      <c r="G23" s="79"/>
      <c r="H23" s="79"/>
      <c r="I23" s="80"/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</row>
    <row r="24" spans="1:20" ht="30" customHeight="1" x14ac:dyDescent="0.4">
      <c r="A24" s="74"/>
      <c r="B24" s="75"/>
      <c r="C24" s="75"/>
      <c r="D24" s="75"/>
      <c r="E24" s="75"/>
      <c r="F24" s="75"/>
      <c r="G24" s="75"/>
      <c r="H24" s="75"/>
      <c r="I24" s="76"/>
      <c r="J24" s="78"/>
      <c r="K24" s="78"/>
      <c r="L24" s="78"/>
      <c r="M24" s="78"/>
      <c r="N24" s="78"/>
      <c r="O24" s="78"/>
      <c r="P24" s="78"/>
      <c r="Q24" s="78"/>
    </row>
    <row r="25" spans="1:20" ht="30" customHeight="1" x14ac:dyDescent="0.4">
      <c r="A25" s="85" t="s">
        <v>6</v>
      </c>
      <c r="B25" s="86"/>
      <c r="C25" s="87" t="s">
        <v>80</v>
      </c>
      <c r="D25" s="88"/>
      <c r="E25" s="87" t="s">
        <v>80</v>
      </c>
      <c r="F25" s="87"/>
      <c r="G25" s="87" t="s">
        <v>80</v>
      </c>
      <c r="H25" s="87"/>
      <c r="I25" s="89" t="s">
        <v>80</v>
      </c>
      <c r="J25" s="90">
        <v>9</v>
      </c>
      <c r="K25" s="90">
        <v>4</v>
      </c>
      <c r="L25" s="90">
        <v>4</v>
      </c>
      <c r="M25" s="90">
        <v>2</v>
      </c>
      <c r="N25" s="90">
        <v>2</v>
      </c>
      <c r="O25" s="90">
        <v>4</v>
      </c>
      <c r="P25" s="90">
        <v>4</v>
      </c>
      <c r="Q25" s="90">
        <v>29</v>
      </c>
      <c r="R25" s="3"/>
    </row>
    <row r="26" spans="1:20" x14ac:dyDescent="0.2">
      <c r="J26" s="3"/>
      <c r="K26" s="3"/>
      <c r="L26" s="3"/>
      <c r="M26" s="3"/>
      <c r="N26" s="3"/>
      <c r="O26" s="3"/>
      <c r="Q26" s="3"/>
    </row>
    <row r="27" spans="1:20" ht="25.5" x14ac:dyDescent="0.35">
      <c r="J27" s="4"/>
      <c r="K27" s="4"/>
      <c r="L27" s="4"/>
      <c r="M27" s="4"/>
      <c r="N27" s="261" t="s">
        <v>136</v>
      </c>
      <c r="O27" s="261"/>
      <c r="P27" s="261"/>
      <c r="Q27" s="261"/>
    </row>
    <row r="28" spans="1:20" ht="25.5" x14ac:dyDescent="0.35">
      <c r="J28" s="4"/>
      <c r="K28" s="4"/>
      <c r="L28" s="4"/>
      <c r="M28" s="4"/>
      <c r="N28" s="261" t="s">
        <v>137</v>
      </c>
      <c r="O28" s="261"/>
      <c r="P28" s="261"/>
      <c r="Q28" s="261"/>
    </row>
  </sheetData>
  <mergeCells count="6">
    <mergeCell ref="N27:Q27"/>
    <mergeCell ref="N28:Q28"/>
    <mergeCell ref="A1:Q1"/>
    <mergeCell ref="A2:Q2"/>
    <mergeCell ref="A3:Q3"/>
    <mergeCell ref="A4:I4"/>
  </mergeCells>
  <pageMargins left="0.7" right="0.7" top="0.75" bottom="0.75" header="0.3" footer="0.3"/>
  <pageSetup scale="4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zoomScale="70" zoomScaleNormal="70" workbookViewId="0">
      <selection activeCell="Y6" sqref="Y6"/>
    </sheetView>
  </sheetViews>
  <sheetFormatPr defaultRowHeight="12.75" x14ac:dyDescent="0.2"/>
  <cols>
    <col min="1" max="1" width="11.42578125" style="143" customWidth="1"/>
    <col min="2" max="2" width="11.28515625" style="143" customWidth="1"/>
    <col min="3" max="3" width="5.85546875" style="143" customWidth="1"/>
    <col min="4" max="4" width="4.28515625" style="143" customWidth="1"/>
    <col min="5" max="7" width="3.5703125" style="143" customWidth="1"/>
    <col min="8" max="8" width="15" style="143" customWidth="1"/>
    <col min="9" max="9" width="16.5703125" style="143" customWidth="1"/>
    <col min="10" max="10" width="15" style="143" customWidth="1"/>
    <col min="11" max="11" width="16.42578125" style="143" customWidth="1"/>
    <col min="12" max="12" width="13.7109375" style="143" customWidth="1"/>
    <col min="13" max="13" width="16.5703125" style="143" customWidth="1"/>
    <col min="14" max="14" width="13.7109375" style="143" customWidth="1"/>
    <col min="15" max="15" width="16.85546875" style="143" customWidth="1"/>
    <col min="16" max="16" width="14.7109375" style="143" customWidth="1"/>
    <col min="17" max="18" width="17.85546875" style="143" customWidth="1"/>
    <col min="19" max="19" width="17.140625" style="143" customWidth="1"/>
    <col min="20" max="16384" width="9.140625" style="143"/>
  </cols>
  <sheetData>
    <row r="1" spans="1:19" ht="31.5" customHeight="1" x14ac:dyDescent="0.5">
      <c r="A1" s="286" t="s">
        <v>146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</row>
    <row r="2" spans="1:19" ht="30.75" customHeight="1" x14ac:dyDescent="0.5">
      <c r="A2" s="286" t="s">
        <v>147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</row>
    <row r="3" spans="1:19" ht="32.25" customHeight="1" x14ac:dyDescent="0.5">
      <c r="A3" s="286" t="s">
        <v>132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</row>
    <row r="4" spans="1:19" ht="24.75" customHeight="1" x14ac:dyDescent="0.2">
      <c r="A4" s="281" t="s">
        <v>87</v>
      </c>
      <c r="B4" s="287"/>
      <c r="C4" s="287"/>
      <c r="D4" s="287"/>
      <c r="E4" s="287"/>
      <c r="F4" s="287"/>
      <c r="G4" s="282"/>
      <c r="H4" s="281" t="s">
        <v>88</v>
      </c>
      <c r="I4" s="282"/>
      <c r="J4" s="281" t="s">
        <v>89</v>
      </c>
      <c r="K4" s="282"/>
      <c r="L4" s="281" t="s">
        <v>90</v>
      </c>
      <c r="M4" s="282"/>
      <c r="N4" s="281" t="s">
        <v>91</v>
      </c>
      <c r="O4" s="282"/>
      <c r="P4" s="281" t="s">
        <v>92</v>
      </c>
      <c r="Q4" s="282"/>
      <c r="R4" s="281" t="s">
        <v>148</v>
      </c>
      <c r="S4" s="282"/>
    </row>
    <row r="5" spans="1:19" ht="36" customHeight="1" x14ac:dyDescent="0.2">
      <c r="A5" s="288"/>
      <c r="B5" s="289"/>
      <c r="C5" s="289"/>
      <c r="D5" s="289"/>
      <c r="E5" s="289"/>
      <c r="F5" s="289"/>
      <c r="G5" s="290"/>
      <c r="H5" s="283"/>
      <c r="I5" s="284"/>
      <c r="J5" s="283"/>
      <c r="K5" s="284"/>
      <c r="L5" s="283"/>
      <c r="M5" s="284"/>
      <c r="N5" s="283"/>
      <c r="O5" s="284"/>
      <c r="P5" s="283"/>
      <c r="Q5" s="284"/>
      <c r="R5" s="283"/>
      <c r="S5" s="284"/>
    </row>
    <row r="6" spans="1:19" ht="37.5" customHeight="1" x14ac:dyDescent="0.2">
      <c r="A6" s="283"/>
      <c r="B6" s="291"/>
      <c r="C6" s="291"/>
      <c r="D6" s="291"/>
      <c r="E6" s="291"/>
      <c r="F6" s="291"/>
      <c r="G6" s="284"/>
      <c r="H6" s="144" t="s">
        <v>103</v>
      </c>
      <c r="I6" s="145" t="s">
        <v>104</v>
      </c>
      <c r="J6" s="144" t="s">
        <v>103</v>
      </c>
      <c r="K6" s="145" t="s">
        <v>104</v>
      </c>
      <c r="L6" s="144" t="s">
        <v>103</v>
      </c>
      <c r="M6" s="145" t="s">
        <v>104</v>
      </c>
      <c r="N6" s="144" t="s">
        <v>103</v>
      </c>
      <c r="O6" s="145" t="s">
        <v>104</v>
      </c>
      <c r="P6" s="144" t="s">
        <v>103</v>
      </c>
      <c r="Q6" s="145" t="s">
        <v>104</v>
      </c>
      <c r="R6" s="144" t="s">
        <v>103</v>
      </c>
      <c r="S6" s="145" t="s">
        <v>104</v>
      </c>
    </row>
    <row r="7" spans="1:19" ht="30" customHeight="1" x14ac:dyDescent="0.4">
      <c r="A7" s="146"/>
      <c r="B7" s="147"/>
      <c r="C7" s="147"/>
      <c r="D7" s="147"/>
      <c r="E7" s="147"/>
      <c r="F7" s="147"/>
      <c r="G7" s="148"/>
      <c r="H7" s="149" t="s">
        <v>9</v>
      </c>
      <c r="I7" s="150" t="s">
        <v>10</v>
      </c>
      <c r="J7" s="150" t="s">
        <v>11</v>
      </c>
      <c r="K7" s="150" t="s">
        <v>12</v>
      </c>
      <c r="L7" s="150" t="s">
        <v>13</v>
      </c>
      <c r="M7" s="150" t="s">
        <v>14</v>
      </c>
      <c r="N7" s="150" t="s">
        <v>15</v>
      </c>
      <c r="O7" s="150" t="s">
        <v>16</v>
      </c>
      <c r="P7" s="150" t="s">
        <v>60</v>
      </c>
      <c r="Q7" s="150" t="s">
        <v>61</v>
      </c>
      <c r="R7" s="150" t="s">
        <v>62</v>
      </c>
      <c r="S7" s="150" t="s">
        <v>63</v>
      </c>
    </row>
    <row r="8" spans="1:19" ht="39.950000000000003" customHeight="1" x14ac:dyDescent="0.4">
      <c r="A8" s="151" t="s">
        <v>69</v>
      </c>
      <c r="B8" s="152"/>
      <c r="C8" s="152" t="s">
        <v>80</v>
      </c>
      <c r="D8" s="152"/>
      <c r="E8" s="152" t="s">
        <v>80</v>
      </c>
      <c r="F8" s="152"/>
      <c r="G8" s="153" t="s">
        <v>80</v>
      </c>
      <c r="H8" s="154">
        <v>0</v>
      </c>
      <c r="I8" s="155">
        <v>0</v>
      </c>
      <c r="J8" s="155">
        <v>0</v>
      </c>
      <c r="K8" s="156">
        <v>0</v>
      </c>
      <c r="L8" s="156">
        <v>0</v>
      </c>
      <c r="M8" s="156">
        <v>0</v>
      </c>
      <c r="N8" s="156">
        <v>0</v>
      </c>
      <c r="O8" s="156">
        <v>0</v>
      </c>
      <c r="P8" s="156">
        <v>0</v>
      </c>
      <c r="Q8" s="156">
        <v>0</v>
      </c>
      <c r="R8" s="157">
        <v>0</v>
      </c>
      <c r="S8" s="157">
        <v>0</v>
      </c>
    </row>
    <row r="9" spans="1:19" ht="30" customHeight="1" x14ac:dyDescent="0.4">
      <c r="A9" s="151"/>
      <c r="B9" s="147"/>
      <c r="C9" s="147"/>
      <c r="D9" s="147"/>
      <c r="E9" s="147"/>
      <c r="F9" s="147"/>
      <c r="G9" s="148"/>
      <c r="H9" s="158"/>
      <c r="I9" s="155"/>
      <c r="J9" s="155"/>
      <c r="K9" s="156"/>
      <c r="L9" s="156"/>
      <c r="M9" s="156"/>
      <c r="N9" s="156"/>
      <c r="O9" s="156"/>
      <c r="P9" s="156"/>
      <c r="Q9" s="156"/>
      <c r="R9" s="157"/>
      <c r="S9" s="157"/>
    </row>
    <row r="10" spans="1:19" ht="39.950000000000003" customHeight="1" x14ac:dyDescent="0.4">
      <c r="A10" s="151" t="s">
        <v>68</v>
      </c>
      <c r="B10" s="147"/>
      <c r="C10" s="152" t="s">
        <v>80</v>
      </c>
      <c r="D10" s="152"/>
      <c r="E10" s="152" t="s">
        <v>80</v>
      </c>
      <c r="F10" s="152"/>
      <c r="G10" s="153" t="s">
        <v>80</v>
      </c>
      <c r="H10" s="154">
        <v>0</v>
      </c>
      <c r="I10" s="155">
        <v>0</v>
      </c>
      <c r="J10" s="155">
        <v>0</v>
      </c>
      <c r="K10" s="156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56">
        <v>0</v>
      </c>
      <c r="R10" s="157">
        <v>0</v>
      </c>
      <c r="S10" s="157">
        <v>0</v>
      </c>
    </row>
    <row r="11" spans="1:19" ht="30" customHeight="1" x14ac:dyDescent="0.4">
      <c r="A11" s="146"/>
      <c r="B11" s="147"/>
      <c r="C11" s="147"/>
      <c r="D11" s="147"/>
      <c r="E11" s="147"/>
      <c r="F11" s="147"/>
      <c r="G11" s="148"/>
      <c r="H11" s="158"/>
      <c r="I11" s="155"/>
      <c r="J11" s="155"/>
      <c r="K11" s="156"/>
      <c r="L11" s="156"/>
      <c r="M11" s="156"/>
      <c r="N11" s="156"/>
      <c r="O11" s="156"/>
      <c r="P11" s="156"/>
      <c r="Q11" s="156"/>
      <c r="R11" s="157"/>
      <c r="S11" s="157"/>
    </row>
    <row r="12" spans="1:19" ht="39.950000000000003" customHeight="1" x14ac:dyDescent="0.4">
      <c r="A12" s="151" t="s">
        <v>21</v>
      </c>
      <c r="B12" s="147"/>
      <c r="C12" s="152" t="s">
        <v>80</v>
      </c>
      <c r="D12" s="152"/>
      <c r="E12" s="152" t="s">
        <v>80</v>
      </c>
      <c r="F12" s="152"/>
      <c r="G12" s="153" t="s">
        <v>80</v>
      </c>
      <c r="H12" s="154">
        <v>0</v>
      </c>
      <c r="I12" s="155">
        <v>0</v>
      </c>
      <c r="J12" s="155">
        <v>0</v>
      </c>
      <c r="K12" s="156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56">
        <v>0</v>
      </c>
      <c r="R12" s="157">
        <v>0</v>
      </c>
      <c r="S12" s="157">
        <v>0</v>
      </c>
    </row>
    <row r="13" spans="1:19" ht="30" customHeight="1" x14ac:dyDescent="0.4">
      <c r="A13" s="151"/>
      <c r="B13" s="147"/>
      <c r="C13" s="147"/>
      <c r="D13" s="147"/>
      <c r="E13" s="147"/>
      <c r="F13" s="147"/>
      <c r="G13" s="148"/>
      <c r="H13" s="158"/>
      <c r="I13" s="155"/>
      <c r="J13" s="155"/>
      <c r="K13" s="156"/>
      <c r="L13" s="156"/>
      <c r="M13" s="156"/>
      <c r="N13" s="156"/>
      <c r="O13" s="156"/>
      <c r="P13" s="156"/>
      <c r="Q13" s="156"/>
      <c r="R13" s="157"/>
      <c r="S13" s="157"/>
    </row>
    <row r="14" spans="1:19" ht="39.950000000000003" customHeight="1" x14ac:dyDescent="0.4">
      <c r="A14" s="151" t="s">
        <v>22</v>
      </c>
      <c r="B14" s="147"/>
      <c r="C14" s="152" t="s">
        <v>80</v>
      </c>
      <c r="D14" s="152"/>
      <c r="E14" s="152" t="s">
        <v>80</v>
      </c>
      <c r="F14" s="152"/>
      <c r="G14" s="153" t="s">
        <v>80</v>
      </c>
      <c r="H14" s="154">
        <v>0</v>
      </c>
      <c r="I14" s="155">
        <v>0</v>
      </c>
      <c r="J14" s="155">
        <v>0</v>
      </c>
      <c r="K14" s="156">
        <v>0</v>
      </c>
      <c r="L14" s="156">
        <v>0</v>
      </c>
      <c r="M14" s="156">
        <v>0</v>
      </c>
      <c r="N14" s="156">
        <v>0</v>
      </c>
      <c r="O14" s="156">
        <v>0</v>
      </c>
      <c r="P14" s="156">
        <v>0</v>
      </c>
      <c r="Q14" s="156">
        <v>2</v>
      </c>
      <c r="R14" s="157">
        <v>0</v>
      </c>
      <c r="S14" s="157">
        <v>2</v>
      </c>
    </row>
    <row r="15" spans="1:19" ht="30" customHeight="1" x14ac:dyDescent="0.4">
      <c r="A15" s="151"/>
      <c r="B15" s="147"/>
      <c r="C15" s="147"/>
      <c r="D15" s="147"/>
      <c r="E15" s="147"/>
      <c r="F15" s="147"/>
      <c r="G15" s="148"/>
      <c r="H15" s="158"/>
      <c r="I15" s="155"/>
      <c r="J15" s="155"/>
      <c r="K15" s="156"/>
      <c r="L15" s="156"/>
      <c r="M15" s="156"/>
      <c r="N15" s="156"/>
      <c r="O15" s="156"/>
      <c r="P15" s="156"/>
      <c r="Q15" s="156"/>
      <c r="R15" s="157"/>
      <c r="S15" s="157"/>
    </row>
    <row r="16" spans="1:19" ht="39.950000000000003" customHeight="1" x14ac:dyDescent="0.4">
      <c r="A16" s="151" t="s">
        <v>23</v>
      </c>
      <c r="B16" s="147"/>
      <c r="C16" s="152" t="s">
        <v>80</v>
      </c>
      <c r="D16" s="152"/>
      <c r="E16" s="152" t="s">
        <v>80</v>
      </c>
      <c r="F16" s="152"/>
      <c r="G16" s="153" t="s">
        <v>80</v>
      </c>
      <c r="H16" s="154">
        <v>0</v>
      </c>
      <c r="I16" s="155">
        <v>0</v>
      </c>
      <c r="J16" s="155">
        <v>1</v>
      </c>
      <c r="K16" s="156">
        <v>0</v>
      </c>
      <c r="L16" s="156">
        <v>1</v>
      </c>
      <c r="M16" s="156">
        <v>0</v>
      </c>
      <c r="N16" s="156">
        <v>0</v>
      </c>
      <c r="O16" s="156">
        <v>0</v>
      </c>
      <c r="P16" s="156">
        <v>0</v>
      </c>
      <c r="Q16" s="156">
        <v>1</v>
      </c>
      <c r="R16" s="157">
        <v>2</v>
      </c>
      <c r="S16" s="157">
        <v>1</v>
      </c>
    </row>
    <row r="17" spans="1:19" ht="30" customHeight="1" x14ac:dyDescent="0.4">
      <c r="A17" s="151"/>
      <c r="B17" s="147"/>
      <c r="C17" s="147"/>
      <c r="D17" s="147"/>
      <c r="E17" s="147"/>
      <c r="F17" s="147"/>
      <c r="G17" s="148"/>
      <c r="H17" s="158"/>
      <c r="I17" s="155"/>
      <c r="J17" s="155"/>
      <c r="K17" s="156"/>
      <c r="L17" s="156"/>
      <c r="M17" s="156"/>
      <c r="N17" s="156"/>
      <c r="O17" s="156"/>
      <c r="P17" s="156"/>
      <c r="Q17" s="156"/>
      <c r="R17" s="157"/>
      <c r="S17" s="157"/>
    </row>
    <row r="18" spans="1:19" ht="39.950000000000003" customHeight="1" x14ac:dyDescent="0.4">
      <c r="A18" s="151" t="s">
        <v>24</v>
      </c>
      <c r="B18" s="147"/>
      <c r="C18" s="152" t="s">
        <v>80</v>
      </c>
      <c r="D18" s="152"/>
      <c r="E18" s="152" t="s">
        <v>80</v>
      </c>
      <c r="F18" s="152"/>
      <c r="G18" s="153" t="s">
        <v>80</v>
      </c>
      <c r="H18" s="154">
        <v>1</v>
      </c>
      <c r="I18" s="155">
        <v>0</v>
      </c>
      <c r="J18" s="155">
        <v>4</v>
      </c>
      <c r="K18" s="156">
        <v>0</v>
      </c>
      <c r="L18" s="156">
        <v>0</v>
      </c>
      <c r="M18" s="156">
        <v>0</v>
      </c>
      <c r="N18" s="156">
        <v>0</v>
      </c>
      <c r="O18" s="156">
        <v>0</v>
      </c>
      <c r="P18" s="156">
        <v>1</v>
      </c>
      <c r="Q18" s="156">
        <v>0</v>
      </c>
      <c r="R18" s="157">
        <v>6</v>
      </c>
      <c r="S18" s="157">
        <v>0</v>
      </c>
    </row>
    <row r="19" spans="1:19" ht="30" customHeight="1" x14ac:dyDescent="0.4">
      <c r="A19" s="151"/>
      <c r="B19" s="147"/>
      <c r="C19" s="147"/>
      <c r="D19" s="147"/>
      <c r="E19" s="147"/>
      <c r="F19" s="147"/>
      <c r="G19" s="148"/>
      <c r="H19" s="158"/>
      <c r="I19" s="155"/>
      <c r="J19" s="155"/>
      <c r="K19" s="156"/>
      <c r="L19" s="156"/>
      <c r="M19" s="156"/>
      <c r="N19" s="156"/>
      <c r="O19" s="156"/>
      <c r="P19" s="156"/>
      <c r="Q19" s="156"/>
      <c r="R19" s="157"/>
      <c r="S19" s="157"/>
    </row>
    <row r="20" spans="1:19" ht="39.950000000000003" customHeight="1" x14ac:dyDescent="0.4">
      <c r="A20" s="151" t="s">
        <v>25</v>
      </c>
      <c r="B20" s="147"/>
      <c r="C20" s="152" t="s">
        <v>80</v>
      </c>
      <c r="D20" s="152"/>
      <c r="E20" s="152" t="s">
        <v>80</v>
      </c>
      <c r="F20" s="152"/>
      <c r="G20" s="153" t="s">
        <v>80</v>
      </c>
      <c r="H20" s="154">
        <v>0</v>
      </c>
      <c r="I20" s="155">
        <v>0</v>
      </c>
      <c r="J20" s="155">
        <v>1</v>
      </c>
      <c r="K20" s="156">
        <v>0</v>
      </c>
      <c r="L20" s="156">
        <v>0</v>
      </c>
      <c r="M20" s="156">
        <v>0</v>
      </c>
      <c r="N20" s="156">
        <v>0</v>
      </c>
      <c r="O20" s="156">
        <v>0</v>
      </c>
      <c r="P20" s="156">
        <v>3</v>
      </c>
      <c r="Q20" s="156">
        <v>0</v>
      </c>
      <c r="R20" s="157">
        <v>4</v>
      </c>
      <c r="S20" s="157">
        <v>0</v>
      </c>
    </row>
    <row r="21" spans="1:19" ht="24" customHeight="1" x14ac:dyDescent="0.4">
      <c r="A21" s="151"/>
      <c r="B21" s="147"/>
      <c r="C21" s="147"/>
      <c r="D21" s="147"/>
      <c r="E21" s="147"/>
      <c r="F21" s="147"/>
      <c r="G21" s="148"/>
      <c r="H21" s="158"/>
      <c r="I21" s="155"/>
      <c r="J21" s="155"/>
      <c r="K21" s="156"/>
      <c r="L21" s="156"/>
      <c r="M21" s="156"/>
      <c r="N21" s="156"/>
      <c r="O21" s="156"/>
      <c r="P21" s="156"/>
      <c r="Q21" s="156"/>
      <c r="R21" s="157"/>
      <c r="S21" s="157"/>
    </row>
    <row r="22" spans="1:19" ht="39.950000000000003" customHeight="1" x14ac:dyDescent="0.4">
      <c r="A22" s="151" t="s">
        <v>26</v>
      </c>
      <c r="B22" s="147"/>
      <c r="C22" s="152" t="s">
        <v>80</v>
      </c>
      <c r="D22" s="152"/>
      <c r="E22" s="152" t="s">
        <v>80</v>
      </c>
      <c r="F22" s="152"/>
      <c r="G22" s="153" t="s">
        <v>80</v>
      </c>
      <c r="H22" s="154">
        <v>1</v>
      </c>
      <c r="I22" s="155">
        <v>0</v>
      </c>
      <c r="J22" s="155">
        <v>1</v>
      </c>
      <c r="K22" s="156">
        <v>0</v>
      </c>
      <c r="L22" s="156">
        <v>0</v>
      </c>
      <c r="M22" s="156">
        <v>0</v>
      </c>
      <c r="N22" s="156">
        <v>0</v>
      </c>
      <c r="O22" s="156">
        <v>0</v>
      </c>
      <c r="P22" s="156">
        <v>0</v>
      </c>
      <c r="Q22" s="156">
        <v>0</v>
      </c>
      <c r="R22" s="157">
        <v>2</v>
      </c>
      <c r="S22" s="157">
        <v>0</v>
      </c>
    </row>
    <row r="23" spans="1:19" ht="30" customHeight="1" x14ac:dyDescent="0.4">
      <c r="A23" s="151"/>
      <c r="B23" s="147"/>
      <c r="C23" s="147"/>
      <c r="D23" s="147"/>
      <c r="E23" s="147"/>
      <c r="F23" s="147"/>
      <c r="G23" s="148"/>
      <c r="H23" s="158"/>
      <c r="I23" s="155"/>
      <c r="J23" s="155"/>
      <c r="K23" s="156"/>
      <c r="L23" s="156"/>
      <c r="M23" s="156"/>
      <c r="N23" s="156"/>
      <c r="O23" s="156"/>
      <c r="P23" s="156"/>
      <c r="Q23" s="156"/>
      <c r="R23" s="157"/>
      <c r="S23" s="157"/>
    </row>
    <row r="24" spans="1:19" ht="39.950000000000003" customHeight="1" x14ac:dyDescent="0.4">
      <c r="A24" s="151" t="s">
        <v>27</v>
      </c>
      <c r="B24" s="147"/>
      <c r="C24" s="152" t="s">
        <v>80</v>
      </c>
      <c r="D24" s="152"/>
      <c r="E24" s="152" t="s">
        <v>80</v>
      </c>
      <c r="F24" s="152"/>
      <c r="G24" s="153" t="s">
        <v>80</v>
      </c>
      <c r="H24" s="154">
        <v>0</v>
      </c>
      <c r="I24" s="155">
        <v>0</v>
      </c>
      <c r="J24" s="155">
        <v>0</v>
      </c>
      <c r="K24" s="156">
        <v>0</v>
      </c>
      <c r="L24" s="156">
        <v>0</v>
      </c>
      <c r="M24" s="156">
        <v>0</v>
      </c>
      <c r="N24" s="156">
        <v>0</v>
      </c>
      <c r="O24" s="156">
        <v>0</v>
      </c>
      <c r="P24" s="156">
        <v>1</v>
      </c>
      <c r="Q24" s="156">
        <v>1</v>
      </c>
      <c r="R24" s="157">
        <v>1</v>
      </c>
      <c r="S24" s="157">
        <v>1</v>
      </c>
    </row>
    <row r="25" spans="1:19" ht="30" customHeight="1" x14ac:dyDescent="0.4">
      <c r="A25" s="151"/>
      <c r="B25" s="147"/>
      <c r="C25" s="147"/>
      <c r="D25" s="147"/>
      <c r="E25" s="147"/>
      <c r="F25" s="147"/>
      <c r="G25" s="148"/>
      <c r="H25" s="158"/>
      <c r="I25" s="155"/>
      <c r="J25" s="155"/>
      <c r="K25" s="156"/>
      <c r="L25" s="156"/>
      <c r="M25" s="156"/>
      <c r="N25" s="156"/>
      <c r="O25" s="156"/>
      <c r="P25" s="156"/>
      <c r="Q25" s="156"/>
      <c r="R25" s="157"/>
      <c r="S25" s="157"/>
    </row>
    <row r="26" spans="1:19" ht="39.950000000000003" customHeight="1" x14ac:dyDescent="0.4">
      <c r="A26" s="151" t="s">
        <v>28</v>
      </c>
      <c r="B26" s="147"/>
      <c r="C26" s="152" t="s">
        <v>80</v>
      </c>
      <c r="D26" s="152"/>
      <c r="E26" s="152" t="s">
        <v>80</v>
      </c>
      <c r="F26" s="152"/>
      <c r="G26" s="153" t="s">
        <v>80</v>
      </c>
      <c r="H26" s="154">
        <v>0</v>
      </c>
      <c r="I26" s="155">
        <v>0</v>
      </c>
      <c r="J26" s="155">
        <v>0</v>
      </c>
      <c r="K26" s="156">
        <v>0</v>
      </c>
      <c r="L26" s="156">
        <v>1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7">
        <v>1</v>
      </c>
      <c r="S26" s="157">
        <v>0</v>
      </c>
    </row>
    <row r="27" spans="1:19" ht="24" customHeight="1" x14ac:dyDescent="0.4">
      <c r="A27" s="151"/>
      <c r="B27" s="147"/>
      <c r="C27" s="147"/>
      <c r="D27" s="147"/>
      <c r="E27" s="147"/>
      <c r="F27" s="147"/>
      <c r="G27" s="148"/>
      <c r="H27" s="158"/>
      <c r="I27" s="155"/>
      <c r="J27" s="155"/>
      <c r="K27" s="156"/>
      <c r="L27" s="156"/>
      <c r="M27" s="156"/>
      <c r="N27" s="156"/>
      <c r="O27" s="156"/>
      <c r="P27" s="156"/>
      <c r="Q27" s="156"/>
      <c r="R27" s="157"/>
      <c r="S27" s="157"/>
    </row>
    <row r="28" spans="1:19" ht="39.950000000000003" customHeight="1" x14ac:dyDescent="0.4">
      <c r="A28" s="151" t="s">
        <v>29</v>
      </c>
      <c r="B28" s="147"/>
      <c r="C28" s="152" t="s">
        <v>80</v>
      </c>
      <c r="D28" s="152"/>
      <c r="E28" s="152" t="s">
        <v>80</v>
      </c>
      <c r="F28" s="152"/>
      <c r="G28" s="153" t="s">
        <v>80</v>
      </c>
      <c r="H28" s="154">
        <v>0</v>
      </c>
      <c r="I28" s="155">
        <v>0</v>
      </c>
      <c r="J28" s="155">
        <v>1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1</v>
      </c>
      <c r="Q28" s="156">
        <v>0</v>
      </c>
      <c r="R28" s="157">
        <v>2</v>
      </c>
      <c r="S28" s="157">
        <v>0</v>
      </c>
    </row>
    <row r="29" spans="1:19" ht="30" customHeight="1" x14ac:dyDescent="0.4">
      <c r="A29" s="151"/>
      <c r="B29" s="147"/>
      <c r="C29" s="152"/>
      <c r="D29" s="152"/>
      <c r="E29" s="152"/>
      <c r="F29" s="152"/>
      <c r="G29" s="153"/>
      <c r="H29" s="154"/>
      <c r="I29" s="155"/>
      <c r="J29" s="155"/>
      <c r="K29" s="156"/>
      <c r="L29" s="156"/>
      <c r="M29" s="156"/>
      <c r="N29" s="156"/>
      <c r="O29" s="156"/>
      <c r="P29" s="156"/>
      <c r="Q29" s="156"/>
      <c r="R29" s="157"/>
      <c r="S29" s="157"/>
    </row>
    <row r="30" spans="1:19" ht="39.950000000000003" customHeight="1" x14ac:dyDescent="0.4">
      <c r="A30" s="151" t="s">
        <v>134</v>
      </c>
      <c r="B30" s="147"/>
      <c r="C30" s="152" t="s">
        <v>80</v>
      </c>
      <c r="D30" s="152"/>
      <c r="E30" s="152" t="s">
        <v>80</v>
      </c>
      <c r="F30" s="152"/>
      <c r="G30" s="153" t="s">
        <v>80</v>
      </c>
      <c r="H30" s="154">
        <v>0</v>
      </c>
      <c r="I30" s="155">
        <v>0</v>
      </c>
      <c r="J30" s="155">
        <v>1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7">
        <v>1</v>
      </c>
      <c r="S30" s="157">
        <v>0</v>
      </c>
    </row>
    <row r="31" spans="1:19" ht="30" customHeight="1" x14ac:dyDescent="0.4">
      <c r="A31" s="151"/>
      <c r="B31" s="147"/>
      <c r="C31" s="147"/>
      <c r="D31" s="147"/>
      <c r="E31" s="147"/>
      <c r="F31" s="147"/>
      <c r="G31" s="148"/>
      <c r="H31" s="158"/>
      <c r="I31" s="155"/>
      <c r="J31" s="155"/>
      <c r="K31" s="156"/>
      <c r="L31" s="156"/>
      <c r="M31" s="156"/>
      <c r="N31" s="156"/>
      <c r="O31" s="156"/>
      <c r="P31" s="156"/>
      <c r="Q31" s="156"/>
      <c r="R31" s="157"/>
      <c r="S31" s="157"/>
    </row>
    <row r="32" spans="1:19" ht="39.950000000000003" customHeight="1" x14ac:dyDescent="0.4">
      <c r="A32" s="151" t="s">
        <v>31</v>
      </c>
      <c r="B32" s="147"/>
      <c r="C32" s="152" t="s">
        <v>80</v>
      </c>
      <c r="D32" s="152"/>
      <c r="E32" s="152" t="s">
        <v>80</v>
      </c>
      <c r="F32" s="152"/>
      <c r="G32" s="153" t="s">
        <v>80</v>
      </c>
      <c r="H32" s="154">
        <v>2</v>
      </c>
      <c r="I32" s="155">
        <v>0</v>
      </c>
      <c r="J32" s="155">
        <v>0</v>
      </c>
      <c r="K32" s="156">
        <v>0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6">
        <v>0</v>
      </c>
      <c r="R32" s="157">
        <v>2</v>
      </c>
      <c r="S32" s="157">
        <v>0</v>
      </c>
    </row>
    <row r="33" spans="1:19" ht="30" customHeight="1" x14ac:dyDescent="0.4">
      <c r="A33" s="151"/>
      <c r="B33" s="147"/>
      <c r="C33" s="147"/>
      <c r="D33" s="147"/>
      <c r="E33" s="147"/>
      <c r="F33" s="147"/>
      <c r="G33" s="148"/>
      <c r="H33" s="158"/>
      <c r="I33" s="155"/>
      <c r="J33" s="155"/>
      <c r="K33" s="156"/>
      <c r="L33" s="156"/>
      <c r="M33" s="156"/>
      <c r="N33" s="156"/>
      <c r="O33" s="156"/>
      <c r="P33" s="156"/>
      <c r="Q33" s="156"/>
      <c r="R33" s="157"/>
      <c r="S33" s="157"/>
    </row>
    <row r="34" spans="1:19" ht="39.950000000000003" customHeight="1" x14ac:dyDescent="0.4">
      <c r="A34" s="151" t="s">
        <v>32</v>
      </c>
      <c r="B34" s="147"/>
      <c r="C34" s="152" t="s">
        <v>80</v>
      </c>
      <c r="D34" s="152"/>
      <c r="E34" s="152" t="s">
        <v>80</v>
      </c>
      <c r="F34" s="152"/>
      <c r="G34" s="153" t="s">
        <v>80</v>
      </c>
      <c r="H34" s="154">
        <v>2</v>
      </c>
      <c r="I34" s="155">
        <v>1</v>
      </c>
      <c r="J34" s="155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6">
        <v>2</v>
      </c>
      <c r="R34" s="157">
        <v>2</v>
      </c>
      <c r="S34" s="157">
        <v>3</v>
      </c>
    </row>
    <row r="35" spans="1:19" ht="30" customHeight="1" x14ac:dyDescent="0.4">
      <c r="A35" s="151"/>
      <c r="B35" s="147"/>
      <c r="C35" s="147"/>
      <c r="D35" s="147"/>
      <c r="E35" s="147"/>
      <c r="F35" s="147"/>
      <c r="G35" s="148"/>
      <c r="H35" s="158"/>
      <c r="I35" s="155"/>
      <c r="J35" s="155"/>
      <c r="K35" s="156"/>
      <c r="L35" s="156"/>
      <c r="M35" s="156"/>
      <c r="N35" s="156"/>
      <c r="O35" s="156"/>
      <c r="P35" s="156"/>
      <c r="Q35" s="156"/>
      <c r="R35" s="157"/>
      <c r="S35" s="157"/>
    </row>
    <row r="36" spans="1:19" ht="39.950000000000003" customHeight="1" x14ac:dyDescent="0.4">
      <c r="A36" s="146" t="s">
        <v>56</v>
      </c>
      <c r="B36" s="147"/>
      <c r="C36" s="152" t="s">
        <v>80</v>
      </c>
      <c r="D36" s="152"/>
      <c r="E36" s="152" t="s">
        <v>80</v>
      </c>
      <c r="F36" s="152"/>
      <c r="G36" s="153" t="s">
        <v>80</v>
      </c>
      <c r="H36" s="154">
        <v>2</v>
      </c>
      <c r="I36" s="155">
        <v>0</v>
      </c>
      <c r="J36" s="155">
        <v>1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1</v>
      </c>
      <c r="Q36" s="156">
        <v>0</v>
      </c>
      <c r="R36" s="157">
        <v>4</v>
      </c>
      <c r="S36" s="157">
        <v>0</v>
      </c>
    </row>
    <row r="37" spans="1:19" ht="30" customHeight="1" x14ac:dyDescent="0.4">
      <c r="A37" s="146"/>
      <c r="B37" s="147"/>
      <c r="C37" s="147"/>
      <c r="D37" s="147"/>
      <c r="E37" s="147"/>
      <c r="F37" s="147"/>
      <c r="G37" s="148"/>
      <c r="H37" s="158"/>
      <c r="I37" s="155"/>
      <c r="J37" s="155"/>
      <c r="K37" s="156"/>
      <c r="L37" s="156"/>
      <c r="M37" s="156"/>
      <c r="N37" s="156"/>
      <c r="O37" s="156"/>
      <c r="P37" s="156"/>
      <c r="Q37" s="156"/>
      <c r="R37" s="157"/>
      <c r="S37" s="157"/>
    </row>
    <row r="38" spans="1:19" ht="39.950000000000003" customHeight="1" x14ac:dyDescent="0.4">
      <c r="A38" s="159" t="s">
        <v>6</v>
      </c>
      <c r="B38" s="160"/>
      <c r="C38" s="161" t="s">
        <v>80</v>
      </c>
      <c r="D38" s="161"/>
      <c r="E38" s="161" t="s">
        <v>80</v>
      </c>
      <c r="F38" s="161"/>
      <c r="G38" s="162" t="s">
        <v>80</v>
      </c>
      <c r="H38" s="163">
        <v>8</v>
      </c>
      <c r="I38" s="164">
        <v>1</v>
      </c>
      <c r="J38" s="164">
        <v>10</v>
      </c>
      <c r="K38" s="165">
        <v>0</v>
      </c>
      <c r="L38" s="165">
        <v>2</v>
      </c>
      <c r="M38" s="165">
        <v>0</v>
      </c>
      <c r="N38" s="165">
        <v>0</v>
      </c>
      <c r="O38" s="165">
        <v>0</v>
      </c>
      <c r="P38" s="165">
        <v>7</v>
      </c>
      <c r="Q38" s="165">
        <v>6</v>
      </c>
      <c r="R38" s="165">
        <v>27</v>
      </c>
      <c r="S38" s="165">
        <v>7</v>
      </c>
    </row>
    <row r="40" spans="1:19" ht="27" x14ac:dyDescent="0.35">
      <c r="M40" s="285" t="s">
        <v>136</v>
      </c>
      <c r="N40" s="285"/>
      <c r="O40" s="285"/>
      <c r="P40" s="285"/>
      <c r="Q40" s="285"/>
      <c r="R40" s="285"/>
      <c r="S40" s="285"/>
    </row>
    <row r="41" spans="1:19" ht="27" x14ac:dyDescent="0.35">
      <c r="M41" s="285" t="s">
        <v>133</v>
      </c>
      <c r="N41" s="285"/>
      <c r="O41" s="285"/>
      <c r="P41" s="285"/>
      <c r="Q41" s="285"/>
      <c r="R41" s="285"/>
      <c r="S41" s="285"/>
    </row>
  </sheetData>
  <mergeCells count="12">
    <mergeCell ref="R4:S5"/>
    <mergeCell ref="M40:S40"/>
    <mergeCell ref="M41:S41"/>
    <mergeCell ref="A1:S1"/>
    <mergeCell ref="A2:S2"/>
    <mergeCell ref="A3:S3"/>
    <mergeCell ref="A4:G6"/>
    <mergeCell ref="H4:I5"/>
    <mergeCell ref="J4:K5"/>
    <mergeCell ref="L4:M5"/>
    <mergeCell ref="N4:O5"/>
    <mergeCell ref="P4:Q5"/>
  </mergeCells>
  <pageMargins left="0.7" right="0.7" top="0.75" bottom="0.75" header="0.3" footer="0.3"/>
  <pageSetup scale="3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9" workbookViewId="0">
      <selection activeCell="E38" sqref="E38"/>
    </sheetView>
  </sheetViews>
  <sheetFormatPr defaultRowHeight="12.75" x14ac:dyDescent="0.2"/>
  <cols>
    <col min="6" max="6" width="11.140625" customWidth="1"/>
    <col min="8" max="8" width="11.42578125" customWidth="1"/>
    <col min="10" max="10" width="11.140625" customWidth="1"/>
    <col min="12" max="12" width="11.5703125" customWidth="1"/>
    <col min="14" max="14" width="10.7109375" customWidth="1"/>
    <col min="15" max="15" width="10.5703125" customWidth="1"/>
    <col min="16" max="16" width="11.42578125" customWidth="1"/>
  </cols>
  <sheetData>
    <row r="1" spans="1:16" ht="23.25" x14ac:dyDescent="0.35">
      <c r="A1" s="295" t="s">
        <v>163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</row>
    <row r="2" spans="1:16" ht="23.25" x14ac:dyDescent="0.35">
      <c r="A2" s="295" t="s">
        <v>20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</row>
    <row r="3" spans="1:16" ht="23.25" x14ac:dyDescent="0.35">
      <c r="A3" s="296" t="s">
        <v>164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</row>
    <row r="5" spans="1:16" x14ac:dyDescent="0.2">
      <c r="A5" s="297" t="s">
        <v>87</v>
      </c>
      <c r="B5" s="298"/>
      <c r="C5" s="298"/>
      <c r="D5" s="299"/>
      <c r="E5" s="297" t="s">
        <v>88</v>
      </c>
      <c r="F5" s="299"/>
      <c r="G5" s="297" t="s">
        <v>89</v>
      </c>
      <c r="H5" s="299"/>
      <c r="I5" s="297" t="s">
        <v>90</v>
      </c>
      <c r="J5" s="299"/>
      <c r="K5" s="297" t="s">
        <v>91</v>
      </c>
      <c r="L5" s="299"/>
      <c r="M5" s="297" t="s">
        <v>92</v>
      </c>
      <c r="N5" s="299"/>
      <c r="O5" s="297" t="s">
        <v>148</v>
      </c>
      <c r="P5" s="299"/>
    </row>
    <row r="6" spans="1:16" ht="27" customHeight="1" x14ac:dyDescent="0.2">
      <c r="A6" s="300"/>
      <c r="B6" s="301"/>
      <c r="C6" s="301"/>
      <c r="D6" s="302"/>
      <c r="E6" s="303"/>
      <c r="F6" s="305"/>
      <c r="G6" s="303"/>
      <c r="H6" s="305"/>
      <c r="I6" s="303"/>
      <c r="J6" s="305"/>
      <c r="K6" s="303"/>
      <c r="L6" s="305"/>
      <c r="M6" s="303"/>
      <c r="N6" s="305"/>
      <c r="O6" s="303"/>
      <c r="P6" s="305"/>
    </row>
    <row r="7" spans="1:16" ht="20.25" x14ac:dyDescent="0.2">
      <c r="A7" s="303"/>
      <c r="B7" s="304"/>
      <c r="C7" s="304"/>
      <c r="D7" s="305"/>
      <c r="E7" s="233" t="s">
        <v>103</v>
      </c>
      <c r="F7" s="234" t="s">
        <v>104</v>
      </c>
      <c r="G7" s="234" t="s">
        <v>103</v>
      </c>
      <c r="H7" s="235" t="s">
        <v>104</v>
      </c>
      <c r="I7" s="235" t="s">
        <v>103</v>
      </c>
      <c r="J7" s="235" t="s">
        <v>104</v>
      </c>
      <c r="K7" s="235" t="s">
        <v>103</v>
      </c>
      <c r="L7" s="235" t="s">
        <v>104</v>
      </c>
      <c r="M7" s="235" t="s">
        <v>103</v>
      </c>
      <c r="N7" s="235" t="s">
        <v>104</v>
      </c>
      <c r="O7" s="233" t="s">
        <v>103</v>
      </c>
      <c r="P7" s="236" t="s">
        <v>104</v>
      </c>
    </row>
    <row r="8" spans="1:16" ht="20.25" x14ac:dyDescent="0.3">
      <c r="A8" s="292"/>
      <c r="B8" s="293"/>
      <c r="C8" s="293"/>
      <c r="D8" s="294"/>
      <c r="E8" s="237" t="s">
        <v>9</v>
      </c>
      <c r="F8" s="238" t="s">
        <v>10</v>
      </c>
      <c r="G8" s="238" t="s">
        <v>11</v>
      </c>
      <c r="H8" s="238" t="s">
        <v>12</v>
      </c>
      <c r="I8" s="238" t="s">
        <v>13</v>
      </c>
      <c r="J8" s="238" t="s">
        <v>14</v>
      </c>
      <c r="K8" s="238" t="s">
        <v>15</v>
      </c>
      <c r="L8" s="238" t="s">
        <v>16</v>
      </c>
      <c r="M8" s="238" t="s">
        <v>60</v>
      </c>
      <c r="N8" s="238" t="s">
        <v>61</v>
      </c>
      <c r="O8" s="238" t="s">
        <v>62</v>
      </c>
      <c r="P8" s="239" t="s">
        <v>63</v>
      </c>
    </row>
    <row r="9" spans="1:16" ht="20.25" x14ac:dyDescent="0.3">
      <c r="A9" s="292"/>
      <c r="B9" s="293"/>
      <c r="C9" s="293"/>
      <c r="D9" s="294"/>
      <c r="E9" s="237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1"/>
    </row>
    <row r="10" spans="1:16" ht="20.25" x14ac:dyDescent="0.3">
      <c r="A10" s="242" t="s">
        <v>69</v>
      </c>
      <c r="B10" s="243"/>
      <c r="C10" s="243" t="s">
        <v>80</v>
      </c>
      <c r="D10" s="244" t="s">
        <v>80</v>
      </c>
      <c r="E10" s="245">
        <f>SUM('Table 6" 2015 oct'!E10,'Table 6" 2015 nov'!E10,'Table 6" 2015 dec'!E10)</f>
        <v>0</v>
      </c>
      <c r="F10" s="245">
        <f>SUM('Table 6" 2015 oct'!F10,'Table 6" 2015 nov'!F10,'Table 6" 2015 dec'!F10)</f>
        <v>0</v>
      </c>
      <c r="G10" s="245">
        <f>SUM('Table 6" 2015 oct'!G10,'Table 6" 2015 nov'!G10,'Table 6" 2015 dec'!G10)</f>
        <v>0</v>
      </c>
      <c r="H10" s="245">
        <f>SUM('Table 6" 2015 oct'!H10,'Table 6" 2015 nov'!H10,'Table 6" 2015 dec'!H10)</f>
        <v>0</v>
      </c>
      <c r="I10" s="245">
        <f>SUM('Table 6" 2015 oct'!I10,'Table 6" 2015 nov'!I10,'Table 6" 2015 dec'!I10)</f>
        <v>0</v>
      </c>
      <c r="J10" s="245">
        <f>SUM('Table 6" 2015 oct'!J10,'Table 6" 2015 nov'!J10,'Table 6" 2015 dec'!J10)</f>
        <v>0</v>
      </c>
      <c r="K10" s="245">
        <f>SUM('Table 6" 2015 oct'!K10,'Table 6" 2015 nov'!K10,'Table 6" 2015 dec'!K10)</f>
        <v>0</v>
      </c>
      <c r="L10" s="245">
        <f>SUM('Table 6" 2015 oct'!L10,'Table 6" 2015 nov'!L10,'Table 6" 2015 dec'!L10)</f>
        <v>0</v>
      </c>
      <c r="M10" s="245">
        <f>SUM('Table 6" 2015 oct'!M10,'Table 6" 2015 nov'!M10,'Table 6" 2015 dec'!M10)</f>
        <v>0</v>
      </c>
      <c r="N10" s="245">
        <f>SUM('Table 6" 2015 oct'!N10,'Table 6" 2015 nov'!N10,'Table 6" 2015 dec'!N10)</f>
        <v>0</v>
      </c>
      <c r="O10" s="247">
        <f>SUM(E10,G10,I10,K10,M10)</f>
        <v>0</v>
      </c>
      <c r="P10" s="248">
        <f>SUM(F10,H10,J10,L10,N10)</f>
        <v>0</v>
      </c>
    </row>
    <row r="11" spans="1:16" ht="20.25" x14ac:dyDescent="0.3">
      <c r="A11" s="292"/>
      <c r="B11" s="293"/>
      <c r="C11" s="293"/>
      <c r="D11" s="294"/>
      <c r="E11" s="249"/>
      <c r="F11" s="246"/>
      <c r="G11" s="246"/>
      <c r="H11" s="246"/>
      <c r="I11" s="246"/>
      <c r="J11" s="246"/>
      <c r="K11" s="246"/>
      <c r="L11" s="246"/>
      <c r="M11" s="246"/>
      <c r="N11" s="246"/>
      <c r="O11" s="247"/>
      <c r="P11" s="248"/>
    </row>
    <row r="12" spans="1:16" ht="20.25" x14ac:dyDescent="0.3">
      <c r="A12" s="242" t="s">
        <v>68</v>
      </c>
      <c r="B12" s="243"/>
      <c r="C12" s="243" t="s">
        <v>80</v>
      </c>
      <c r="D12" s="244" t="s">
        <v>80</v>
      </c>
      <c r="E12" s="246">
        <f>SUM('Table 6" 2015 oct'!E12,'Table 6" 2015 nov'!E12,'Table 6" 2015 dec'!E12)</f>
        <v>0</v>
      </c>
      <c r="F12" s="246">
        <f>SUM('Table 6" 2015 oct'!F12,'Table 6" 2015 nov'!F12,'Table 6" 2015 dec'!F12)</f>
        <v>0</v>
      </c>
      <c r="G12" s="246">
        <f>SUM('Table 6" 2015 oct'!G12,'Table 6" 2015 nov'!G12,'Table 6" 2015 dec'!G12)</f>
        <v>0</v>
      </c>
      <c r="H12" s="246">
        <f>SUM('Table 6" 2015 oct'!H12,'Table 6" 2015 nov'!H12,'Table 6" 2015 dec'!H12)</f>
        <v>0</v>
      </c>
      <c r="I12" s="246">
        <f>SUM('Table 6" 2015 oct'!I12,'Table 6" 2015 nov'!I12,'Table 6" 2015 dec'!I12)</f>
        <v>0</v>
      </c>
      <c r="J12" s="246">
        <f>SUM('Table 6" 2015 oct'!J12,'Table 6" 2015 nov'!J12,'Table 6" 2015 dec'!J12)</f>
        <v>0</v>
      </c>
      <c r="K12" s="246">
        <f>SUM('Table 6" 2015 oct'!K12,'Table 6" 2015 nov'!K12,'Table 6" 2015 dec'!K12)</f>
        <v>0</v>
      </c>
      <c r="L12" s="246">
        <f>SUM('Table 6" 2015 oct'!L12,'Table 6" 2015 nov'!L12,'Table 6" 2015 dec'!L12)</f>
        <v>0</v>
      </c>
      <c r="M12" s="246">
        <f>SUM('Table 6" 2015 oct'!M12,'Table 6" 2015 nov'!M12,'Table 6" 2015 dec'!M12)</f>
        <v>0</v>
      </c>
      <c r="N12" s="246">
        <f>SUM('Table 6" 2015 oct'!N12,'Table 6" 2015 nov'!N12,'Table 6" 2015 dec'!N12)</f>
        <v>0</v>
      </c>
      <c r="O12" s="247">
        <f>SUM(E12:N12)</f>
        <v>0</v>
      </c>
      <c r="P12" s="248">
        <f>SUM(F12,H12,J12,L12,N12)</f>
        <v>0</v>
      </c>
    </row>
    <row r="13" spans="1:16" ht="20.25" x14ac:dyDescent="0.3">
      <c r="A13" s="292"/>
      <c r="B13" s="293"/>
      <c r="C13" s="293"/>
      <c r="D13" s="294"/>
      <c r="E13" s="249"/>
      <c r="F13" s="246"/>
      <c r="G13" s="246"/>
      <c r="H13" s="246"/>
      <c r="I13" s="246"/>
      <c r="J13" s="246"/>
      <c r="K13" s="246"/>
      <c r="L13" s="246"/>
      <c r="M13" s="246"/>
      <c r="N13" s="246"/>
      <c r="O13" s="247"/>
      <c r="P13" s="248"/>
    </row>
    <row r="14" spans="1:16" ht="20.25" x14ac:dyDescent="0.3">
      <c r="A14" s="242" t="s">
        <v>21</v>
      </c>
      <c r="B14" s="243"/>
      <c r="C14" s="243" t="s">
        <v>80</v>
      </c>
      <c r="D14" s="244" t="s">
        <v>80</v>
      </c>
      <c r="E14" s="246">
        <f>SUM('Table 6" 2015 oct'!E14,'Table 6" 2015 nov'!E14,'Table 6" 2015 dec'!E14)</f>
        <v>0</v>
      </c>
      <c r="F14" s="246">
        <f>SUM('Table 6" 2015 oct'!F14,'Table 6" 2015 nov'!F14,'Table 6" 2015 dec'!F14)</f>
        <v>0</v>
      </c>
      <c r="G14" s="246">
        <f>SUM('Table 6" 2015 oct'!G14,'Table 6" 2015 nov'!G14,'Table 6" 2015 dec'!G14)</f>
        <v>0</v>
      </c>
      <c r="H14" s="246">
        <f>SUM('Table 6" 2015 oct'!H14,'Table 6" 2015 nov'!H14,'Table 6" 2015 dec'!H14)</f>
        <v>0</v>
      </c>
      <c r="I14" s="246">
        <f>SUM('Table 6" 2015 oct'!I14,'Table 6" 2015 nov'!I14,'Table 6" 2015 dec'!I14)</f>
        <v>0</v>
      </c>
      <c r="J14" s="246">
        <f>SUM('Table 6" 2015 oct'!J14,'Table 6" 2015 nov'!J14,'Table 6" 2015 dec'!J14)</f>
        <v>0</v>
      </c>
      <c r="K14" s="246">
        <f>SUM('Table 6" 2015 oct'!K14,'Table 6" 2015 nov'!K14,'Table 6" 2015 dec'!K14)</f>
        <v>0</v>
      </c>
      <c r="L14" s="246">
        <f>SUM('Table 6" 2015 oct'!L14,'Table 6" 2015 nov'!L14,'Table 6" 2015 dec'!L14)</f>
        <v>0</v>
      </c>
      <c r="M14" s="246">
        <f>SUM('Table 6" 2015 oct'!M14,'Table 6" 2015 nov'!M14,'Table 6" 2015 dec'!M14)</f>
        <v>0</v>
      </c>
      <c r="N14" s="246">
        <f>SUM('Table 6" 2015 oct'!N14,'Table 6" 2015 nov'!N14,'Table 6" 2015 dec'!N14)</f>
        <v>0</v>
      </c>
      <c r="O14" s="247">
        <f>SUM(E14,G14,I14,K14,M14)</f>
        <v>0</v>
      </c>
      <c r="P14" s="248">
        <f>SUM(F14,H14,J14,L14,N14)</f>
        <v>0</v>
      </c>
    </row>
    <row r="15" spans="1:16" ht="20.25" x14ac:dyDescent="0.3">
      <c r="A15" s="292"/>
      <c r="B15" s="293"/>
      <c r="C15" s="293"/>
      <c r="D15" s="294"/>
      <c r="E15" s="249"/>
      <c r="F15" s="246"/>
      <c r="G15" s="246"/>
      <c r="H15" s="246"/>
      <c r="I15" s="246"/>
      <c r="J15" s="246"/>
      <c r="K15" s="246"/>
      <c r="L15" s="246"/>
      <c r="M15" s="246"/>
      <c r="N15" s="246"/>
      <c r="O15" s="247"/>
      <c r="P15" s="248"/>
    </row>
    <row r="16" spans="1:16" ht="20.25" x14ac:dyDescent="0.3">
      <c r="A16" s="242" t="s">
        <v>22</v>
      </c>
      <c r="B16" s="243"/>
      <c r="C16" s="243" t="s">
        <v>80</v>
      </c>
      <c r="D16" s="244" t="s">
        <v>80</v>
      </c>
      <c r="E16" s="246">
        <f>SUM('Table 6" 2015 oct'!E16,'Table 6" 2015 nov'!E16,'Table 6" 2015 dec'!E16)</f>
        <v>0</v>
      </c>
      <c r="F16" s="246">
        <f>SUM('Table 6" 2015 oct'!F16,'Table 6" 2015 nov'!F16,'Table 6" 2015 dec'!F16)</f>
        <v>0</v>
      </c>
      <c r="G16" s="246">
        <f>SUM('Table 6" 2015 oct'!G16,'Table 6" 2015 nov'!G16,'Table 6" 2015 dec'!G16)</f>
        <v>0</v>
      </c>
      <c r="H16" s="246">
        <f>SUM('Table 6" 2015 oct'!H16,'Table 6" 2015 nov'!H16,'Table 6" 2015 dec'!H16)</f>
        <v>0</v>
      </c>
      <c r="I16" s="246">
        <f>SUM('Table 6" 2015 oct'!I16,'Table 6" 2015 nov'!I16,'Table 6" 2015 dec'!I16)</f>
        <v>0</v>
      </c>
      <c r="J16" s="246">
        <f>SUM('Table 6" 2015 oct'!J16,'Table 6" 2015 nov'!J16,'Table 6" 2015 dec'!J16)</f>
        <v>0</v>
      </c>
      <c r="K16" s="246">
        <f>SUM('Table 6" 2015 oct'!K16,'Table 6" 2015 nov'!K16,'Table 6" 2015 dec'!K16)</f>
        <v>0</v>
      </c>
      <c r="L16" s="246">
        <f>SUM('Table 6" 2015 oct'!L16,'Table 6" 2015 nov'!L16,'Table 6" 2015 dec'!L16)</f>
        <v>0</v>
      </c>
      <c r="M16" s="246">
        <f>SUM('Table 6" 2015 oct'!M16,'Table 6" 2015 nov'!M16,'Table 6" 2015 dec'!M16)</f>
        <v>0</v>
      </c>
      <c r="N16" s="246">
        <f>SUM('Table 6" 2015 oct'!N16,'Table 6" 2015 nov'!N16,'Table 6" 2015 dec'!N16)</f>
        <v>2</v>
      </c>
      <c r="O16" s="247">
        <f>SUM(E16,G16,I16,K16,M16)</f>
        <v>0</v>
      </c>
      <c r="P16" s="248">
        <f>SUM(F16,H16,J16,L16,N16)</f>
        <v>2</v>
      </c>
    </row>
    <row r="17" spans="1:16" ht="20.25" x14ac:dyDescent="0.3">
      <c r="A17" s="292"/>
      <c r="B17" s="293"/>
      <c r="C17" s="293"/>
      <c r="D17" s="294"/>
      <c r="E17" s="249"/>
      <c r="F17" s="246"/>
      <c r="G17" s="246"/>
      <c r="H17" s="246"/>
      <c r="I17" s="246"/>
      <c r="J17" s="246"/>
      <c r="K17" s="246"/>
      <c r="L17" s="246"/>
      <c r="M17" s="246"/>
      <c r="N17" s="246"/>
      <c r="O17" s="247"/>
      <c r="P17" s="248"/>
    </row>
    <row r="18" spans="1:16" ht="20.25" x14ac:dyDescent="0.3">
      <c r="A18" s="242" t="s">
        <v>23</v>
      </c>
      <c r="B18" s="243"/>
      <c r="C18" s="243" t="s">
        <v>80</v>
      </c>
      <c r="D18" s="244" t="s">
        <v>80</v>
      </c>
      <c r="E18" s="246">
        <f>SUM('Table 6" 2015 oct'!E18,'Table 6" 2015 nov'!E18,'Table 6" 2015 dec'!E18)</f>
        <v>0</v>
      </c>
      <c r="F18" s="246">
        <f>SUM('Table 6" 2015 oct'!F18,'Table 6" 2015 nov'!F18,'Table 6" 2015 dec'!F18)</f>
        <v>0</v>
      </c>
      <c r="G18" s="246">
        <f>SUM('Table 6" 2015 oct'!G18,'Table 6" 2015 nov'!G18,'Table 6" 2015 dec'!G18)</f>
        <v>1</v>
      </c>
      <c r="H18" s="246">
        <f>SUM('Table 6" 2015 oct'!H18,'Table 6" 2015 nov'!H18,'Table 6" 2015 dec'!H18)</f>
        <v>0</v>
      </c>
      <c r="I18" s="246">
        <f>SUM('Table 6" 2015 oct'!I18,'Table 6" 2015 nov'!I18,'Table 6" 2015 dec'!I18)</f>
        <v>1</v>
      </c>
      <c r="J18" s="246">
        <f>SUM('Table 6" 2015 oct'!J18,'Table 6" 2015 nov'!J18,'Table 6" 2015 dec'!J18)</f>
        <v>0</v>
      </c>
      <c r="K18" s="246">
        <f>SUM('Table 6" 2015 oct'!K18,'Table 6" 2015 nov'!K18,'Table 6" 2015 dec'!K18)</f>
        <v>0</v>
      </c>
      <c r="L18" s="246">
        <f>SUM('Table 6" 2015 oct'!L18,'Table 6" 2015 nov'!L18,'Table 6" 2015 dec'!L18)</f>
        <v>0</v>
      </c>
      <c r="M18" s="246">
        <f>SUM('Table 6" 2015 oct'!M18,'Table 6" 2015 nov'!M18,'Table 6" 2015 dec'!M18)</f>
        <v>0</v>
      </c>
      <c r="N18" s="246">
        <f>SUM('Table 6" 2015 oct'!N18,'Table 6" 2015 nov'!N18,'Table 6" 2015 dec'!N18)</f>
        <v>1</v>
      </c>
      <c r="O18" s="247">
        <f>SUM(E18,G18,I18,K18,M18)</f>
        <v>2</v>
      </c>
      <c r="P18" s="248">
        <f>SUM(F18,H18,J18,L18,N18)</f>
        <v>1</v>
      </c>
    </row>
    <row r="19" spans="1:16" ht="20.25" x14ac:dyDescent="0.3">
      <c r="A19" s="292"/>
      <c r="B19" s="293"/>
      <c r="C19" s="293"/>
      <c r="D19" s="294"/>
      <c r="E19" s="249"/>
      <c r="F19" s="246"/>
      <c r="G19" s="246"/>
      <c r="H19" s="246"/>
      <c r="I19" s="246"/>
      <c r="J19" s="246"/>
      <c r="K19" s="246"/>
      <c r="L19" s="246"/>
      <c r="M19" s="246"/>
      <c r="N19" s="246"/>
      <c r="O19" s="247"/>
      <c r="P19" s="248"/>
    </row>
    <row r="20" spans="1:16" ht="20.25" x14ac:dyDescent="0.3">
      <c r="A20" s="242" t="s">
        <v>24</v>
      </c>
      <c r="B20" s="243"/>
      <c r="C20" s="243" t="s">
        <v>80</v>
      </c>
      <c r="D20" s="244" t="s">
        <v>80</v>
      </c>
      <c r="E20" s="246">
        <f>SUM('Table 6" 2015 oct'!E20,'Table 6" 2015 nov'!E20,'Table 6" 2015 dec'!E20)</f>
        <v>1</v>
      </c>
      <c r="F20" s="246">
        <f>SUM('Table 6" 2015 oct'!F20,'Table 6" 2015 nov'!F20,'Table 6" 2015 dec'!F20)</f>
        <v>0</v>
      </c>
      <c r="G20" s="246">
        <f>SUM('Table 6" 2015 oct'!G20,'Table 6" 2015 nov'!G20,'Table 6" 2015 dec'!G20)</f>
        <v>4</v>
      </c>
      <c r="H20" s="246">
        <f>SUM('Table 6" 2015 oct'!H20,'Table 6" 2015 nov'!H20,'Table 6" 2015 dec'!H20)</f>
        <v>0</v>
      </c>
      <c r="I20" s="246">
        <f>SUM('Table 6" 2015 oct'!I20,'Table 6" 2015 nov'!I20,'Table 6" 2015 dec'!I20)</f>
        <v>0</v>
      </c>
      <c r="J20" s="246">
        <f>SUM('Table 6" 2015 oct'!J20,'Table 6" 2015 nov'!J20,'Table 6" 2015 dec'!J20)</f>
        <v>0</v>
      </c>
      <c r="K20" s="246">
        <f>SUM('Table 6" 2015 oct'!K20,'Table 6" 2015 nov'!K20,'Table 6" 2015 dec'!K20)</f>
        <v>0</v>
      </c>
      <c r="L20" s="246">
        <f>SUM('Table 6" 2015 oct'!L20,'Table 6" 2015 nov'!L20,'Table 6" 2015 dec'!L20)</f>
        <v>0</v>
      </c>
      <c r="M20" s="246">
        <f>SUM('Table 6" 2015 oct'!M20,'Table 6" 2015 nov'!M20,'Table 6" 2015 dec'!M20)</f>
        <v>1</v>
      </c>
      <c r="N20" s="246">
        <f>SUM('Table 6" 2015 oct'!N20,'Table 6" 2015 nov'!N20,'Table 6" 2015 dec'!N20)</f>
        <v>0</v>
      </c>
      <c r="O20" s="247">
        <f>SUM(E20,G20,I20,K20,M20)</f>
        <v>6</v>
      </c>
      <c r="P20" s="248">
        <f>SUM(F20,H20,J20,L20,N20)</f>
        <v>0</v>
      </c>
    </row>
    <row r="21" spans="1:16" ht="20.25" x14ac:dyDescent="0.3">
      <c r="A21" s="292"/>
      <c r="B21" s="293"/>
      <c r="C21" s="293"/>
      <c r="D21" s="294"/>
      <c r="E21" s="249"/>
      <c r="F21" s="246"/>
      <c r="G21" s="246"/>
      <c r="H21" s="246"/>
      <c r="I21" s="246"/>
      <c r="J21" s="246"/>
      <c r="K21" s="246"/>
      <c r="L21" s="246"/>
      <c r="M21" s="246"/>
      <c r="N21" s="246"/>
      <c r="O21" s="247"/>
      <c r="P21" s="248"/>
    </row>
    <row r="22" spans="1:16" ht="20.25" x14ac:dyDescent="0.3">
      <c r="A22" s="242" t="s">
        <v>25</v>
      </c>
      <c r="B22" s="243"/>
      <c r="C22" s="243" t="s">
        <v>80</v>
      </c>
      <c r="D22" s="244" t="s">
        <v>80</v>
      </c>
      <c r="E22" s="246">
        <f>SUM('Table 6" 2015 oct'!E22,'Table 6" 2015 nov'!E22,'Table 6" 2015 dec'!E22)</f>
        <v>0</v>
      </c>
      <c r="F22" s="246">
        <f>SUM('Table 6" 2015 oct'!F22,'Table 6" 2015 nov'!F22,'Table 6" 2015 dec'!F22)</f>
        <v>0</v>
      </c>
      <c r="G22" s="246">
        <f>SUM('Table 6" 2015 oct'!G22,'Table 6" 2015 nov'!G22,'Table 6" 2015 dec'!G22)</f>
        <v>1</v>
      </c>
      <c r="H22" s="246">
        <f>SUM('Table 6" 2015 oct'!H22,'Table 6" 2015 nov'!H22,'Table 6" 2015 dec'!H22)</f>
        <v>0</v>
      </c>
      <c r="I22" s="246">
        <f>SUM('Table 6" 2015 oct'!I22,'Table 6" 2015 nov'!I22,'Table 6" 2015 dec'!I22)</f>
        <v>0</v>
      </c>
      <c r="J22" s="246">
        <f>SUM('Table 6" 2015 oct'!J22,'Table 6" 2015 nov'!J22,'Table 6" 2015 dec'!J22)</f>
        <v>0</v>
      </c>
      <c r="K22" s="246">
        <f>SUM('Table 6" 2015 oct'!K22,'Table 6" 2015 nov'!K22,'Table 6" 2015 dec'!K22)</f>
        <v>0</v>
      </c>
      <c r="L22" s="246">
        <f>SUM('Table 6" 2015 oct'!L22,'Table 6" 2015 nov'!L22,'Table 6" 2015 dec'!L22)</f>
        <v>0</v>
      </c>
      <c r="M22" s="246">
        <f>SUM('Table 6" 2015 oct'!M22,'Table 6" 2015 nov'!M22,'Table 6" 2015 dec'!M22)</f>
        <v>3</v>
      </c>
      <c r="N22" s="246">
        <f>SUM('Table 6" 2015 oct'!N22,'Table 6" 2015 nov'!N22,'Table 6" 2015 dec'!N22)</f>
        <v>0</v>
      </c>
      <c r="O22" s="247">
        <f>SUM(E22,G22,I22,K22,M22)</f>
        <v>4</v>
      </c>
      <c r="P22" s="248">
        <f>SUM(F22,H22,J22,L22,N22)</f>
        <v>0</v>
      </c>
    </row>
    <row r="23" spans="1:16" ht="20.25" x14ac:dyDescent="0.3">
      <c r="A23" s="292"/>
      <c r="B23" s="293"/>
      <c r="C23" s="293"/>
      <c r="D23" s="294"/>
      <c r="E23" s="249"/>
      <c r="F23" s="246"/>
      <c r="G23" s="246"/>
      <c r="H23" s="246"/>
      <c r="I23" s="246"/>
      <c r="J23" s="246"/>
      <c r="K23" s="246"/>
      <c r="L23" s="246"/>
      <c r="M23" s="246"/>
      <c r="N23" s="246"/>
      <c r="O23" s="247"/>
      <c r="P23" s="248"/>
    </row>
    <row r="24" spans="1:16" ht="20.25" x14ac:dyDescent="0.3">
      <c r="A24" s="242" t="s">
        <v>26</v>
      </c>
      <c r="B24" s="243"/>
      <c r="C24" s="243" t="s">
        <v>80</v>
      </c>
      <c r="D24" s="244" t="s">
        <v>80</v>
      </c>
      <c r="E24" s="246">
        <f>SUM('Table 6" 2015 oct'!E24,'Table 6" 2015 nov'!E24,'Table 6" 2015 dec'!E24)</f>
        <v>1</v>
      </c>
      <c r="F24" s="246">
        <f>SUM('Table 6" 2015 oct'!F24,'Table 6" 2015 nov'!F24,'Table 6" 2015 dec'!F24)</f>
        <v>0</v>
      </c>
      <c r="G24" s="246">
        <f>SUM('Table 6" 2015 oct'!G24,'Table 6" 2015 nov'!G24,'Table 6" 2015 dec'!G24)</f>
        <v>1</v>
      </c>
      <c r="H24" s="246">
        <f>SUM('Table 6" 2015 oct'!H24,'Table 6" 2015 nov'!H24,'Table 6" 2015 dec'!H24)</f>
        <v>0</v>
      </c>
      <c r="I24" s="246">
        <f>SUM('Table 6" 2015 oct'!I24,'Table 6" 2015 nov'!I24,'Table 6" 2015 dec'!I24)</f>
        <v>0</v>
      </c>
      <c r="J24" s="246">
        <f>SUM('Table 6" 2015 oct'!J24,'Table 6" 2015 nov'!J24,'Table 6" 2015 dec'!J24)</f>
        <v>0</v>
      </c>
      <c r="K24" s="246">
        <f>SUM('Table 6" 2015 oct'!K24,'Table 6" 2015 nov'!K24,'Table 6" 2015 dec'!K24)</f>
        <v>0</v>
      </c>
      <c r="L24" s="246">
        <f>SUM('Table 6" 2015 oct'!L24,'Table 6" 2015 nov'!L24,'Table 6" 2015 dec'!L24)</f>
        <v>0</v>
      </c>
      <c r="M24" s="246">
        <f>SUM('Table 6" 2015 oct'!M24,'Table 6" 2015 nov'!M24,'Table 6" 2015 dec'!M24)</f>
        <v>0</v>
      </c>
      <c r="N24" s="246">
        <f>SUM('Table 6" 2015 oct'!N24,'Table 6" 2015 nov'!N24,'Table 6" 2015 dec'!N24)</f>
        <v>0</v>
      </c>
      <c r="O24" s="247">
        <f>SUM(E24,G24,I24,K24,M24)</f>
        <v>2</v>
      </c>
      <c r="P24" s="248">
        <f>SUM(F24,H24,J24,L24,N24)</f>
        <v>0</v>
      </c>
    </row>
    <row r="25" spans="1:16" ht="20.25" x14ac:dyDescent="0.3">
      <c r="A25" s="292"/>
      <c r="B25" s="293"/>
      <c r="C25" s="293"/>
      <c r="D25" s="294"/>
      <c r="E25" s="249"/>
      <c r="F25" s="246"/>
      <c r="G25" s="246"/>
      <c r="H25" s="246"/>
      <c r="I25" s="246"/>
      <c r="J25" s="246"/>
      <c r="K25" s="246"/>
      <c r="L25" s="246"/>
      <c r="M25" s="246"/>
      <c r="N25" s="246"/>
      <c r="O25" s="247"/>
      <c r="P25" s="248"/>
    </row>
    <row r="26" spans="1:16" ht="20.25" x14ac:dyDescent="0.3">
      <c r="A26" s="242" t="s">
        <v>27</v>
      </c>
      <c r="B26" s="243"/>
      <c r="C26" s="243" t="s">
        <v>80</v>
      </c>
      <c r="D26" s="244" t="s">
        <v>80</v>
      </c>
      <c r="E26" s="246">
        <f>SUM('Table 6" 2015 oct'!E26,'Table 6" 2015 nov'!E26,'Table 6" 2015 dec'!E26)</f>
        <v>0</v>
      </c>
      <c r="F26" s="246">
        <f>SUM('Table 6" 2015 oct'!F26,'Table 6" 2015 nov'!F26,'Table 6" 2015 dec'!F26)</f>
        <v>0</v>
      </c>
      <c r="G26" s="246">
        <f>SUM('Table 6" 2015 oct'!G26,'Table 6" 2015 nov'!G26,'Table 6" 2015 dec'!G26)</f>
        <v>0</v>
      </c>
      <c r="H26" s="246">
        <f>SUM('Table 6" 2015 oct'!H26,'Table 6" 2015 nov'!H26,'Table 6" 2015 dec'!H26)</f>
        <v>0</v>
      </c>
      <c r="I26" s="246">
        <f>SUM('Table 6" 2015 oct'!I26,'Table 6" 2015 nov'!I26,'Table 6" 2015 dec'!I26)</f>
        <v>0</v>
      </c>
      <c r="J26" s="246">
        <f>SUM('Table 6" 2015 oct'!J26,'Table 6" 2015 nov'!J26,'Table 6" 2015 dec'!J26)</f>
        <v>0</v>
      </c>
      <c r="K26" s="246">
        <f>SUM('Table 6" 2015 oct'!K26,'Table 6" 2015 nov'!K26,'Table 6" 2015 dec'!K26)</f>
        <v>0</v>
      </c>
      <c r="L26" s="246">
        <f>SUM('Table 6" 2015 oct'!L26,'Table 6" 2015 nov'!L26,'Table 6" 2015 dec'!L26)</f>
        <v>0</v>
      </c>
      <c r="M26" s="246">
        <f>SUM('Table 6" 2015 oct'!M26,'Table 6" 2015 nov'!M26,'Table 6" 2015 dec'!M26)</f>
        <v>1</v>
      </c>
      <c r="N26" s="246">
        <f>SUM('Table 6" 2015 oct'!N26,'Table 6" 2015 nov'!N26,'Table 6" 2015 dec'!N26)</f>
        <v>1</v>
      </c>
      <c r="O26" s="247">
        <f>SUM(E26,G26,I26,K26,M26)</f>
        <v>1</v>
      </c>
      <c r="P26" s="248">
        <f>SUM(F26,H26,J26,L26,N26)</f>
        <v>1</v>
      </c>
    </row>
    <row r="27" spans="1:16" ht="20.25" x14ac:dyDescent="0.3">
      <c r="A27" s="292"/>
      <c r="B27" s="293"/>
      <c r="C27" s="293"/>
      <c r="D27" s="294"/>
      <c r="E27" s="249"/>
      <c r="F27" s="246"/>
      <c r="G27" s="246"/>
      <c r="H27" s="246"/>
      <c r="I27" s="246"/>
      <c r="J27" s="246"/>
      <c r="K27" s="246"/>
      <c r="L27" s="246"/>
      <c r="M27" s="246"/>
      <c r="N27" s="246"/>
      <c r="O27" s="247"/>
      <c r="P27" s="248"/>
    </row>
    <row r="28" spans="1:16" ht="20.25" x14ac:dyDescent="0.3">
      <c r="A28" s="242" t="s">
        <v>28</v>
      </c>
      <c r="B28" s="243"/>
      <c r="C28" s="243" t="s">
        <v>80</v>
      </c>
      <c r="D28" s="244" t="s">
        <v>80</v>
      </c>
      <c r="E28" s="246">
        <f>SUM('Table 6" 2015 oct'!E28,'Table 6" 2015 nov'!E28,'Table 6" 2015 dec'!E28)</f>
        <v>0</v>
      </c>
      <c r="F28" s="246">
        <f>SUM('Table 6" 2015 oct'!F28,'Table 6" 2015 nov'!F28,'Table 6" 2015 dec'!F28)</f>
        <v>0</v>
      </c>
      <c r="G28" s="246">
        <f>SUM('Table 6" 2015 oct'!G28,'Table 6" 2015 nov'!G28,'Table 6" 2015 dec'!G28)</f>
        <v>0</v>
      </c>
      <c r="H28" s="246">
        <f>SUM('Table 6" 2015 oct'!H28,'Table 6" 2015 nov'!H28,'Table 6" 2015 dec'!H28)</f>
        <v>0</v>
      </c>
      <c r="I28" s="246">
        <f>SUM('Table 6" 2015 oct'!I28,'Table 6" 2015 nov'!I28,'Table 6" 2015 dec'!I28)</f>
        <v>1</v>
      </c>
      <c r="J28" s="246">
        <f>SUM('Table 6" 2015 oct'!J28,'Table 6" 2015 nov'!J28,'Table 6" 2015 dec'!J28)</f>
        <v>0</v>
      </c>
      <c r="K28" s="246">
        <f>SUM('Table 6" 2015 oct'!K28,'Table 6" 2015 nov'!K28,'Table 6" 2015 dec'!K28)</f>
        <v>0</v>
      </c>
      <c r="L28" s="246">
        <f>SUM('Table 6" 2015 oct'!L28,'Table 6" 2015 nov'!L28,'Table 6" 2015 dec'!L28)</f>
        <v>0</v>
      </c>
      <c r="M28" s="246">
        <f>SUM('Table 6" 2015 oct'!M28,'Table 6" 2015 nov'!M28,'Table 6" 2015 dec'!M28)</f>
        <v>0</v>
      </c>
      <c r="N28" s="246">
        <f>SUM('Table 6" 2015 oct'!N28,'Table 6" 2015 nov'!N28,'Table 6" 2015 dec'!N28)</f>
        <v>0</v>
      </c>
      <c r="O28" s="247">
        <f>SUM(E28,G28,I28,K28,M28)</f>
        <v>1</v>
      </c>
      <c r="P28" s="248">
        <f>SUM(F28,H28,J28,L28,N28)</f>
        <v>0</v>
      </c>
    </row>
    <row r="29" spans="1:16" ht="20.25" x14ac:dyDescent="0.3">
      <c r="A29" s="292"/>
      <c r="B29" s="293"/>
      <c r="C29" s="293"/>
      <c r="D29" s="294"/>
      <c r="E29" s="249"/>
      <c r="F29" s="246"/>
      <c r="G29" s="246"/>
      <c r="H29" s="246"/>
      <c r="I29" s="246"/>
      <c r="J29" s="246"/>
      <c r="K29" s="246"/>
      <c r="L29" s="246"/>
      <c r="M29" s="246"/>
      <c r="N29" s="246"/>
      <c r="O29" s="247"/>
      <c r="P29" s="248"/>
    </row>
    <row r="30" spans="1:16" ht="20.25" x14ac:dyDescent="0.3">
      <c r="A30" s="242" t="s">
        <v>29</v>
      </c>
      <c r="B30" s="243"/>
      <c r="C30" s="243" t="s">
        <v>80</v>
      </c>
      <c r="D30" s="244" t="s">
        <v>80</v>
      </c>
      <c r="E30" s="246">
        <f>SUM('Table 6" 2015 oct'!E30,'Table 6" 2015 nov'!E30,'Table 6" 2015 dec'!E30)</f>
        <v>0</v>
      </c>
      <c r="F30" s="246">
        <f>SUM('Table 6" 2015 oct'!F30,'Table 6" 2015 nov'!F30,'Table 6" 2015 dec'!F30)</f>
        <v>0</v>
      </c>
      <c r="G30" s="246">
        <f>SUM('Table 6" 2015 oct'!G30,'Table 6" 2015 nov'!G30,'Table 6" 2015 dec'!G30)</f>
        <v>1</v>
      </c>
      <c r="H30" s="246">
        <f>SUM('Table 6" 2015 oct'!H30,'Table 6" 2015 nov'!H30,'Table 6" 2015 dec'!H30)</f>
        <v>0</v>
      </c>
      <c r="I30" s="246">
        <f>SUM('Table 6" 2015 oct'!I30,'Table 6" 2015 nov'!I30,'Table 6" 2015 dec'!I30)</f>
        <v>0</v>
      </c>
      <c r="J30" s="246">
        <f>SUM('Table 6" 2015 oct'!J30,'Table 6" 2015 nov'!J30,'Table 6" 2015 dec'!J30)</f>
        <v>0</v>
      </c>
      <c r="K30" s="246">
        <f>SUM('Table 6" 2015 oct'!K30,'Table 6" 2015 nov'!K30,'Table 6" 2015 dec'!K30)</f>
        <v>0</v>
      </c>
      <c r="L30" s="246">
        <f>SUM('Table 6" 2015 oct'!L30,'Table 6" 2015 nov'!L30,'Table 6" 2015 dec'!L30)</f>
        <v>0</v>
      </c>
      <c r="M30" s="246">
        <f>SUM('Table 6" 2015 oct'!M30,'Table 6" 2015 nov'!M30,'Table 6" 2015 dec'!M30)</f>
        <v>1</v>
      </c>
      <c r="N30" s="246">
        <f>SUM('Table 6" 2015 oct'!N30,'Table 6" 2015 nov'!N30,'Table 6" 2015 dec'!N30)</f>
        <v>0</v>
      </c>
      <c r="O30" s="247">
        <f>SUM(E30,G30,I30,K30,M30)</f>
        <v>2</v>
      </c>
      <c r="P30" s="248">
        <f>SUM(F30,H30,J30,L30,N30)</f>
        <v>0</v>
      </c>
    </row>
    <row r="31" spans="1:16" ht="20.25" x14ac:dyDescent="0.3">
      <c r="A31" s="292"/>
      <c r="B31" s="293"/>
      <c r="C31" s="293"/>
      <c r="D31" s="294"/>
      <c r="E31" s="245"/>
      <c r="F31" s="246"/>
      <c r="G31" s="246"/>
      <c r="H31" s="246"/>
      <c r="I31" s="246"/>
      <c r="J31" s="246"/>
      <c r="K31" s="246"/>
      <c r="L31" s="246"/>
      <c r="M31" s="246"/>
      <c r="N31" s="246"/>
      <c r="O31" s="247"/>
      <c r="P31" s="248"/>
    </row>
    <row r="32" spans="1:16" ht="20.25" x14ac:dyDescent="0.3">
      <c r="A32" s="242" t="s">
        <v>134</v>
      </c>
      <c r="B32" s="243"/>
      <c r="C32" s="243" t="s">
        <v>80</v>
      </c>
      <c r="D32" s="244" t="s">
        <v>80</v>
      </c>
      <c r="E32" s="246">
        <f>SUM('Table 6" 2015 oct'!E32,'Table 6" 2015 nov'!E32,'Table 6" 2015 dec'!E32)</f>
        <v>0</v>
      </c>
      <c r="F32" s="246">
        <f>SUM('Table 6" 2015 oct'!F32,'Table 6" 2015 nov'!F32,'Table 6" 2015 dec'!F32)</f>
        <v>0</v>
      </c>
      <c r="G32" s="246">
        <f>SUM('Table 6" 2015 oct'!G32,'Table 6" 2015 nov'!G32,'Table 6" 2015 dec'!G32)</f>
        <v>1</v>
      </c>
      <c r="H32" s="246">
        <f>SUM('Table 6" 2015 oct'!H32,'Table 6" 2015 nov'!H32,'Table 6" 2015 dec'!H32)</f>
        <v>0</v>
      </c>
      <c r="I32" s="246">
        <f>SUM('Table 6" 2015 oct'!I32,'Table 6" 2015 nov'!I32,'Table 6" 2015 dec'!I32)</f>
        <v>0</v>
      </c>
      <c r="J32" s="246">
        <f>SUM('Table 6" 2015 oct'!J32,'Table 6" 2015 nov'!J32,'Table 6" 2015 dec'!J32)</f>
        <v>0</v>
      </c>
      <c r="K32" s="246">
        <f>SUM('Table 6" 2015 oct'!K32,'Table 6" 2015 nov'!K32,'Table 6" 2015 dec'!K32)</f>
        <v>0</v>
      </c>
      <c r="L32" s="246">
        <f>SUM('Table 6" 2015 oct'!L32,'Table 6" 2015 nov'!L32,'Table 6" 2015 dec'!L32)</f>
        <v>0</v>
      </c>
      <c r="M32" s="246">
        <f>SUM('Table 6" 2015 oct'!M32,'Table 6" 2015 nov'!M32,'Table 6" 2015 dec'!M32)</f>
        <v>0</v>
      </c>
      <c r="N32" s="246">
        <f>SUM('Table 6" 2015 oct'!N32,'Table 6" 2015 nov'!N32,'Table 6" 2015 dec'!N32)</f>
        <v>0</v>
      </c>
      <c r="O32" s="247">
        <f>SUM(E32,G32,I32,K32,M32)</f>
        <v>1</v>
      </c>
      <c r="P32" s="248">
        <f>SUM(F32,H32,J32,L32,N32)</f>
        <v>0</v>
      </c>
    </row>
    <row r="33" spans="1:16" ht="20.25" x14ac:dyDescent="0.3">
      <c r="A33" s="292"/>
      <c r="B33" s="293"/>
      <c r="C33" s="293"/>
      <c r="D33" s="294"/>
      <c r="E33" s="249"/>
      <c r="F33" s="246"/>
      <c r="G33" s="246"/>
      <c r="H33" s="246"/>
      <c r="I33" s="246"/>
      <c r="J33" s="246"/>
      <c r="K33" s="246"/>
      <c r="L33" s="246"/>
      <c r="M33" s="246"/>
      <c r="N33" s="246"/>
      <c r="O33" s="247"/>
      <c r="P33" s="248"/>
    </row>
    <row r="34" spans="1:16" ht="20.25" x14ac:dyDescent="0.3">
      <c r="A34" s="242" t="s">
        <v>31</v>
      </c>
      <c r="B34" s="243"/>
      <c r="C34" s="243" t="s">
        <v>80</v>
      </c>
      <c r="D34" s="244" t="s">
        <v>80</v>
      </c>
      <c r="E34" s="246">
        <f>SUM('Table 6" 2015 oct'!E34,'Table 6" 2015 nov'!E34,'Table 6" 2015 dec'!E34)</f>
        <v>2</v>
      </c>
      <c r="F34" s="246">
        <f>SUM('Table 6" 2015 oct'!F34,'Table 6" 2015 nov'!F34,'Table 6" 2015 dec'!F34)</f>
        <v>0</v>
      </c>
      <c r="G34" s="246">
        <f>SUM('Table 6" 2015 oct'!G34,'Table 6" 2015 nov'!G34,'Table 6" 2015 dec'!G34)</f>
        <v>0</v>
      </c>
      <c r="H34" s="246">
        <f>SUM('Table 6" 2015 oct'!H34,'Table 6" 2015 nov'!H34,'Table 6" 2015 dec'!H34)</f>
        <v>0</v>
      </c>
      <c r="I34" s="246">
        <f>SUM('Table 6" 2015 oct'!I34,'Table 6" 2015 nov'!I34,'Table 6" 2015 dec'!I34)</f>
        <v>0</v>
      </c>
      <c r="J34" s="246">
        <f>SUM('Table 6" 2015 oct'!J34,'Table 6" 2015 nov'!J34,'Table 6" 2015 dec'!J34)</f>
        <v>0</v>
      </c>
      <c r="K34" s="246">
        <f>SUM('Table 6" 2015 oct'!K34,'Table 6" 2015 nov'!K34,'Table 6" 2015 dec'!K34)</f>
        <v>0</v>
      </c>
      <c r="L34" s="246">
        <f>SUM('Table 6" 2015 oct'!L34,'Table 6" 2015 nov'!L34,'Table 6" 2015 dec'!L34)</f>
        <v>0</v>
      </c>
      <c r="M34" s="246">
        <f>SUM('Table 6" 2015 oct'!M34,'Table 6" 2015 nov'!M34,'Table 6" 2015 dec'!M34)</f>
        <v>0</v>
      </c>
      <c r="N34" s="246">
        <f>SUM('Table 6" 2015 oct'!N34,'Table 6" 2015 nov'!N34,'Table 6" 2015 dec'!N34)</f>
        <v>0</v>
      </c>
      <c r="O34" s="247">
        <f>SUM(E34,G34,I34,K34,M34)</f>
        <v>2</v>
      </c>
      <c r="P34" s="248">
        <f>SUM(F34,H34,J34,L34,N34)</f>
        <v>0</v>
      </c>
    </row>
    <row r="35" spans="1:16" ht="20.25" x14ac:dyDescent="0.3">
      <c r="A35" s="292"/>
      <c r="B35" s="293"/>
      <c r="C35" s="293"/>
      <c r="D35" s="294"/>
      <c r="E35" s="249"/>
      <c r="F35" s="246"/>
      <c r="G35" s="246"/>
      <c r="H35" s="246"/>
      <c r="I35" s="246"/>
      <c r="J35" s="246"/>
      <c r="K35" s="246"/>
      <c r="L35" s="246"/>
      <c r="M35" s="246"/>
      <c r="N35" s="246"/>
      <c r="O35" s="247"/>
      <c r="P35" s="248"/>
    </row>
    <row r="36" spans="1:16" ht="20.25" x14ac:dyDescent="0.3">
      <c r="A36" s="242" t="s">
        <v>32</v>
      </c>
      <c r="B36" s="243"/>
      <c r="C36" s="243" t="s">
        <v>80</v>
      </c>
      <c r="D36" s="244" t="s">
        <v>80</v>
      </c>
      <c r="E36" s="246">
        <f>SUM('Table 6" 2015 oct'!E36,'Table 6" 2015 nov'!E36,'Table 6" 2015 dec'!E36)</f>
        <v>2</v>
      </c>
      <c r="F36" s="246">
        <f>SUM('Table 6" 2015 oct'!F36,'Table 6" 2015 nov'!F36,'Table 6" 2015 dec'!F36)</f>
        <v>1</v>
      </c>
      <c r="G36" s="246">
        <f>SUM('Table 6" 2015 oct'!G36,'Table 6" 2015 nov'!G36,'Table 6" 2015 dec'!G36)</f>
        <v>0</v>
      </c>
      <c r="H36" s="246">
        <f>SUM('Table 6" 2015 oct'!H36,'Table 6" 2015 nov'!H36,'Table 6" 2015 dec'!H36)</f>
        <v>0</v>
      </c>
      <c r="I36" s="246">
        <f>SUM('Table 6" 2015 oct'!I36,'Table 6" 2015 nov'!I36,'Table 6" 2015 dec'!I36)</f>
        <v>0</v>
      </c>
      <c r="J36" s="246">
        <f>SUM('Table 6" 2015 oct'!J36,'Table 6" 2015 nov'!J36,'Table 6" 2015 dec'!J36)</f>
        <v>0</v>
      </c>
      <c r="K36" s="246">
        <f>SUM('Table 6" 2015 oct'!K36,'Table 6" 2015 nov'!K36,'Table 6" 2015 dec'!K36)</f>
        <v>0</v>
      </c>
      <c r="L36" s="246">
        <f>SUM('Table 6" 2015 oct'!L36,'Table 6" 2015 nov'!L36,'Table 6" 2015 dec'!L36)</f>
        <v>0</v>
      </c>
      <c r="M36" s="246">
        <f>SUM('Table 6" 2015 oct'!M36,'Table 6" 2015 nov'!M36,'Table 6" 2015 dec'!M36)</f>
        <v>0</v>
      </c>
      <c r="N36" s="246">
        <f>SUM('Table 6" 2015 oct'!N36,'Table 6" 2015 nov'!N36,'Table 6" 2015 dec'!N36)</f>
        <v>2</v>
      </c>
      <c r="O36" s="247">
        <f>SUM(E36,G36,I36,K36,M36)</f>
        <v>2</v>
      </c>
      <c r="P36" s="248">
        <f>SUM(F36,H36,J36,L36,N36)</f>
        <v>3</v>
      </c>
    </row>
    <row r="37" spans="1:16" ht="20.25" x14ac:dyDescent="0.3">
      <c r="A37" s="292"/>
      <c r="B37" s="293"/>
      <c r="C37" s="293"/>
      <c r="D37" s="294"/>
      <c r="E37" s="249"/>
      <c r="F37" s="246"/>
      <c r="G37" s="246"/>
      <c r="H37" s="246"/>
      <c r="I37" s="246"/>
      <c r="J37" s="246"/>
      <c r="K37" s="246"/>
      <c r="L37" s="246"/>
      <c r="M37" s="246"/>
      <c r="N37" s="246"/>
      <c r="O37" s="247"/>
      <c r="P37" s="248"/>
    </row>
    <row r="38" spans="1:16" ht="20.25" x14ac:dyDescent="0.3">
      <c r="A38" s="250" t="s">
        <v>56</v>
      </c>
      <c r="B38" s="251"/>
      <c r="C38" s="251"/>
      <c r="D38" s="244" t="s">
        <v>80</v>
      </c>
      <c r="E38" s="246">
        <f>SUM('Table 6" 2015 oct'!E38,'Table 6" 2015 nov'!E38,'Table 6" 2015 dec'!E38)</f>
        <v>2</v>
      </c>
      <c r="F38" s="246">
        <f>SUM('Table 6" 2015 oct'!F38,'Table 6" 2015 nov'!F38,'Table 6" 2015 dec'!F38)</f>
        <v>0</v>
      </c>
      <c r="G38" s="246">
        <f>SUM('Table 6" 2015 oct'!G38,'Table 6" 2015 nov'!G38,'Table 6" 2015 dec'!G38)</f>
        <v>1</v>
      </c>
      <c r="H38" s="246">
        <f>SUM('Table 6" 2015 oct'!H38,'Table 6" 2015 nov'!H38,'Table 6" 2015 dec'!H38)</f>
        <v>0</v>
      </c>
      <c r="I38" s="246">
        <f>SUM('Table 6" 2015 oct'!I38,'Table 6" 2015 nov'!I38,'Table 6" 2015 dec'!I38)</f>
        <v>0</v>
      </c>
      <c r="J38" s="246">
        <f>SUM('Table 6" 2015 oct'!J38,'Table 6" 2015 nov'!J38,'Table 6" 2015 dec'!J38)</f>
        <v>0</v>
      </c>
      <c r="K38" s="246">
        <f>SUM('Table 6" 2015 oct'!K38,'Table 6" 2015 nov'!K38,'Table 6" 2015 dec'!K38)</f>
        <v>0</v>
      </c>
      <c r="L38" s="246">
        <f>SUM('Table 6" 2015 oct'!L38,'Table 6" 2015 nov'!L38,'Table 6" 2015 dec'!L38)</f>
        <v>0</v>
      </c>
      <c r="M38" s="246">
        <f>SUM('Table 6" 2015 oct'!M38,'Table 6" 2015 nov'!M38,'Table 6" 2015 dec'!M38)</f>
        <v>1</v>
      </c>
      <c r="N38" s="246">
        <f>SUM('Table 6" 2015 oct'!N38,'Table 6" 2015 nov'!N38,'Table 6" 2015 dec'!N38)</f>
        <v>0</v>
      </c>
      <c r="O38" s="247">
        <f>SUM(E38,G38,I38,K38,M38)</f>
        <v>4</v>
      </c>
      <c r="P38" s="248">
        <f>SUM(F38,H38,J38,L38,N38)</f>
        <v>0</v>
      </c>
    </row>
    <row r="39" spans="1:16" ht="20.25" x14ac:dyDescent="0.3">
      <c r="A39" s="292"/>
      <c r="B39" s="293"/>
      <c r="C39" s="293"/>
      <c r="D39" s="294"/>
      <c r="E39" s="249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8"/>
    </row>
    <row r="40" spans="1:16" ht="20.25" x14ac:dyDescent="0.3">
      <c r="A40" s="252" t="s">
        <v>6</v>
      </c>
      <c r="B40" s="253"/>
      <c r="C40" s="254" t="s">
        <v>80</v>
      </c>
      <c r="D40" s="255" t="s">
        <v>80</v>
      </c>
      <c r="E40" s="256">
        <f>SUM(E10:E38)</f>
        <v>8</v>
      </c>
      <c r="F40" s="257">
        <f t="shared" ref="F40:N40" si="0">SUM(F10:F38)</f>
        <v>1</v>
      </c>
      <c r="G40" s="257">
        <f>SUM(G10:G38)</f>
        <v>10</v>
      </c>
      <c r="H40" s="257">
        <f t="shared" si="0"/>
        <v>0</v>
      </c>
      <c r="I40" s="257">
        <f>SUM(I10:I38)</f>
        <v>2</v>
      </c>
      <c r="J40" s="257">
        <f t="shared" si="0"/>
        <v>0</v>
      </c>
      <c r="K40" s="257">
        <f>SUM(K10:K38)</f>
        <v>0</v>
      </c>
      <c r="L40" s="257">
        <f t="shared" si="0"/>
        <v>0</v>
      </c>
      <c r="M40" s="257">
        <f>SUM(M10:M38)</f>
        <v>7</v>
      </c>
      <c r="N40" s="257">
        <f t="shared" si="0"/>
        <v>6</v>
      </c>
      <c r="O40" s="258">
        <f>SUM(O10,O12,O14,O16,O18,O20,O22,O24,O26,O28,O30,O32,O34,O36,O38)</f>
        <v>27</v>
      </c>
      <c r="P40" s="259">
        <f>SUM(P10,P12,P14,P16,P18,P20,P22,P24,P26,P28,P30,P32,P34,P36,P38)</f>
        <v>7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E38" sqref="E38"/>
    </sheetView>
  </sheetViews>
  <sheetFormatPr defaultRowHeight="12.75" x14ac:dyDescent="0.2"/>
  <cols>
    <col min="6" max="6" width="14.28515625" customWidth="1"/>
    <col min="8" max="8" width="11.42578125" customWidth="1"/>
    <col min="10" max="10" width="10.42578125" customWidth="1"/>
    <col min="12" max="12" width="11.5703125" customWidth="1"/>
    <col min="14" max="14" width="10.28515625" customWidth="1"/>
    <col min="15" max="16" width="10.5703125" customWidth="1"/>
  </cols>
  <sheetData>
    <row r="1" spans="1:16" ht="27" customHeight="1" x14ac:dyDescent="0.35">
      <c r="A1" s="295" t="s">
        <v>163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</row>
    <row r="2" spans="1:16" ht="25.5" customHeight="1" x14ac:dyDescent="0.35">
      <c r="A2" s="295" t="s">
        <v>20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</row>
    <row r="3" spans="1:16" ht="22.5" customHeight="1" x14ac:dyDescent="0.35">
      <c r="A3" s="296">
        <v>42278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</row>
    <row r="5" spans="1:16" ht="19.5" customHeight="1" x14ac:dyDescent="0.2">
      <c r="A5" s="297" t="s">
        <v>87</v>
      </c>
      <c r="B5" s="298"/>
      <c r="C5" s="298"/>
      <c r="D5" s="299"/>
      <c r="E5" s="297" t="s">
        <v>88</v>
      </c>
      <c r="F5" s="299"/>
      <c r="G5" s="297" t="s">
        <v>89</v>
      </c>
      <c r="H5" s="299"/>
      <c r="I5" s="297" t="s">
        <v>90</v>
      </c>
      <c r="J5" s="299"/>
      <c r="K5" s="297" t="s">
        <v>91</v>
      </c>
      <c r="L5" s="299"/>
      <c r="M5" s="297" t="s">
        <v>92</v>
      </c>
      <c r="N5" s="299"/>
      <c r="O5" s="297" t="s">
        <v>148</v>
      </c>
      <c r="P5" s="299"/>
    </row>
    <row r="6" spans="1:16" ht="21.75" customHeight="1" x14ac:dyDescent="0.2">
      <c r="A6" s="300"/>
      <c r="B6" s="301"/>
      <c r="C6" s="301"/>
      <c r="D6" s="302"/>
      <c r="E6" s="303"/>
      <c r="F6" s="305"/>
      <c r="G6" s="303"/>
      <c r="H6" s="305"/>
      <c r="I6" s="303"/>
      <c r="J6" s="305"/>
      <c r="K6" s="303"/>
      <c r="L6" s="305"/>
      <c r="M6" s="303"/>
      <c r="N6" s="305"/>
      <c r="O6" s="303"/>
      <c r="P6" s="305"/>
    </row>
    <row r="7" spans="1:16" ht="20.25" x14ac:dyDescent="0.2">
      <c r="A7" s="303"/>
      <c r="B7" s="304"/>
      <c r="C7" s="304"/>
      <c r="D7" s="305"/>
      <c r="E7" s="233" t="s">
        <v>103</v>
      </c>
      <c r="F7" s="234" t="s">
        <v>104</v>
      </c>
      <c r="G7" s="234" t="s">
        <v>103</v>
      </c>
      <c r="H7" s="235" t="s">
        <v>104</v>
      </c>
      <c r="I7" s="235" t="s">
        <v>103</v>
      </c>
      <c r="J7" s="235" t="s">
        <v>104</v>
      </c>
      <c r="K7" s="235" t="s">
        <v>103</v>
      </c>
      <c r="L7" s="235" t="s">
        <v>104</v>
      </c>
      <c r="M7" s="235" t="s">
        <v>103</v>
      </c>
      <c r="N7" s="235" t="s">
        <v>104</v>
      </c>
      <c r="O7" s="233" t="s">
        <v>103</v>
      </c>
      <c r="P7" s="236" t="s">
        <v>104</v>
      </c>
    </row>
    <row r="8" spans="1:16" ht="20.25" x14ac:dyDescent="0.3">
      <c r="A8" s="292"/>
      <c r="B8" s="293"/>
      <c r="C8" s="293"/>
      <c r="D8" s="294"/>
      <c r="E8" s="237" t="s">
        <v>9</v>
      </c>
      <c r="F8" s="238" t="s">
        <v>10</v>
      </c>
      <c r="G8" s="238" t="s">
        <v>11</v>
      </c>
      <c r="H8" s="238" t="s">
        <v>12</v>
      </c>
      <c r="I8" s="238" t="s">
        <v>13</v>
      </c>
      <c r="J8" s="238" t="s">
        <v>14</v>
      </c>
      <c r="K8" s="238" t="s">
        <v>15</v>
      </c>
      <c r="L8" s="238" t="s">
        <v>16</v>
      </c>
      <c r="M8" s="238" t="s">
        <v>60</v>
      </c>
      <c r="N8" s="238" t="s">
        <v>61</v>
      </c>
      <c r="O8" s="238" t="s">
        <v>62</v>
      </c>
      <c r="P8" s="239" t="s">
        <v>63</v>
      </c>
    </row>
    <row r="9" spans="1:16" ht="20.25" x14ac:dyDescent="0.3">
      <c r="A9" s="292"/>
      <c r="B9" s="293"/>
      <c r="C9" s="293"/>
      <c r="D9" s="294"/>
      <c r="E9" s="237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1"/>
    </row>
    <row r="10" spans="1:16" ht="20.25" x14ac:dyDescent="0.3">
      <c r="A10" s="242" t="s">
        <v>69</v>
      </c>
      <c r="B10" s="243"/>
      <c r="C10" s="243" t="s">
        <v>80</v>
      </c>
      <c r="D10" s="244" t="s">
        <v>80</v>
      </c>
      <c r="E10" s="245"/>
      <c r="F10" s="246"/>
      <c r="G10" s="246"/>
      <c r="H10" s="246"/>
      <c r="I10" s="246"/>
      <c r="J10" s="246"/>
      <c r="K10" s="246"/>
      <c r="L10" s="246"/>
      <c r="M10" s="246"/>
      <c r="N10" s="246">
        <v>0</v>
      </c>
      <c r="O10" s="247">
        <f>SUM(E10,G10,I10,K10,M10)</f>
        <v>0</v>
      </c>
      <c r="P10" s="248">
        <f>SUM(F10,H10,J10,L10,N10)</f>
        <v>0</v>
      </c>
    </row>
    <row r="11" spans="1:16" ht="20.25" x14ac:dyDescent="0.3">
      <c r="A11" s="292"/>
      <c r="B11" s="293"/>
      <c r="C11" s="293"/>
      <c r="D11" s="294"/>
      <c r="E11" s="249"/>
      <c r="F11" s="246"/>
      <c r="G11" s="246"/>
      <c r="H11" s="246"/>
      <c r="I11" s="246"/>
      <c r="J11" s="246"/>
      <c r="K11" s="246"/>
      <c r="L11" s="246"/>
      <c r="M11" s="246"/>
      <c r="N11" s="246"/>
      <c r="O11" s="247"/>
      <c r="P11" s="248"/>
    </row>
    <row r="12" spans="1:16" ht="20.25" x14ac:dyDescent="0.3">
      <c r="A12" s="242" t="s">
        <v>68</v>
      </c>
      <c r="B12" s="243"/>
      <c r="C12" s="243" t="s">
        <v>80</v>
      </c>
      <c r="D12" s="244" t="s">
        <v>80</v>
      </c>
      <c r="E12" s="245"/>
      <c r="F12" s="246"/>
      <c r="G12" s="246"/>
      <c r="H12" s="246"/>
      <c r="I12" s="246"/>
      <c r="J12" s="246"/>
      <c r="K12" s="246"/>
      <c r="L12" s="246"/>
      <c r="M12" s="246"/>
      <c r="N12" s="246"/>
      <c r="O12" s="247">
        <f>SUM(E12:N12)</f>
        <v>0</v>
      </c>
      <c r="P12" s="248">
        <f>SUM(F12,H12,J12,L12,N12)</f>
        <v>0</v>
      </c>
    </row>
    <row r="13" spans="1:16" ht="20.25" x14ac:dyDescent="0.3">
      <c r="A13" s="292"/>
      <c r="B13" s="293"/>
      <c r="C13" s="293"/>
      <c r="D13" s="294"/>
      <c r="E13" s="249"/>
      <c r="F13" s="246"/>
      <c r="G13" s="246"/>
      <c r="H13" s="246"/>
      <c r="I13" s="246"/>
      <c r="J13" s="246"/>
      <c r="K13" s="246"/>
      <c r="L13" s="246"/>
      <c r="M13" s="246"/>
      <c r="N13" s="246"/>
      <c r="O13" s="247"/>
      <c r="P13" s="248"/>
    </row>
    <row r="14" spans="1:16" ht="20.25" x14ac:dyDescent="0.3">
      <c r="A14" s="242" t="s">
        <v>21</v>
      </c>
      <c r="B14" s="243"/>
      <c r="C14" s="243" t="s">
        <v>80</v>
      </c>
      <c r="D14" s="244" t="s">
        <v>80</v>
      </c>
      <c r="E14" s="245">
        <v>0</v>
      </c>
      <c r="F14" s="246"/>
      <c r="G14" s="246"/>
      <c r="H14" s="246"/>
      <c r="I14" s="246"/>
      <c r="J14" s="246"/>
      <c r="K14" s="246"/>
      <c r="L14" s="246"/>
      <c r="M14" s="246"/>
      <c r="N14" s="246"/>
      <c r="O14" s="247">
        <f>SUM(E14,G14,I14,K14,M14)</f>
        <v>0</v>
      </c>
      <c r="P14" s="248">
        <f>SUM(F14,H14,J14,L14,N14)</f>
        <v>0</v>
      </c>
    </row>
    <row r="15" spans="1:16" ht="20.25" x14ac:dyDescent="0.3">
      <c r="A15" s="292"/>
      <c r="B15" s="293"/>
      <c r="C15" s="293"/>
      <c r="D15" s="294"/>
      <c r="E15" s="249"/>
      <c r="F15" s="246"/>
      <c r="G15" s="246"/>
      <c r="H15" s="246"/>
      <c r="I15" s="246"/>
      <c r="J15" s="246"/>
      <c r="K15" s="246"/>
      <c r="L15" s="246"/>
      <c r="M15" s="246"/>
      <c r="N15" s="246"/>
      <c r="O15" s="247"/>
      <c r="P15" s="248"/>
    </row>
    <row r="16" spans="1:16" ht="20.25" x14ac:dyDescent="0.3">
      <c r="A16" s="242" t="s">
        <v>22</v>
      </c>
      <c r="B16" s="243"/>
      <c r="C16" s="243" t="s">
        <v>80</v>
      </c>
      <c r="D16" s="244" t="s">
        <v>80</v>
      </c>
      <c r="E16" s="245">
        <v>0</v>
      </c>
      <c r="F16" s="246"/>
      <c r="G16" s="246">
        <v>0</v>
      </c>
      <c r="H16" s="246"/>
      <c r="I16" s="246"/>
      <c r="J16" s="246"/>
      <c r="K16" s="246"/>
      <c r="L16" s="246"/>
      <c r="M16" s="246">
        <v>0</v>
      </c>
      <c r="N16" s="246">
        <v>2</v>
      </c>
      <c r="O16" s="247">
        <f>SUM(E16,G16,I16,K16,M16)</f>
        <v>0</v>
      </c>
      <c r="P16" s="248">
        <f>SUM(F16,H16,J16,L16,N16)</f>
        <v>2</v>
      </c>
    </row>
    <row r="17" spans="1:16" ht="20.25" x14ac:dyDescent="0.3">
      <c r="A17" s="292"/>
      <c r="B17" s="293"/>
      <c r="C17" s="293"/>
      <c r="D17" s="294"/>
      <c r="E17" s="249"/>
      <c r="F17" s="246"/>
      <c r="G17" s="246"/>
      <c r="H17" s="246"/>
      <c r="I17" s="246"/>
      <c r="J17" s="246"/>
      <c r="K17" s="246"/>
      <c r="L17" s="246"/>
      <c r="M17" s="246"/>
      <c r="N17" s="246"/>
      <c r="O17" s="247"/>
      <c r="P17" s="248"/>
    </row>
    <row r="18" spans="1:16" ht="20.25" x14ac:dyDescent="0.3">
      <c r="A18" s="242" t="s">
        <v>23</v>
      </c>
      <c r="B18" s="243"/>
      <c r="C18" s="243" t="s">
        <v>80</v>
      </c>
      <c r="D18" s="244" t="s">
        <v>80</v>
      </c>
      <c r="E18" s="245"/>
      <c r="F18" s="246"/>
      <c r="G18" s="246">
        <v>0</v>
      </c>
      <c r="H18" s="246"/>
      <c r="I18" s="246"/>
      <c r="J18" s="246"/>
      <c r="K18" s="246"/>
      <c r="L18" s="246"/>
      <c r="M18" s="246">
        <v>0</v>
      </c>
      <c r="N18" s="246"/>
      <c r="O18" s="247">
        <f>SUM(E18,G18,I18,K18,M18)</f>
        <v>0</v>
      </c>
      <c r="P18" s="248">
        <f>SUM(F18,H18,J18,L18,N18)</f>
        <v>0</v>
      </c>
    </row>
    <row r="19" spans="1:16" ht="20.25" x14ac:dyDescent="0.3">
      <c r="A19" s="292"/>
      <c r="B19" s="293"/>
      <c r="C19" s="293"/>
      <c r="D19" s="294"/>
      <c r="E19" s="249"/>
      <c r="F19" s="246"/>
      <c r="G19" s="246"/>
      <c r="H19" s="246"/>
      <c r="I19" s="246"/>
      <c r="J19" s="246"/>
      <c r="K19" s="246"/>
      <c r="L19" s="246"/>
      <c r="M19" s="246"/>
      <c r="N19" s="246"/>
      <c r="O19" s="247"/>
      <c r="P19" s="248"/>
    </row>
    <row r="20" spans="1:16" ht="20.25" x14ac:dyDescent="0.3">
      <c r="A20" s="242" t="s">
        <v>24</v>
      </c>
      <c r="B20" s="243"/>
      <c r="C20" s="243" t="s">
        <v>80</v>
      </c>
      <c r="D20" s="244" t="s">
        <v>80</v>
      </c>
      <c r="E20" s="245">
        <v>1</v>
      </c>
      <c r="F20" s="246"/>
      <c r="G20" s="246">
        <v>1</v>
      </c>
      <c r="H20" s="246"/>
      <c r="I20" s="246"/>
      <c r="J20" s="246"/>
      <c r="K20" s="246">
        <v>0</v>
      </c>
      <c r="L20" s="246"/>
      <c r="M20" s="246"/>
      <c r="N20" s="246"/>
      <c r="O20" s="247">
        <f>SUM(E20,G20,I20,K20,M20)</f>
        <v>2</v>
      </c>
      <c r="P20" s="248">
        <f>SUM(F20,H20,J20,L20,N20)</f>
        <v>0</v>
      </c>
    </row>
    <row r="21" spans="1:16" ht="20.25" x14ac:dyDescent="0.3">
      <c r="A21" s="292"/>
      <c r="B21" s="293"/>
      <c r="C21" s="293"/>
      <c r="D21" s="294"/>
      <c r="E21" s="249"/>
      <c r="F21" s="246"/>
      <c r="G21" s="246"/>
      <c r="H21" s="246"/>
      <c r="I21" s="246"/>
      <c r="J21" s="246"/>
      <c r="K21" s="246"/>
      <c r="L21" s="246"/>
      <c r="M21" s="246"/>
      <c r="N21" s="246"/>
      <c r="O21" s="247"/>
      <c r="P21" s="248"/>
    </row>
    <row r="22" spans="1:16" ht="20.25" x14ac:dyDescent="0.3">
      <c r="A22" s="242" t="s">
        <v>25</v>
      </c>
      <c r="B22" s="243"/>
      <c r="C22" s="243" t="s">
        <v>80</v>
      </c>
      <c r="D22" s="244" t="s">
        <v>80</v>
      </c>
      <c r="E22" s="245">
        <v>0</v>
      </c>
      <c r="F22" s="246"/>
      <c r="G22" s="246">
        <v>1</v>
      </c>
      <c r="H22" s="246"/>
      <c r="I22" s="246"/>
      <c r="J22" s="246"/>
      <c r="K22" s="246"/>
      <c r="L22" s="246"/>
      <c r="M22" s="246">
        <v>2</v>
      </c>
      <c r="N22" s="246">
        <v>0</v>
      </c>
      <c r="O22" s="247">
        <f>SUM(E22,G22,I22,K22,M22)</f>
        <v>3</v>
      </c>
      <c r="P22" s="248">
        <f>SUM(F22,H22,J22,L22,N22)</f>
        <v>0</v>
      </c>
    </row>
    <row r="23" spans="1:16" ht="20.25" x14ac:dyDescent="0.3">
      <c r="A23" s="292"/>
      <c r="B23" s="293"/>
      <c r="C23" s="293"/>
      <c r="D23" s="294"/>
      <c r="E23" s="249"/>
      <c r="F23" s="246"/>
      <c r="G23" s="246"/>
      <c r="H23" s="246"/>
      <c r="I23" s="246"/>
      <c r="J23" s="246"/>
      <c r="K23" s="246"/>
      <c r="L23" s="246"/>
      <c r="M23" s="246"/>
      <c r="N23" s="246"/>
      <c r="O23" s="247"/>
      <c r="P23" s="248"/>
    </row>
    <row r="24" spans="1:16" ht="20.25" x14ac:dyDescent="0.3">
      <c r="A24" s="242" t="s">
        <v>26</v>
      </c>
      <c r="B24" s="243"/>
      <c r="C24" s="243" t="s">
        <v>80</v>
      </c>
      <c r="D24" s="244" t="s">
        <v>80</v>
      </c>
      <c r="E24" s="245">
        <v>0</v>
      </c>
      <c r="F24" s="246">
        <v>0</v>
      </c>
      <c r="G24" s="246"/>
      <c r="H24" s="246"/>
      <c r="I24" s="246"/>
      <c r="J24" s="246"/>
      <c r="K24" s="246">
        <v>0</v>
      </c>
      <c r="L24" s="246"/>
      <c r="M24" s="246">
        <v>0</v>
      </c>
      <c r="N24" s="246"/>
      <c r="O24" s="247">
        <f>SUM(E24,G24,I24,K24,M24)</f>
        <v>0</v>
      </c>
      <c r="P24" s="248">
        <f>SUM(F24,H24,J24,L24,N24)</f>
        <v>0</v>
      </c>
    </row>
    <row r="25" spans="1:16" ht="20.25" x14ac:dyDescent="0.3">
      <c r="A25" s="292"/>
      <c r="B25" s="293"/>
      <c r="C25" s="293"/>
      <c r="D25" s="294"/>
      <c r="E25" s="249"/>
      <c r="F25" s="246"/>
      <c r="G25" s="246"/>
      <c r="H25" s="246"/>
      <c r="I25" s="246"/>
      <c r="J25" s="246"/>
      <c r="K25" s="246"/>
      <c r="L25" s="246"/>
      <c r="M25" s="246"/>
      <c r="N25" s="246"/>
      <c r="O25" s="247"/>
      <c r="P25" s="248"/>
    </row>
    <row r="26" spans="1:16" ht="20.25" x14ac:dyDescent="0.3">
      <c r="A26" s="242" t="s">
        <v>27</v>
      </c>
      <c r="B26" s="243"/>
      <c r="C26" s="243" t="s">
        <v>80</v>
      </c>
      <c r="D26" s="244" t="s">
        <v>80</v>
      </c>
      <c r="E26" s="245"/>
      <c r="F26" s="246"/>
      <c r="G26" s="246">
        <v>0</v>
      </c>
      <c r="H26" s="246"/>
      <c r="I26" s="246"/>
      <c r="J26" s="246"/>
      <c r="K26" s="246"/>
      <c r="L26" s="246"/>
      <c r="M26" s="246"/>
      <c r="N26" s="246">
        <v>0</v>
      </c>
      <c r="O26" s="247">
        <f>SUM(E26,G26,I26,K26,M26)</f>
        <v>0</v>
      </c>
      <c r="P26" s="248">
        <f>SUM(F26,H26,J26,L26,N26)</f>
        <v>0</v>
      </c>
    </row>
    <row r="27" spans="1:16" ht="20.25" x14ac:dyDescent="0.3">
      <c r="A27" s="292"/>
      <c r="B27" s="293"/>
      <c r="C27" s="293"/>
      <c r="D27" s="294"/>
      <c r="E27" s="249"/>
      <c r="F27" s="246"/>
      <c r="G27" s="246"/>
      <c r="H27" s="246"/>
      <c r="I27" s="246"/>
      <c r="J27" s="246"/>
      <c r="K27" s="246"/>
      <c r="L27" s="246"/>
      <c r="M27" s="246"/>
      <c r="N27" s="246"/>
      <c r="O27" s="247"/>
      <c r="P27" s="248"/>
    </row>
    <row r="28" spans="1:16" ht="20.25" x14ac:dyDescent="0.3">
      <c r="A28" s="242" t="s">
        <v>28</v>
      </c>
      <c r="B28" s="243"/>
      <c r="C28" s="243" t="s">
        <v>80</v>
      </c>
      <c r="D28" s="244" t="s">
        <v>80</v>
      </c>
      <c r="E28" s="245">
        <v>0</v>
      </c>
      <c r="F28" s="246">
        <v>0</v>
      </c>
      <c r="G28" s="246"/>
      <c r="H28" s="246"/>
      <c r="I28" s="246"/>
      <c r="J28" s="246"/>
      <c r="K28" s="246"/>
      <c r="L28" s="246"/>
      <c r="M28" s="246"/>
      <c r="N28" s="246"/>
      <c r="O28" s="247">
        <f>SUM(E28,G28,I28,K28,M28)</f>
        <v>0</v>
      </c>
      <c r="P28" s="248">
        <f>SUM(F28,H28,J28,L28,N28)</f>
        <v>0</v>
      </c>
    </row>
    <row r="29" spans="1:16" ht="20.25" x14ac:dyDescent="0.3">
      <c r="A29" s="292"/>
      <c r="B29" s="293"/>
      <c r="C29" s="293"/>
      <c r="D29" s="294"/>
      <c r="E29" s="249"/>
      <c r="F29" s="246"/>
      <c r="G29" s="246"/>
      <c r="H29" s="246"/>
      <c r="I29" s="246"/>
      <c r="J29" s="246"/>
      <c r="K29" s="246"/>
      <c r="L29" s="246"/>
      <c r="M29" s="246"/>
      <c r="N29" s="246"/>
      <c r="O29" s="247"/>
      <c r="P29" s="248"/>
    </row>
    <row r="30" spans="1:16" ht="20.25" x14ac:dyDescent="0.3">
      <c r="A30" s="242" t="s">
        <v>29</v>
      </c>
      <c r="B30" s="243"/>
      <c r="C30" s="243" t="s">
        <v>80</v>
      </c>
      <c r="D30" s="244" t="s">
        <v>80</v>
      </c>
      <c r="E30" s="245"/>
      <c r="F30" s="246"/>
      <c r="G30" s="246">
        <v>0</v>
      </c>
      <c r="H30" s="246">
        <v>0</v>
      </c>
      <c r="I30" s="246"/>
      <c r="J30" s="246"/>
      <c r="K30" s="246"/>
      <c r="L30" s="246"/>
      <c r="M30" s="246"/>
      <c r="N30" s="246"/>
      <c r="O30" s="247">
        <f>SUM(E30,G30,I30,K30,M30)</f>
        <v>0</v>
      </c>
      <c r="P30" s="248">
        <f>SUM(F30,H30,J30,L30,N30)</f>
        <v>0</v>
      </c>
    </row>
    <row r="31" spans="1:16" ht="20.25" x14ac:dyDescent="0.3">
      <c r="A31" s="292"/>
      <c r="B31" s="293"/>
      <c r="C31" s="293"/>
      <c r="D31" s="294"/>
      <c r="E31" s="245"/>
      <c r="F31" s="246"/>
      <c r="G31" s="246"/>
      <c r="H31" s="246"/>
      <c r="I31" s="246"/>
      <c r="J31" s="246"/>
      <c r="K31" s="246"/>
      <c r="L31" s="246"/>
      <c r="M31" s="246"/>
      <c r="N31" s="246"/>
      <c r="O31" s="247"/>
      <c r="P31" s="248"/>
    </row>
    <row r="32" spans="1:16" ht="20.25" x14ac:dyDescent="0.3">
      <c r="A32" s="242" t="s">
        <v>134</v>
      </c>
      <c r="B32" s="243"/>
      <c r="C32" s="243" t="s">
        <v>80</v>
      </c>
      <c r="D32" s="244" t="s">
        <v>80</v>
      </c>
      <c r="E32" s="245">
        <v>0</v>
      </c>
      <c r="F32" s="246"/>
      <c r="G32" s="246">
        <v>0</v>
      </c>
      <c r="H32" s="246"/>
      <c r="I32" s="246"/>
      <c r="J32" s="246"/>
      <c r="K32" s="246"/>
      <c r="L32" s="246"/>
      <c r="M32" s="246"/>
      <c r="N32" s="246"/>
      <c r="O32" s="247">
        <f>SUM(E32,G32,I32,K32,M32)</f>
        <v>0</v>
      </c>
      <c r="P32" s="248">
        <f>SUM(F32,H32,J32,L32,N32)</f>
        <v>0</v>
      </c>
    </row>
    <row r="33" spans="1:16" ht="20.25" x14ac:dyDescent="0.3">
      <c r="A33" s="292"/>
      <c r="B33" s="293"/>
      <c r="C33" s="293"/>
      <c r="D33" s="294"/>
      <c r="E33" s="249"/>
      <c r="F33" s="246"/>
      <c r="G33" s="246"/>
      <c r="H33" s="246"/>
      <c r="I33" s="246"/>
      <c r="J33" s="246"/>
      <c r="K33" s="246"/>
      <c r="L33" s="246"/>
      <c r="M33" s="246"/>
      <c r="N33" s="246"/>
      <c r="O33" s="247"/>
      <c r="P33" s="248"/>
    </row>
    <row r="34" spans="1:16" ht="20.25" x14ac:dyDescent="0.3">
      <c r="A34" s="242" t="s">
        <v>31</v>
      </c>
      <c r="B34" s="243"/>
      <c r="C34" s="243" t="s">
        <v>80</v>
      </c>
      <c r="D34" s="244" t="s">
        <v>80</v>
      </c>
      <c r="E34" s="245">
        <v>1</v>
      </c>
      <c r="F34" s="246"/>
      <c r="G34" s="246"/>
      <c r="H34" s="246"/>
      <c r="I34" s="246"/>
      <c r="J34" s="246"/>
      <c r="K34" s="246"/>
      <c r="L34" s="246"/>
      <c r="M34" s="246"/>
      <c r="N34" s="246"/>
      <c r="O34" s="247">
        <f>SUM(E34,G34,I34,K34,M34)</f>
        <v>1</v>
      </c>
      <c r="P34" s="248">
        <f>SUM(F34,H34,J34,L34,N34)</f>
        <v>0</v>
      </c>
    </row>
    <row r="35" spans="1:16" ht="20.25" x14ac:dyDescent="0.3">
      <c r="A35" s="292"/>
      <c r="B35" s="293"/>
      <c r="C35" s="293"/>
      <c r="D35" s="294"/>
      <c r="E35" s="249"/>
      <c r="F35" s="246"/>
      <c r="G35" s="246"/>
      <c r="H35" s="246"/>
      <c r="I35" s="246"/>
      <c r="J35" s="246"/>
      <c r="K35" s="246"/>
      <c r="L35" s="246"/>
      <c r="M35" s="246"/>
      <c r="N35" s="246"/>
      <c r="O35" s="247"/>
      <c r="P35" s="248"/>
    </row>
    <row r="36" spans="1:16" ht="20.25" x14ac:dyDescent="0.3">
      <c r="A36" s="242" t="s">
        <v>32</v>
      </c>
      <c r="B36" s="243"/>
      <c r="C36" s="243" t="s">
        <v>80</v>
      </c>
      <c r="D36" s="244" t="s">
        <v>80</v>
      </c>
      <c r="E36" s="245">
        <v>0</v>
      </c>
      <c r="F36" s="246"/>
      <c r="G36" s="246">
        <v>0</v>
      </c>
      <c r="H36" s="246"/>
      <c r="I36" s="246"/>
      <c r="J36" s="246"/>
      <c r="K36" s="246"/>
      <c r="L36" s="246"/>
      <c r="M36" s="246"/>
      <c r="N36" s="246"/>
      <c r="O36" s="247">
        <f>SUM(E36,G36,I36,K36,M36)</f>
        <v>0</v>
      </c>
      <c r="P36" s="248">
        <f>SUM(F36,H36,J36,L36,N36)</f>
        <v>0</v>
      </c>
    </row>
    <row r="37" spans="1:16" ht="20.25" x14ac:dyDescent="0.3">
      <c r="A37" s="292"/>
      <c r="B37" s="293"/>
      <c r="C37" s="293"/>
      <c r="D37" s="294"/>
      <c r="E37" s="249"/>
      <c r="F37" s="246"/>
      <c r="G37" s="246"/>
      <c r="H37" s="246"/>
      <c r="I37" s="246"/>
      <c r="J37" s="246"/>
      <c r="K37" s="246"/>
      <c r="L37" s="246"/>
      <c r="M37" s="246"/>
      <c r="N37" s="246"/>
      <c r="O37" s="247"/>
      <c r="P37" s="248"/>
    </row>
    <row r="38" spans="1:16" ht="20.25" x14ac:dyDescent="0.3">
      <c r="A38" s="250" t="s">
        <v>56</v>
      </c>
      <c r="B38" s="251"/>
      <c r="C38" s="251"/>
      <c r="D38" s="244" t="s">
        <v>80</v>
      </c>
      <c r="E38" s="245">
        <v>0</v>
      </c>
      <c r="F38" s="246"/>
      <c r="G38" s="246"/>
      <c r="H38" s="246"/>
      <c r="I38" s="246"/>
      <c r="J38" s="246"/>
      <c r="K38" s="246"/>
      <c r="L38" s="246"/>
      <c r="M38" s="246">
        <v>0</v>
      </c>
      <c r="N38" s="246"/>
      <c r="O38" s="247">
        <f>SUM(E38,G38,I38,K38,M38)</f>
        <v>0</v>
      </c>
      <c r="P38" s="248">
        <f>SUM(F38,H38,J38,L38,N38)</f>
        <v>0</v>
      </c>
    </row>
    <row r="39" spans="1:16" ht="20.25" x14ac:dyDescent="0.3">
      <c r="A39" s="292"/>
      <c r="B39" s="293"/>
      <c r="C39" s="293"/>
      <c r="D39" s="294"/>
      <c r="E39" s="249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8"/>
    </row>
    <row r="40" spans="1:16" ht="20.25" x14ac:dyDescent="0.3">
      <c r="A40" s="252" t="s">
        <v>6</v>
      </c>
      <c r="B40" s="253"/>
      <c r="C40" s="254" t="s">
        <v>80</v>
      </c>
      <c r="D40" s="255" t="s">
        <v>80</v>
      </c>
      <c r="E40" s="256">
        <f>SUM(E10:E38)</f>
        <v>2</v>
      </c>
      <c r="F40" s="257">
        <f t="shared" ref="F40:N40" si="0">SUM(F10:F38)</f>
        <v>0</v>
      </c>
      <c r="G40" s="257">
        <f>SUM(G10:G38)</f>
        <v>2</v>
      </c>
      <c r="H40" s="257">
        <f t="shared" si="0"/>
        <v>0</v>
      </c>
      <c r="I40" s="257">
        <f>SUM(I10:I38)</f>
        <v>0</v>
      </c>
      <c r="J40" s="257">
        <f t="shared" si="0"/>
        <v>0</v>
      </c>
      <c r="K40" s="257">
        <f>SUM(K10:K38)</f>
        <v>0</v>
      </c>
      <c r="L40" s="257">
        <f t="shared" si="0"/>
        <v>0</v>
      </c>
      <c r="M40" s="257">
        <f>SUM(M10:M38)</f>
        <v>2</v>
      </c>
      <c r="N40" s="257">
        <f t="shared" si="0"/>
        <v>2</v>
      </c>
      <c r="O40" s="258">
        <f>SUM(O10,O12,O14,O16,O18,O20,O22,O24,O26,O28,O30,O32,O34,O36,O38)</f>
        <v>6</v>
      </c>
      <c r="P40" s="259">
        <f>SUM(P10,P12,P14,P16,P18,P20,P22,P24,P26,P28,P30,P32,P34,P36,P38)</f>
        <v>2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5</vt:i4>
      </vt:variant>
    </vt:vector>
  </HeadingPairs>
  <TitlesOfParts>
    <vt:vector size="32" baseType="lpstr">
      <vt:lpstr>Table 1 2015</vt:lpstr>
      <vt:lpstr>Meta1</vt:lpstr>
      <vt:lpstr>Table 2 2015</vt:lpstr>
      <vt:lpstr>Table 3 2015</vt:lpstr>
      <vt:lpstr>Table 4 2015</vt:lpstr>
      <vt:lpstr>Table 5 2015</vt:lpstr>
      <vt:lpstr>Table 6 2015</vt:lpstr>
      <vt:lpstr>Table 6" 2015</vt:lpstr>
      <vt:lpstr>Table 6" 2015 oct</vt:lpstr>
      <vt:lpstr>Table 6" 2015 nov</vt:lpstr>
      <vt:lpstr>Table 6" 2015 dec</vt:lpstr>
      <vt:lpstr>table3 (2)</vt:lpstr>
      <vt:lpstr>table3 oct</vt:lpstr>
      <vt:lpstr>table3 nov</vt:lpstr>
      <vt:lpstr>table3 dec</vt:lpstr>
      <vt:lpstr>table4 (2)</vt:lpstr>
      <vt:lpstr>table4 oct</vt:lpstr>
      <vt:lpstr>table4 nov</vt:lpstr>
      <vt:lpstr>table4 dec</vt:lpstr>
      <vt:lpstr>table5 (2)</vt:lpstr>
      <vt:lpstr>table5 oct</vt:lpstr>
      <vt:lpstr>table5 nov</vt:lpstr>
      <vt:lpstr>table5 dec</vt:lpstr>
      <vt:lpstr>Table 6 (2)</vt:lpstr>
      <vt:lpstr>Table 6 oct</vt:lpstr>
      <vt:lpstr>Table 6 nov</vt:lpstr>
      <vt:lpstr>Table 6 dec</vt:lpstr>
      <vt:lpstr>'Table 1 2015'!Print_Area</vt:lpstr>
      <vt:lpstr>'Table 2 2015'!Print_Area</vt:lpstr>
      <vt:lpstr>'Table 3 2015'!Print_Area</vt:lpstr>
      <vt:lpstr>'Table 5 2015'!Print_Area</vt:lpstr>
      <vt:lpstr>'Table 6 2015'!Print_Area</vt:lpstr>
    </vt:vector>
  </TitlesOfParts>
  <Company>Central Statistical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Population, Vital, Social &amp; Education Division</dc:creator>
  <cp:lastModifiedBy>Jeffrey Charles</cp:lastModifiedBy>
  <cp:lastPrinted>2025-06-23T17:31:27Z</cp:lastPrinted>
  <dcterms:created xsi:type="dcterms:W3CDTF">1999-03-03T11:50:14Z</dcterms:created>
  <dcterms:modified xsi:type="dcterms:W3CDTF">2025-11-19T18:00:58Z</dcterms:modified>
</cp:coreProperties>
</file>