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rey Charles\Desktop\Traffic Tables for Website\Traffic Bulletin '17\"/>
    </mc:Choice>
  </mc:AlternateContent>
  <bookViews>
    <workbookView xWindow="0" yWindow="0" windowWidth="8760" windowHeight="10860" tabRatio="911"/>
  </bookViews>
  <sheets>
    <sheet name="Table 1 2017" sheetId="13" r:id="rId1"/>
    <sheet name="Worksheet1" sheetId="75" state="hidden" r:id="rId2"/>
    <sheet name="Table 2 2017" sheetId="77" r:id="rId3"/>
    <sheet name="Table 3 2017" sheetId="45" r:id="rId4"/>
    <sheet name="Table 4 2017" sheetId="46" r:id="rId5"/>
    <sheet name="Table 5 2017" sheetId="37" r:id="rId6"/>
    <sheet name="Table 6 2017" sheetId="85" r:id="rId7"/>
    <sheet name="table4 2017 (2)" sheetId="94" state="hidden" r:id="rId8"/>
    <sheet name="table4 2017 jul" sheetId="95" state="hidden" r:id="rId9"/>
    <sheet name="table4 2017 aug" sheetId="96" state="hidden" r:id="rId10"/>
    <sheet name="table4 2017 sept" sheetId="97" state="hidden" r:id="rId11"/>
    <sheet name="table5 2017 (2)" sheetId="98" state="hidden" r:id="rId12"/>
    <sheet name="table5 2017 jul" sheetId="99" state="hidden" r:id="rId13"/>
    <sheet name="table5 2017 aug" sheetId="100" state="hidden" r:id="rId14"/>
    <sheet name="table5 2017 sept" sheetId="101" state="hidden" r:id="rId15"/>
    <sheet name="Table 6&quot; 2017" sheetId="86" state="hidden" r:id="rId16"/>
    <sheet name="Table 6&quot; 2017 jul" sheetId="87" state="hidden" r:id="rId17"/>
    <sheet name="Table 6&quot; 2017 aug" sheetId="88" state="hidden" r:id="rId18"/>
    <sheet name="Table 6&quot; 2017 sept" sheetId="89" state="hidden" r:id="rId19"/>
  </sheets>
  <definedNames>
    <definedName name="_xlnm.Print_Area" localSheetId="0">'Table 1 2017'!$A$1:$L$30</definedName>
    <definedName name="_xlnm.Print_Area" localSheetId="2">'Table 2 2017'!$A$1:$I$60</definedName>
    <definedName name="_xlnm.Print_Area" localSheetId="3">'Table 3 2017'!$A$1:$M$16</definedName>
    <definedName name="_xlnm.Print_Area" localSheetId="5">'Table 5 2017'!$A$1:$N$28</definedName>
    <definedName name="_xlnm.Print_Area" localSheetId="6">'Table 6 2017'!$A$1:$P$42</definedName>
  </definedNames>
  <calcPr calcId="162913"/>
</workbook>
</file>

<file path=xl/calcChain.xml><?xml version="1.0" encoding="utf-8"?>
<calcChain xmlns="http://schemas.openxmlformats.org/spreadsheetml/2006/main">
  <c r="C16" i="75" l="1"/>
  <c r="K11" i="75" l="1"/>
  <c r="I11" i="75"/>
  <c r="G11" i="75"/>
  <c r="E11" i="75"/>
  <c r="C11" i="75"/>
  <c r="L8" i="75" l="1"/>
  <c r="H8" i="75"/>
  <c r="D6" i="75"/>
  <c r="F6" i="75"/>
  <c r="D7" i="75"/>
  <c r="F7" i="75"/>
  <c r="D8" i="75"/>
  <c r="F8" i="75"/>
  <c r="D9" i="75"/>
  <c r="F9" i="75"/>
  <c r="H23" i="75" l="1"/>
  <c r="G23" i="75"/>
  <c r="F23" i="75"/>
  <c r="I23" i="75" l="1"/>
  <c r="Q9" i="99" l="1"/>
  <c r="P27" i="101"/>
  <c r="O27" i="101"/>
  <c r="N27" i="101"/>
  <c r="M27" i="101"/>
  <c r="L27" i="101"/>
  <c r="K27" i="101"/>
  <c r="J27" i="101"/>
  <c r="Q25" i="101"/>
  <c r="Q23" i="101"/>
  <c r="Q21" i="101"/>
  <c r="Q19" i="101"/>
  <c r="Q17" i="101"/>
  <c r="Q15" i="101"/>
  <c r="Q13" i="101"/>
  <c r="Q11" i="101"/>
  <c r="Q9" i="101"/>
  <c r="P27" i="100"/>
  <c r="O27" i="100"/>
  <c r="N27" i="100"/>
  <c r="M27" i="100"/>
  <c r="L27" i="100"/>
  <c r="K27" i="100"/>
  <c r="J27" i="100"/>
  <c r="Q25" i="100"/>
  <c r="Q23" i="100"/>
  <c r="Q21" i="100"/>
  <c r="Q19" i="100"/>
  <c r="Q17" i="100"/>
  <c r="Q15" i="100"/>
  <c r="Q13" i="100"/>
  <c r="Q11" i="100"/>
  <c r="Q9" i="100"/>
  <c r="P27" i="99"/>
  <c r="O27" i="99"/>
  <c r="N27" i="99"/>
  <c r="M27" i="99"/>
  <c r="L27" i="99"/>
  <c r="K27" i="99"/>
  <c r="J27" i="99"/>
  <c r="Q25" i="99"/>
  <c r="Q23" i="99"/>
  <c r="Q21" i="99"/>
  <c r="Q19" i="99"/>
  <c r="Q17" i="99"/>
  <c r="Q15" i="99"/>
  <c r="Q13" i="99"/>
  <c r="Q11" i="99"/>
  <c r="P25" i="98"/>
  <c r="O25" i="98"/>
  <c r="N25" i="98"/>
  <c r="M25" i="98"/>
  <c r="L25" i="98"/>
  <c r="K25" i="98"/>
  <c r="J25" i="98"/>
  <c r="Q25" i="98" s="1"/>
  <c r="P23" i="98"/>
  <c r="O23" i="98"/>
  <c r="N23" i="98"/>
  <c r="M23" i="98"/>
  <c r="L23" i="98"/>
  <c r="K23" i="98"/>
  <c r="J23" i="98"/>
  <c r="P21" i="98"/>
  <c r="O21" i="98"/>
  <c r="N21" i="98"/>
  <c r="M21" i="98"/>
  <c r="L21" i="98"/>
  <c r="K21" i="98"/>
  <c r="J21" i="98"/>
  <c r="P19" i="98"/>
  <c r="O19" i="98"/>
  <c r="N19" i="98"/>
  <c r="M19" i="98"/>
  <c r="L19" i="98"/>
  <c r="K19" i="98"/>
  <c r="J19" i="98"/>
  <c r="P17" i="98"/>
  <c r="O17" i="98"/>
  <c r="N17" i="98"/>
  <c r="M17" i="98"/>
  <c r="L17" i="98"/>
  <c r="K17" i="98"/>
  <c r="J17" i="98"/>
  <c r="P15" i="98"/>
  <c r="O15" i="98"/>
  <c r="N15" i="98"/>
  <c r="M15" i="98"/>
  <c r="L15" i="98"/>
  <c r="K15" i="98"/>
  <c r="J15" i="98"/>
  <c r="P13" i="98"/>
  <c r="O13" i="98"/>
  <c r="N13" i="98"/>
  <c r="M13" i="98"/>
  <c r="L13" i="98"/>
  <c r="K13" i="98"/>
  <c r="J13" i="98"/>
  <c r="P11" i="98"/>
  <c r="O11" i="98"/>
  <c r="N11" i="98"/>
  <c r="M11" i="98"/>
  <c r="L11" i="98"/>
  <c r="K11" i="98"/>
  <c r="J11" i="98"/>
  <c r="P9" i="98"/>
  <c r="O9" i="98"/>
  <c r="N9" i="98"/>
  <c r="M9" i="98"/>
  <c r="L9" i="98"/>
  <c r="K9" i="98"/>
  <c r="J9" i="98"/>
  <c r="Q27" i="101" l="1"/>
  <c r="Q13" i="98"/>
  <c r="Q21" i="98"/>
  <c r="Q27" i="100"/>
  <c r="Q15" i="98"/>
  <c r="O27" i="98"/>
  <c r="Q27" i="99"/>
  <c r="Q23" i="98"/>
  <c r="N27" i="98"/>
  <c r="Q19" i="98"/>
  <c r="Q17" i="98"/>
  <c r="K27" i="98"/>
  <c r="L27" i="98"/>
  <c r="P27" i="98"/>
  <c r="Q11" i="98"/>
  <c r="J27" i="98"/>
  <c r="M27" i="98"/>
  <c r="Q9" i="98"/>
  <c r="Q27" i="98" l="1"/>
  <c r="M28" i="97" l="1"/>
  <c r="I28" i="97"/>
  <c r="N26" i="97"/>
  <c r="M24" i="97"/>
  <c r="L24" i="97"/>
  <c r="L28" i="97" s="1"/>
  <c r="K24" i="97"/>
  <c r="K28" i="97" s="1"/>
  <c r="J24" i="97"/>
  <c r="J28" i="97" s="1"/>
  <c r="I24" i="97"/>
  <c r="H24" i="97"/>
  <c r="H28" i="97" s="1"/>
  <c r="G24" i="97"/>
  <c r="G28" i="97" s="1"/>
  <c r="F24" i="97"/>
  <c r="F28" i="97" s="1"/>
  <c r="E24" i="97"/>
  <c r="E28" i="97" s="1"/>
  <c r="N22" i="97"/>
  <c r="N20" i="97"/>
  <c r="N18" i="97"/>
  <c r="N16" i="97"/>
  <c r="N14" i="97"/>
  <c r="N12" i="97"/>
  <c r="N10" i="97"/>
  <c r="M28" i="96"/>
  <c r="F28" i="96"/>
  <c r="N26" i="96"/>
  <c r="M24" i="96"/>
  <c r="L24" i="96"/>
  <c r="L28" i="96" s="1"/>
  <c r="K24" i="96"/>
  <c r="K28" i="96" s="1"/>
  <c r="J24" i="96"/>
  <c r="J28" i="96" s="1"/>
  <c r="I24" i="96"/>
  <c r="I28" i="96" s="1"/>
  <c r="H24" i="96"/>
  <c r="H28" i="96" s="1"/>
  <c r="G24" i="96"/>
  <c r="G28" i="96" s="1"/>
  <c r="F24" i="96"/>
  <c r="E24" i="96"/>
  <c r="E28" i="96" s="1"/>
  <c r="N22" i="96"/>
  <c r="N20" i="96"/>
  <c r="N18" i="96"/>
  <c r="N16" i="96"/>
  <c r="N14" i="96"/>
  <c r="N12" i="96"/>
  <c r="N10" i="96"/>
  <c r="M28" i="95"/>
  <c r="I28" i="95"/>
  <c r="N26" i="95"/>
  <c r="M24" i="95"/>
  <c r="L24" i="95"/>
  <c r="L28" i="95" s="1"/>
  <c r="K24" i="95"/>
  <c r="K28" i="95" s="1"/>
  <c r="J24" i="95"/>
  <c r="J28" i="95" s="1"/>
  <c r="H24" i="95"/>
  <c r="H28" i="95" s="1"/>
  <c r="G24" i="95"/>
  <c r="G28" i="95" s="1"/>
  <c r="F24" i="95"/>
  <c r="F28" i="95" s="1"/>
  <c r="E24" i="95"/>
  <c r="E28" i="95" s="1"/>
  <c r="N22" i="95"/>
  <c r="N20" i="95"/>
  <c r="N18" i="95"/>
  <c r="N16" i="95"/>
  <c r="N14" i="95"/>
  <c r="N12" i="95"/>
  <c r="N10" i="95"/>
  <c r="M26" i="94"/>
  <c r="L26" i="94"/>
  <c r="K26" i="94"/>
  <c r="J26" i="94"/>
  <c r="I26" i="94"/>
  <c r="H26" i="94"/>
  <c r="G26" i="94"/>
  <c r="F26" i="94"/>
  <c r="E26" i="94"/>
  <c r="M22" i="94"/>
  <c r="L22" i="94"/>
  <c r="K22" i="94"/>
  <c r="J22" i="94"/>
  <c r="I22" i="94"/>
  <c r="H22" i="94"/>
  <c r="G22" i="94"/>
  <c r="F22" i="94"/>
  <c r="E22" i="94"/>
  <c r="M20" i="94"/>
  <c r="L20" i="94"/>
  <c r="K20" i="94"/>
  <c r="J20" i="94"/>
  <c r="I20" i="94"/>
  <c r="H20" i="94"/>
  <c r="G20" i="94"/>
  <c r="F20" i="94"/>
  <c r="E20" i="94"/>
  <c r="M18" i="94"/>
  <c r="L18" i="94"/>
  <c r="K18" i="94"/>
  <c r="J18" i="94"/>
  <c r="I18" i="94"/>
  <c r="H18" i="94"/>
  <c r="G18" i="94"/>
  <c r="F18" i="94"/>
  <c r="E18" i="94"/>
  <c r="M16" i="94"/>
  <c r="L16" i="94"/>
  <c r="K16" i="94"/>
  <c r="J16" i="94"/>
  <c r="I16" i="94"/>
  <c r="H16" i="94"/>
  <c r="G16" i="94"/>
  <c r="F16" i="94"/>
  <c r="E16" i="94"/>
  <c r="M14" i="94"/>
  <c r="L14" i="94"/>
  <c r="K14" i="94"/>
  <c r="J14" i="94"/>
  <c r="I14" i="94"/>
  <c r="H14" i="94"/>
  <c r="G14" i="94"/>
  <c r="F14" i="94"/>
  <c r="E14" i="94"/>
  <c r="M12" i="94"/>
  <c r="M24" i="94" s="1"/>
  <c r="M28" i="94" s="1"/>
  <c r="L12" i="94"/>
  <c r="K12" i="94"/>
  <c r="J12" i="94"/>
  <c r="I12" i="94"/>
  <c r="H12" i="94"/>
  <c r="G12" i="94"/>
  <c r="F12" i="94"/>
  <c r="E12" i="94"/>
  <c r="M10" i="94"/>
  <c r="L10" i="94"/>
  <c r="K10" i="94"/>
  <c r="J10" i="94"/>
  <c r="I10" i="94"/>
  <c r="H10" i="94"/>
  <c r="G10" i="94"/>
  <c r="F10" i="94"/>
  <c r="E10" i="94"/>
  <c r="N22" i="94" l="1"/>
  <c r="I24" i="94"/>
  <c r="I28" i="94" s="1"/>
  <c r="N12" i="94"/>
  <c r="H24" i="94"/>
  <c r="H28" i="94" s="1"/>
  <c r="F24" i="94"/>
  <c r="F28" i="94" s="1"/>
  <c r="N24" i="97"/>
  <c r="N28" i="97" s="1"/>
  <c r="K24" i="94"/>
  <c r="K28" i="94" s="1"/>
  <c r="N24" i="96"/>
  <c r="N28" i="96" s="1"/>
  <c r="O26" i="96" s="1"/>
  <c r="N18" i="94"/>
  <c r="N20" i="94"/>
  <c r="J24" i="94"/>
  <c r="J28" i="94" s="1"/>
  <c r="N14" i="94"/>
  <c r="N16" i="94"/>
  <c r="L24" i="94"/>
  <c r="L28" i="94" s="1"/>
  <c r="N24" i="95"/>
  <c r="N28" i="95" s="1"/>
  <c r="O12" i="95" s="1"/>
  <c r="N26" i="94"/>
  <c r="G24" i="94"/>
  <c r="G28" i="94" s="1"/>
  <c r="N10" i="94"/>
  <c r="E24" i="94"/>
  <c r="O24" i="97" l="1"/>
  <c r="O26" i="97"/>
  <c r="O10" i="97"/>
  <c r="O22" i="97"/>
  <c r="O16" i="97"/>
  <c r="O14" i="97"/>
  <c r="O14" i="96"/>
  <c r="O12" i="96"/>
  <c r="O10" i="95"/>
  <c r="O20" i="95"/>
  <c r="O18" i="95"/>
  <c r="O22" i="95"/>
  <c r="O16" i="95"/>
  <c r="O24" i="95"/>
  <c r="O14" i="95"/>
  <c r="O26" i="95"/>
  <c r="O18" i="96"/>
  <c r="O10" i="96"/>
  <c r="O16" i="96"/>
  <c r="N24" i="94"/>
  <c r="E28" i="94"/>
  <c r="O20" i="96"/>
  <c r="O24" i="96"/>
  <c r="O28" i="96" s="1"/>
  <c r="O22" i="96"/>
  <c r="O18" i="97"/>
  <c r="O20" i="97"/>
  <c r="O12" i="97"/>
  <c r="O28" i="95" l="1"/>
  <c r="N28" i="94"/>
  <c r="O16" i="94" l="1"/>
  <c r="O22" i="94"/>
  <c r="O14" i="94"/>
  <c r="O10" i="94"/>
  <c r="O20" i="94"/>
  <c r="O26" i="94"/>
  <c r="O12" i="94"/>
  <c r="O18" i="94"/>
  <c r="O24" i="94"/>
  <c r="N40" i="89" l="1"/>
  <c r="M40" i="89"/>
  <c r="L40" i="89"/>
  <c r="K40" i="89"/>
  <c r="J40" i="89"/>
  <c r="I40" i="89"/>
  <c r="H40" i="89"/>
  <c r="G40" i="89"/>
  <c r="F40" i="89"/>
  <c r="E40" i="89"/>
  <c r="P38" i="89"/>
  <c r="O38" i="89"/>
  <c r="P36" i="89"/>
  <c r="O36" i="89"/>
  <c r="P34" i="89"/>
  <c r="O34" i="89"/>
  <c r="P32" i="89"/>
  <c r="O32" i="89"/>
  <c r="P30" i="89"/>
  <c r="O30" i="89"/>
  <c r="P28" i="89"/>
  <c r="O28" i="89"/>
  <c r="P26" i="89"/>
  <c r="O26" i="89"/>
  <c r="P24" i="89"/>
  <c r="O24" i="89"/>
  <c r="P22" i="89"/>
  <c r="O22" i="89"/>
  <c r="P20" i="89"/>
  <c r="O20" i="89"/>
  <c r="P18" i="89"/>
  <c r="O18" i="89"/>
  <c r="P16" i="89"/>
  <c r="O16" i="89"/>
  <c r="P14" i="89"/>
  <c r="O14" i="89"/>
  <c r="P12" i="89"/>
  <c r="O12" i="89"/>
  <c r="P10" i="89"/>
  <c r="O10" i="89"/>
  <c r="N40" i="88"/>
  <c r="M40" i="88"/>
  <c r="L40" i="88"/>
  <c r="K40" i="88"/>
  <c r="J40" i="88"/>
  <c r="I40" i="88"/>
  <c r="H40" i="88"/>
  <c r="G40" i="88"/>
  <c r="F40" i="88"/>
  <c r="E40" i="88"/>
  <c r="P38" i="88"/>
  <c r="O38" i="88"/>
  <c r="P36" i="88"/>
  <c r="O36" i="88"/>
  <c r="P34" i="88"/>
  <c r="O34" i="88"/>
  <c r="P32" i="88"/>
  <c r="O32" i="88"/>
  <c r="P30" i="88"/>
  <c r="O30" i="88"/>
  <c r="P28" i="88"/>
  <c r="O28" i="88"/>
  <c r="P26" i="88"/>
  <c r="O26" i="88"/>
  <c r="P24" i="88"/>
  <c r="O24" i="88"/>
  <c r="P22" i="88"/>
  <c r="O22" i="88"/>
  <c r="P20" i="88"/>
  <c r="O20" i="88"/>
  <c r="P18" i="88"/>
  <c r="O18" i="88"/>
  <c r="P16" i="88"/>
  <c r="O16" i="88"/>
  <c r="P14" i="88"/>
  <c r="O14" i="88"/>
  <c r="P12" i="88"/>
  <c r="O12" i="88"/>
  <c r="P10" i="88"/>
  <c r="P40" i="88" s="1"/>
  <c r="O10" i="88"/>
  <c r="N40" i="87"/>
  <c r="M40" i="87"/>
  <c r="L40" i="87"/>
  <c r="K40" i="87"/>
  <c r="J40" i="87"/>
  <c r="I40" i="87"/>
  <c r="H40" i="87"/>
  <c r="G40" i="87"/>
  <c r="F40" i="87"/>
  <c r="E40" i="87"/>
  <c r="P38" i="87"/>
  <c r="O38" i="87"/>
  <c r="P36" i="87"/>
  <c r="O36" i="87"/>
  <c r="P34" i="87"/>
  <c r="O34" i="87"/>
  <c r="P32" i="87"/>
  <c r="O32" i="87"/>
  <c r="P30" i="87"/>
  <c r="O30" i="87"/>
  <c r="P28" i="87"/>
  <c r="O28" i="87"/>
  <c r="P26" i="87"/>
  <c r="O26" i="87"/>
  <c r="P24" i="87"/>
  <c r="O24" i="87"/>
  <c r="P22" i="87"/>
  <c r="O22" i="87"/>
  <c r="P20" i="87"/>
  <c r="O20" i="87"/>
  <c r="P18" i="87"/>
  <c r="O18" i="87"/>
  <c r="P16" i="87"/>
  <c r="O16" i="87"/>
  <c r="P14" i="87"/>
  <c r="O14" i="87"/>
  <c r="P12" i="87"/>
  <c r="O12" i="87"/>
  <c r="P10" i="87"/>
  <c r="O10" i="87"/>
  <c r="N38" i="86"/>
  <c r="M38" i="86"/>
  <c r="L38" i="86"/>
  <c r="K38" i="86"/>
  <c r="J38" i="86"/>
  <c r="I38" i="86"/>
  <c r="H38" i="86"/>
  <c r="P38" i="86" s="1"/>
  <c r="G38" i="86"/>
  <c r="F38" i="86"/>
  <c r="E38" i="86"/>
  <c r="N36" i="86"/>
  <c r="M36" i="86"/>
  <c r="L36" i="86"/>
  <c r="K36" i="86"/>
  <c r="J36" i="86"/>
  <c r="I36" i="86"/>
  <c r="H36" i="86"/>
  <c r="G36" i="86"/>
  <c r="F36" i="86"/>
  <c r="E36" i="86"/>
  <c r="N34" i="86"/>
  <c r="M34" i="86"/>
  <c r="L34" i="86"/>
  <c r="K34" i="86"/>
  <c r="J34" i="86"/>
  <c r="I34" i="86"/>
  <c r="H34" i="86"/>
  <c r="G34" i="86"/>
  <c r="F34" i="86"/>
  <c r="E34" i="86"/>
  <c r="N32" i="86"/>
  <c r="M32" i="86"/>
  <c r="L32" i="86"/>
  <c r="K32" i="86"/>
  <c r="J32" i="86"/>
  <c r="I32" i="86"/>
  <c r="H32" i="86"/>
  <c r="G32" i="86"/>
  <c r="F32" i="86"/>
  <c r="E32" i="86"/>
  <c r="N30" i="86"/>
  <c r="M30" i="86"/>
  <c r="L30" i="86"/>
  <c r="K30" i="86"/>
  <c r="J30" i="86"/>
  <c r="I30" i="86"/>
  <c r="H30" i="86"/>
  <c r="G30" i="86"/>
  <c r="F30" i="86"/>
  <c r="E30" i="86"/>
  <c r="N28" i="86"/>
  <c r="M28" i="86"/>
  <c r="L28" i="86"/>
  <c r="K28" i="86"/>
  <c r="J28" i="86"/>
  <c r="I28" i="86"/>
  <c r="H28" i="86"/>
  <c r="G28" i="86"/>
  <c r="F28" i="86"/>
  <c r="E28" i="86"/>
  <c r="N26" i="86"/>
  <c r="M26" i="86"/>
  <c r="L26" i="86"/>
  <c r="K26" i="86"/>
  <c r="J26" i="86"/>
  <c r="I26" i="86"/>
  <c r="H26" i="86"/>
  <c r="G26" i="86"/>
  <c r="F26" i="86"/>
  <c r="E26" i="86"/>
  <c r="N24" i="86"/>
  <c r="M24" i="86"/>
  <c r="L24" i="86"/>
  <c r="K24" i="86"/>
  <c r="J24" i="86"/>
  <c r="I24" i="86"/>
  <c r="H24" i="86"/>
  <c r="G24" i="86"/>
  <c r="F24" i="86"/>
  <c r="E24" i="86"/>
  <c r="N22" i="86"/>
  <c r="M22" i="86"/>
  <c r="L22" i="86"/>
  <c r="K22" i="86"/>
  <c r="J22" i="86"/>
  <c r="I22" i="86"/>
  <c r="H22" i="86"/>
  <c r="G22" i="86"/>
  <c r="F22" i="86"/>
  <c r="E22" i="86"/>
  <c r="N20" i="86"/>
  <c r="M20" i="86"/>
  <c r="L20" i="86"/>
  <c r="K20" i="86"/>
  <c r="J20" i="86"/>
  <c r="I20" i="86"/>
  <c r="H20" i="86"/>
  <c r="G20" i="86"/>
  <c r="F20" i="86"/>
  <c r="E20" i="86"/>
  <c r="N18" i="86"/>
  <c r="M18" i="86"/>
  <c r="L18" i="86"/>
  <c r="K18" i="86"/>
  <c r="J18" i="86"/>
  <c r="I18" i="86"/>
  <c r="H18" i="86"/>
  <c r="G18" i="86"/>
  <c r="F18" i="86"/>
  <c r="E18" i="86"/>
  <c r="N16" i="86"/>
  <c r="M16" i="86"/>
  <c r="L16" i="86"/>
  <c r="K16" i="86"/>
  <c r="J16" i="86"/>
  <c r="I16" i="86"/>
  <c r="H16" i="86"/>
  <c r="G16" i="86"/>
  <c r="F16" i="86"/>
  <c r="P16" i="86" s="1"/>
  <c r="E16" i="86"/>
  <c r="N14" i="86"/>
  <c r="M14" i="86"/>
  <c r="L14" i="86"/>
  <c r="K14" i="86"/>
  <c r="J14" i="86"/>
  <c r="I14" i="86"/>
  <c r="H14" i="86"/>
  <c r="P14" i="86" s="1"/>
  <c r="G14" i="86"/>
  <c r="F14" i="86"/>
  <c r="E14" i="86"/>
  <c r="N12" i="86"/>
  <c r="M12" i="86"/>
  <c r="L12" i="86"/>
  <c r="K12" i="86"/>
  <c r="J12" i="86"/>
  <c r="I12" i="86"/>
  <c r="H12" i="86"/>
  <c r="G12" i="86"/>
  <c r="F12" i="86"/>
  <c r="E12" i="86"/>
  <c r="N10" i="86"/>
  <c r="M10" i="86"/>
  <c r="L10" i="86"/>
  <c r="K10" i="86"/>
  <c r="J10" i="86"/>
  <c r="J40" i="86" s="1"/>
  <c r="I10" i="86"/>
  <c r="H10" i="86"/>
  <c r="G10" i="86"/>
  <c r="F10" i="86"/>
  <c r="E10" i="86"/>
  <c r="P10" i="86" l="1"/>
  <c r="L40" i="86"/>
  <c r="P32" i="86"/>
  <c r="P34" i="86"/>
  <c r="P22" i="86"/>
  <c r="P18" i="86"/>
  <c r="P40" i="89"/>
  <c r="O12" i="86"/>
  <c r="I40" i="86"/>
  <c r="F40" i="86"/>
  <c r="P28" i="86"/>
  <c r="O28" i="86"/>
  <c r="O14" i="86"/>
  <c r="P24" i="86"/>
  <c r="P36" i="86"/>
  <c r="O32" i="86"/>
  <c r="O22" i="86"/>
  <c r="O40" i="89"/>
  <c r="O30" i="86"/>
  <c r="O26" i="86"/>
  <c r="P30" i="86"/>
  <c r="O34" i="86"/>
  <c r="O40" i="88"/>
  <c r="O16" i="86"/>
  <c r="O36" i="86"/>
  <c r="P20" i="86"/>
  <c r="O18" i="86"/>
  <c r="O38" i="86"/>
  <c r="M40" i="86"/>
  <c r="P40" i="87"/>
  <c r="N40" i="86"/>
  <c r="P26" i="86"/>
  <c r="O24" i="86"/>
  <c r="K40" i="86"/>
  <c r="O20" i="86"/>
  <c r="G40" i="86"/>
  <c r="O40" i="87"/>
  <c r="E40" i="86"/>
  <c r="P12" i="86"/>
  <c r="H40" i="86"/>
  <c r="O10" i="86"/>
  <c r="P40" i="86" l="1"/>
  <c r="O40" i="86"/>
  <c r="K16" i="75" l="1"/>
  <c r="I16" i="75"/>
  <c r="G16" i="75"/>
  <c r="M14" i="75"/>
  <c r="M13" i="75"/>
  <c r="M12" i="75"/>
  <c r="M11" i="75"/>
  <c r="M8" i="75"/>
  <c r="M7" i="75"/>
  <c r="M6" i="75"/>
  <c r="M5" i="75"/>
  <c r="M9" i="75"/>
  <c r="L19" i="75" l="1"/>
  <c r="J19" i="75"/>
  <c r="H19" i="75"/>
  <c r="F19" i="75"/>
  <c r="D19" i="75"/>
  <c r="L18" i="75"/>
  <c r="J18" i="75"/>
  <c r="H18" i="75"/>
  <c r="F18" i="75"/>
  <c r="D18" i="75"/>
  <c r="E16" i="75"/>
  <c r="F11" i="75" s="1"/>
  <c r="D11" i="75"/>
  <c r="L14" i="75"/>
  <c r="J14" i="75"/>
  <c r="H14" i="75"/>
  <c r="F14" i="75"/>
  <c r="D14" i="75"/>
  <c r="L13" i="75"/>
  <c r="J13" i="75"/>
  <c r="H13" i="75"/>
  <c r="F13" i="75"/>
  <c r="D13" i="75"/>
  <c r="L12" i="75"/>
  <c r="J12" i="75"/>
  <c r="H12" i="75"/>
  <c r="F12" i="75"/>
  <c r="D12" i="75"/>
  <c r="L11" i="75"/>
  <c r="J11" i="75"/>
  <c r="H11" i="75"/>
  <c r="L9" i="75"/>
  <c r="J9" i="75"/>
  <c r="H9" i="75"/>
  <c r="R8" i="75"/>
  <c r="Q8" i="75"/>
  <c r="P8" i="75"/>
  <c r="J8" i="75"/>
  <c r="R7" i="75"/>
  <c r="Q7" i="75"/>
  <c r="P7" i="75"/>
  <c r="L7" i="75"/>
  <c r="J7" i="75"/>
  <c r="H7" i="75"/>
  <c r="R6" i="75"/>
  <c r="Q6" i="75"/>
  <c r="P6" i="75"/>
  <c r="L6" i="75"/>
  <c r="J6" i="75"/>
  <c r="H6" i="75"/>
</calcChain>
</file>

<file path=xl/comments1.xml><?xml version="1.0" encoding="utf-8"?>
<comments xmlns="http://schemas.openxmlformats.org/spreadsheetml/2006/main">
  <authors>
    <author>Julian Francis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Total for 1st Quarter 2015 is compared with the Total for 4th Quarter 2014 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2016 compared with 4th Quarter 2015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for Jan 2015 is compared with the figure for Dec 2014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</commentList>
</comments>
</file>

<file path=xl/sharedStrings.xml><?xml version="1.0" encoding="utf-8"?>
<sst xmlns="http://schemas.openxmlformats.org/spreadsheetml/2006/main" count="1190" uniqueCount="151">
  <si>
    <t>Total Reported Accidents</t>
  </si>
  <si>
    <t>Period</t>
  </si>
  <si>
    <t>Year</t>
  </si>
  <si>
    <t>Fatal Accidents</t>
  </si>
  <si>
    <t>Non Injury Accidents</t>
  </si>
  <si>
    <t>Total</t>
  </si>
  <si>
    <t>Slight</t>
  </si>
  <si>
    <t>Serious</t>
  </si>
  <si>
    <t>(1)</t>
  </si>
  <si>
    <t>(2)</t>
  </si>
  <si>
    <t>(3)</t>
  </si>
  <si>
    <t>(4)</t>
  </si>
  <si>
    <t>(5)</t>
  </si>
  <si>
    <t>(6)</t>
  </si>
  <si>
    <t>(7)</t>
  </si>
  <si>
    <t>(8)</t>
  </si>
  <si>
    <t>Month</t>
  </si>
  <si>
    <t>No.</t>
  </si>
  <si>
    <t>%</t>
  </si>
  <si>
    <t>AND CLASS OF ROAD USER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</si>
  <si>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</si>
  <si>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</si>
  <si>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</si>
  <si>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</si>
  <si>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</si>
  <si>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</si>
  <si>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</si>
  <si>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</si>
  <si>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</si>
  <si>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 xml:space="preserve">60 - 64 </t>
  </si>
  <si>
    <t>65 +</t>
  </si>
  <si>
    <t>Churchill R. Highway</t>
  </si>
  <si>
    <t>Eastern Main Road</t>
  </si>
  <si>
    <t>Priority Bus Route</t>
  </si>
  <si>
    <t>Southern Main Road</t>
  </si>
  <si>
    <t>Uriah Butler Highway</t>
  </si>
  <si>
    <t>Sir Solomon Hochoy Highway</t>
  </si>
  <si>
    <t>Total Selected Roads</t>
  </si>
  <si>
    <t>Total All Roads</t>
  </si>
  <si>
    <t>Accidents Involving Slight and Serious Injuries</t>
  </si>
  <si>
    <t>Hour of Day</t>
  </si>
  <si>
    <t>AND DAY OF WEEK</t>
  </si>
  <si>
    <t>Sunday</t>
  </si>
  <si>
    <t>Monday</t>
  </si>
  <si>
    <t>Tuesday</t>
  </si>
  <si>
    <t>Wednesday</t>
  </si>
  <si>
    <t>Thursday</t>
  </si>
  <si>
    <t>Friday</t>
  </si>
  <si>
    <t>Saturday</t>
  </si>
  <si>
    <t>Not Stated</t>
  </si>
  <si>
    <t xml:space="preserve">Reported Accidents </t>
  </si>
  <si>
    <t xml:space="preserve">Fatal Accidents </t>
  </si>
  <si>
    <t>Claude Noel Highway</t>
  </si>
  <si>
    <t xml:space="preserve">               AND SERIOUS INJURIES,  AND PERSONS INJURED</t>
  </si>
  <si>
    <t>(9)</t>
  </si>
  <si>
    <t>(10)</t>
  </si>
  <si>
    <t>(11)</t>
  </si>
  <si>
    <t>(12)</t>
  </si>
  <si>
    <t>5 - 9</t>
  </si>
  <si>
    <t>0 - 4</t>
  </si>
  <si>
    <t>Accidents: Slight and Serious Injury</t>
  </si>
  <si>
    <t>12:01-3:00</t>
  </si>
  <si>
    <t>3:01-6:00</t>
  </si>
  <si>
    <t>6:01-9:00</t>
  </si>
  <si>
    <t>9:01-12:00</t>
  </si>
  <si>
    <t>TABLE 5. FATAL TRAFFIC ACCIDENTS BY HOUR OF DAY</t>
  </si>
  <si>
    <t>TABLE 1. REPORTED ACCIDENTS, FATAL ACCIDENTS, ACCIDENTS INVOLVING SLIGHT</t>
  </si>
  <si>
    <t>…</t>
  </si>
  <si>
    <t>Percentage Distribution</t>
  </si>
  <si>
    <t>A. M.</t>
  </si>
  <si>
    <t>P. M.</t>
  </si>
  <si>
    <t>ON SELECTED ROADS BY TIME (HOUR) OF FATAL ACCIDENTS</t>
  </si>
  <si>
    <t>Name of Roads</t>
  </si>
  <si>
    <t>Age Group</t>
  </si>
  <si>
    <t>Pedestrian</t>
  </si>
  <si>
    <t>Drivers</t>
  </si>
  <si>
    <t>Pedal Cyclists</t>
  </si>
  <si>
    <t>Motor Cyclists</t>
  </si>
  <si>
    <t>Passengers</t>
  </si>
  <si>
    <t>Male</t>
  </si>
  <si>
    <t>Female</t>
  </si>
  <si>
    <t>Unknown</t>
  </si>
  <si>
    <t xml:space="preserve"> 9:01 - 12:00 midnight</t>
  </si>
  <si>
    <t xml:space="preserve"> 9:01 - 12:00 noon</t>
  </si>
  <si>
    <t>12:01 - 3:00 a.m</t>
  </si>
  <si>
    <t xml:space="preserve"> 3:01 - 6:00 a.m</t>
  </si>
  <si>
    <t xml:space="preserve"> 6:01 - 9:00 a.m</t>
  </si>
  <si>
    <t>12:01 - 3:00 p.m</t>
  </si>
  <si>
    <t xml:space="preserve"> 3:01 - 6:00 p.m</t>
  </si>
  <si>
    <t xml:space="preserve"> 6:01 - 9:00 p.m</t>
  </si>
  <si>
    <t>55 - 59</t>
  </si>
  <si>
    <t>Total Reported Accidents (TRA)</t>
  </si>
  <si>
    <t>Percentage Change (TRA)</t>
  </si>
  <si>
    <t>Fatal Accidents (FA)</t>
  </si>
  <si>
    <t>Percentage Change (FA)</t>
  </si>
  <si>
    <t>Accidents Involving Slight and Serious Injuries (AISI)</t>
  </si>
  <si>
    <t>Percentage Change (AISI)</t>
  </si>
  <si>
    <t>Non Injury Accidents (NIA)</t>
  </si>
  <si>
    <t>Percentage Change (NIA)</t>
  </si>
  <si>
    <t>Fatalities (F)</t>
  </si>
  <si>
    <t>Percentage Change (F)</t>
  </si>
  <si>
    <t>Persons Injured (PI)</t>
  </si>
  <si>
    <t>Percentage Change (PI)</t>
  </si>
  <si>
    <t>-</t>
  </si>
  <si>
    <t>Fatalities</t>
  </si>
  <si>
    <t>TABLE 2. FATALITIES BY SEX</t>
  </si>
  <si>
    <t>Total Fatalities</t>
  </si>
  <si>
    <t>(MONTHLY COMPARISON)</t>
  </si>
  <si>
    <r>
      <t>Source:</t>
    </r>
    <r>
      <rPr>
        <sz val="22"/>
        <rFont val="Arial"/>
        <family val="2"/>
      </rPr>
      <t xml:space="preserve">  Road Traffic Accidents Returns</t>
    </r>
  </si>
  <si>
    <t>TABLE 6. FATALITIES BY AGE GROUP,</t>
  </si>
  <si>
    <t>SEX, AND CLASS OF ROAD USER</t>
  </si>
  <si>
    <t>Total Sex/Class/Age</t>
  </si>
  <si>
    <t>Source: Road Traffic Accidents Returns</t>
  </si>
  <si>
    <t>TABLE 6". NUMBER OF PERSONS KILLED BY AGE GROUP</t>
  </si>
  <si>
    <t>Other Roads</t>
  </si>
  <si>
    <r>
      <t>Source:</t>
    </r>
    <r>
      <rPr>
        <sz val="10"/>
        <rFont val="Rockwell"/>
        <family val="1"/>
      </rPr>
      <t xml:space="preserve">  Road Traffic Accidents Returns</t>
    </r>
  </si>
  <si>
    <t>July-September 2016</t>
  </si>
  <si>
    <t>TABLE 4. NUMBER AND PERCENTAGE DISTRIBUTION OF FATAL ACCIDENTS</t>
  </si>
  <si>
    <r>
      <t>Source:</t>
    </r>
    <r>
      <rPr>
        <sz val="14"/>
        <rFont val="Arial"/>
        <family val="2"/>
      </rPr>
      <t xml:space="preserve">  Road Traffic Accidents Returns</t>
    </r>
  </si>
  <si>
    <r>
      <t>Source:</t>
    </r>
    <r>
      <rPr>
        <sz val="18"/>
        <rFont val="Arial"/>
        <family val="2"/>
      </rPr>
      <t xml:space="preserve">  Road Traffic Accidents Returns</t>
    </r>
  </si>
  <si>
    <r>
      <t>Source:</t>
    </r>
    <r>
      <rPr>
        <sz val="20"/>
        <rFont val="Arial"/>
        <family val="2"/>
      </rPr>
      <t xml:space="preserve">  Road Traffic Accidents Returns</t>
    </r>
  </si>
  <si>
    <t>Persons Injured*</t>
  </si>
  <si>
    <t>*From 2017 onwards, data on individual persons injured is not captured by CAPA</t>
  </si>
  <si>
    <t>% Contributions</t>
  </si>
  <si>
    <t>NIA</t>
  </si>
  <si>
    <t>FA</t>
  </si>
  <si>
    <t>AISI</t>
  </si>
  <si>
    <t>TOTAL</t>
  </si>
  <si>
    <t>Quarter 1 2017</t>
  </si>
  <si>
    <t>2nd Quarter</t>
  </si>
  <si>
    <t>April</t>
  </si>
  <si>
    <t>May</t>
  </si>
  <si>
    <t>June</t>
  </si>
  <si>
    <t>3rd Quarter 2017</t>
  </si>
  <si>
    <t>3rd Quarter</t>
  </si>
  <si>
    <t>July</t>
  </si>
  <si>
    <t>August</t>
  </si>
  <si>
    <t>September</t>
  </si>
  <si>
    <t>July-September 2017</t>
  </si>
  <si>
    <t>3rd Quarter 2013-2017</t>
  </si>
  <si>
    <t>Juliy-September 2017</t>
  </si>
  <si>
    <t>Pedestrians</t>
  </si>
  <si>
    <t>Source:  Road Traffic Accidents Returns</t>
  </si>
  <si>
    <t>_</t>
  </si>
  <si>
    <t>TABLE 3. NUMBER AND PERCENTAGE DISTRIBUTION OF</t>
  </si>
  <si>
    <t xml:space="preserve"> ACCIDENTS AND FATALITIES</t>
  </si>
  <si>
    <t>Churchill Roosevelt Highway</t>
  </si>
  <si>
    <t>ON SELECTED ROADS BY TIME OF DAY</t>
  </si>
  <si>
    <t>Time of Day</t>
  </si>
  <si>
    <t>TABLE 5. FATAL TRAFFIC ACCIDENTS BY TIME OF DAY</t>
  </si>
  <si>
    <t>"Total Percentages may not Sum due to Rounding"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</si>
</sst>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6" formatCode="0\ 000"/>
    <numFmt numFmtId="167" formatCode="0.0%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Rockwell"/>
      <family val="1"/>
    </font>
    <font>
      <sz val="28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2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4"/>
      <name val="Arial"/>
      <family val="2"/>
    </font>
    <font>
      <b/>
      <sz val="20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b/>
      <sz val="36"/>
      <name val="Arial"/>
      <family val="2"/>
    </font>
    <font>
      <sz val="34"/>
      <name val="Arial"/>
      <family val="2"/>
    </font>
    <font>
      <b/>
      <sz val="34"/>
      <name val="Arial"/>
      <family val="2"/>
    </font>
    <font>
      <b/>
      <sz val="14"/>
      <name val="Arial"/>
      <family val="2"/>
    </font>
    <font>
      <sz val="11"/>
      <name val="Rockwell"/>
      <family val="1"/>
    </font>
    <font>
      <b/>
      <sz val="11"/>
      <name val="Rockwell"/>
      <family val="1"/>
    </font>
    <font>
      <b/>
      <sz val="10"/>
      <name val="Rockwell"/>
      <family val="1"/>
    </font>
    <font>
      <i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" fillId="0" borderId="0"/>
  </cellStyleXfs>
  <cellXfs count="400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2"/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/>
    <xf numFmtId="164" fontId="1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1" fillId="0" borderId="0" xfId="0" applyNumberFormat="1" applyFont="1" applyFill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/>
    <xf numFmtId="0" fontId="13" fillId="0" borderId="5" xfId="0" quotePrefix="1" applyFont="1" applyFill="1" applyBorder="1" applyAlignment="1">
      <alignment horizontal="center"/>
    </xf>
    <xf numFmtId="0" fontId="13" fillId="0" borderId="4" xfId="0" quotePrefix="1" applyFont="1" applyFill="1" applyBorder="1" applyAlignment="1">
      <alignment horizontal="center"/>
    </xf>
    <xf numFmtId="0" fontId="13" fillId="0" borderId="5" xfId="0" applyFont="1" applyFill="1" applyBorder="1"/>
    <xf numFmtId="0" fontId="13" fillId="0" borderId="5" xfId="0" applyFont="1" applyFill="1" applyBorder="1" applyAlignment="1">
      <alignment horizontal="right"/>
    </xf>
    <xf numFmtId="0" fontId="13" fillId="0" borderId="4" xfId="0" applyFont="1" applyFill="1" applyBorder="1" applyAlignment="1">
      <alignment horizontal="right"/>
    </xf>
    <xf numFmtId="0" fontId="13" fillId="2" borderId="0" xfId="0" applyFont="1" applyFill="1" applyBorder="1" applyAlignment="1"/>
    <xf numFmtId="0" fontId="13" fillId="0" borderId="5" xfId="0" applyFont="1" applyFill="1" applyBorder="1" applyAlignment="1">
      <alignment horizontal="center"/>
    </xf>
    <xf numFmtId="166" fontId="13" fillId="0" borderId="5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left" indent="1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166" fontId="12" fillId="0" borderId="5" xfId="0" applyNumberFormat="1" applyFont="1" applyFill="1" applyBorder="1" applyAlignment="1">
      <alignment horizontal="right"/>
    </xf>
    <xf numFmtId="0" fontId="12" fillId="0" borderId="5" xfId="0" applyFont="1" applyFill="1" applyBorder="1" applyAlignment="1">
      <alignment horizontal="right"/>
    </xf>
    <xf numFmtId="166" fontId="13" fillId="0" borderId="0" xfId="0" applyNumberFormat="1" applyFont="1" applyFill="1" applyAlignment="1">
      <alignment horizontal="right"/>
    </xf>
    <xf numFmtId="0" fontId="13" fillId="2" borderId="1" xfId="0" applyFont="1" applyFill="1" applyBorder="1" applyAlignment="1">
      <alignment horizontal="left" indent="1"/>
    </xf>
    <xf numFmtId="0" fontId="13" fillId="2" borderId="1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166" fontId="13" fillId="0" borderId="6" xfId="0" applyNumberFormat="1" applyFont="1" applyFill="1" applyBorder="1" applyAlignment="1">
      <alignment horizontal="right"/>
    </xf>
    <xf numFmtId="0" fontId="13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4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4" borderId="7" xfId="0" applyFont="1" applyFill="1" applyBorder="1" applyAlignment="1">
      <alignment horizontal="right" vertical="center" wrapText="1"/>
    </xf>
    <xf numFmtId="0" fontId="11" fillId="5" borderId="7" xfId="0" applyFont="1" applyFill="1" applyBorder="1" applyAlignment="1">
      <alignment horizontal="right" vertical="center" wrapText="1"/>
    </xf>
    <xf numFmtId="1" fontId="11" fillId="0" borderId="7" xfId="0" applyNumberFormat="1" applyFont="1" applyFill="1" applyBorder="1" applyAlignment="1">
      <alignment horizontal="right" vertical="center" wrapText="1"/>
    </xf>
    <xf numFmtId="0" fontId="16" fillId="5" borderId="7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right" vertical="center" wrapText="1"/>
    </xf>
    <xf numFmtId="167" fontId="11" fillId="0" borderId="7" xfId="1" applyNumberFormat="1" applyFont="1" applyFill="1" applyBorder="1" applyAlignment="1">
      <alignment horizontal="right" vertical="center" wrapText="1"/>
    </xf>
    <xf numFmtId="167" fontId="10" fillId="0" borderId="7" xfId="1" applyNumberFormat="1" applyFont="1" applyFill="1" applyBorder="1" applyAlignment="1">
      <alignment horizontal="right" vertical="center" wrapText="1"/>
    </xf>
    <xf numFmtId="166" fontId="11" fillId="0" borderId="7" xfId="0" applyNumberFormat="1" applyFont="1" applyBorder="1" applyAlignment="1">
      <alignment horizontal="right" vertical="center" wrapText="1"/>
    </xf>
    <xf numFmtId="167" fontId="11" fillId="0" borderId="7" xfId="1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1" fontId="11" fillId="0" borderId="7" xfId="1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167" fontId="10" fillId="0" borderId="7" xfId="1" applyNumberFormat="1" applyFont="1" applyBorder="1" applyAlignment="1">
      <alignment horizontal="right" vertical="center" wrapText="1"/>
    </xf>
    <xf numFmtId="0" fontId="1" fillId="4" borderId="7" xfId="0" applyFont="1" applyFill="1" applyBorder="1" applyAlignment="1">
      <alignment vertical="center" wrapText="1"/>
    </xf>
    <xf numFmtId="0" fontId="0" fillId="4" borderId="7" xfId="0" applyFill="1" applyBorder="1" applyAlignment="1">
      <alignment vertical="top" wrapText="1"/>
    </xf>
    <xf numFmtId="166" fontId="10" fillId="0" borderId="7" xfId="0" applyNumberFormat="1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right" vertical="center" wrapText="1"/>
    </xf>
    <xf numFmtId="0" fontId="11" fillId="4" borderId="7" xfId="0" applyFont="1" applyFill="1" applyBorder="1" applyAlignment="1">
      <alignment vertical="center" wrapText="1"/>
    </xf>
    <xf numFmtId="166" fontId="10" fillId="4" borderId="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right" vertical="center" wrapText="1"/>
    </xf>
    <xf numFmtId="2" fontId="10" fillId="5" borderId="7" xfId="0" applyNumberFormat="1" applyFont="1" applyFill="1" applyBorder="1" applyAlignment="1">
      <alignment horizontal="right" vertical="center" wrapText="1"/>
    </xf>
    <xf numFmtId="1" fontId="10" fillId="0" borderId="7" xfId="0" applyNumberFormat="1" applyFont="1" applyFill="1" applyBorder="1" applyAlignment="1">
      <alignment horizontal="right" vertical="center" wrapText="1"/>
    </xf>
    <xf numFmtId="0" fontId="0" fillId="5" borderId="7" xfId="0" applyFill="1" applyBorder="1" applyAlignment="1">
      <alignment vertical="top" wrapText="1"/>
    </xf>
    <xf numFmtId="2" fontId="11" fillId="4" borderId="7" xfId="0" applyNumberFormat="1" applyFont="1" applyFill="1" applyBorder="1" applyAlignment="1">
      <alignment horizontal="right" vertical="center" wrapText="1"/>
    </xf>
    <xf numFmtId="2" fontId="11" fillId="5" borderId="7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7" fillId="2" borderId="13" xfId="0" applyFont="1" applyFill="1" applyBorder="1"/>
    <xf numFmtId="0" fontId="7" fillId="0" borderId="5" xfId="0" quotePrefix="1" applyFont="1" applyFill="1" applyBorder="1" applyAlignment="1">
      <alignment horizontal="center"/>
    </xf>
    <xf numFmtId="0" fontId="7" fillId="2" borderId="4" xfId="0" applyFont="1" applyFill="1" applyBorder="1" applyAlignment="1"/>
    <xf numFmtId="0" fontId="7" fillId="2" borderId="1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right"/>
    </xf>
    <xf numFmtId="0" fontId="20" fillId="0" borderId="5" xfId="0" applyFont="1" applyFill="1" applyBorder="1" applyAlignment="1">
      <alignment horizontal="right"/>
    </xf>
    <xf numFmtId="0" fontId="1" fillId="0" borderId="0" xfId="0" applyNumberFormat="1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0" fontId="20" fillId="0" borderId="6" xfId="0" applyFont="1" applyFill="1" applyBorder="1" applyAlignment="1">
      <alignment horizontal="right"/>
    </xf>
    <xf numFmtId="0" fontId="14" fillId="0" borderId="0" xfId="0" applyFont="1" applyFill="1" applyAlignment="1">
      <alignment horizontal="right"/>
    </xf>
    <xf numFmtId="164" fontId="1" fillId="0" borderId="0" xfId="0" applyNumberFormat="1" applyFont="1" applyBorder="1" applyAlignment="1">
      <alignment horizontal="right"/>
    </xf>
    <xf numFmtId="2" fontId="1" fillId="0" borderId="0" xfId="0" applyNumberFormat="1" applyFont="1"/>
    <xf numFmtId="0" fontId="21" fillId="2" borderId="0" xfId="0" applyFont="1" applyFill="1" applyBorder="1" applyAlignment="1">
      <alignment horizontal="center"/>
    </xf>
    <xf numFmtId="0" fontId="21" fillId="0" borderId="2" xfId="0" quotePrefix="1" applyFont="1" applyBorder="1" applyAlignment="1">
      <alignment horizontal="center"/>
    </xf>
    <xf numFmtId="0" fontId="21" fillId="2" borderId="0" xfId="0" applyFont="1" applyFill="1" applyBorder="1"/>
    <xf numFmtId="0" fontId="21" fillId="0" borderId="5" xfId="0" applyFont="1" applyFill="1" applyBorder="1" applyAlignment="1">
      <alignment horizontal="right"/>
    </xf>
    <xf numFmtId="164" fontId="21" fillId="0" borderId="5" xfId="0" applyNumberFormat="1" applyFont="1" applyFill="1" applyBorder="1" applyAlignment="1">
      <alignment horizontal="right"/>
    </xf>
    <xf numFmtId="0" fontId="19" fillId="0" borderId="6" xfId="0" applyFont="1" applyFill="1" applyBorder="1"/>
    <xf numFmtId="0" fontId="21" fillId="0" borderId="5" xfId="0" quotePrefix="1" applyFont="1" applyFill="1" applyBorder="1" applyAlignment="1">
      <alignment horizontal="center"/>
    </xf>
    <xf numFmtId="0" fontId="21" fillId="0" borderId="2" xfId="0" quotePrefix="1" applyFont="1" applyFill="1" applyBorder="1" applyAlignment="1">
      <alignment horizontal="center"/>
    </xf>
    <xf numFmtId="0" fontId="21" fillId="0" borderId="4" xfId="0" applyFont="1" applyFill="1" applyBorder="1" applyAlignment="1">
      <alignment horizontal="right"/>
    </xf>
    <xf numFmtId="0" fontId="21" fillId="2" borderId="1" xfId="0" applyFont="1" applyFill="1" applyBorder="1"/>
    <xf numFmtId="1" fontId="19" fillId="0" borderId="6" xfId="0" applyNumberFormat="1" applyFont="1" applyFill="1" applyBorder="1" applyAlignment="1">
      <alignment horizontal="right"/>
    </xf>
    <xf numFmtId="0" fontId="19" fillId="0" borderId="6" xfId="0" applyFont="1" applyFill="1" applyBorder="1" applyAlignment="1">
      <alignment horizontal="right"/>
    </xf>
    <xf numFmtId="0" fontId="21" fillId="6" borderId="7" xfId="0" applyFont="1" applyFill="1" applyBorder="1" applyAlignment="1">
      <alignment horizontal="center" vertical="center"/>
    </xf>
    <xf numFmtId="0" fontId="7" fillId="0" borderId="0" xfId="0" applyFont="1" applyBorder="1"/>
    <xf numFmtId="166" fontId="21" fillId="0" borderId="5" xfId="0" applyNumberFormat="1" applyFont="1" applyFill="1" applyBorder="1" applyAlignment="1">
      <alignment horizontal="right"/>
    </xf>
    <xf numFmtId="166" fontId="19" fillId="0" borderId="6" xfId="0" applyNumberFormat="1" applyFont="1" applyFill="1" applyBorder="1" applyAlignment="1">
      <alignment horizontal="right"/>
    </xf>
    <xf numFmtId="0" fontId="16" fillId="0" borderId="0" xfId="0" applyFont="1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4" fillId="6" borderId="7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/>
    </xf>
    <xf numFmtId="0" fontId="24" fillId="0" borderId="13" xfId="0" quotePrefix="1" applyFont="1" applyFill="1" applyBorder="1" applyAlignment="1">
      <alignment horizontal="center"/>
    </xf>
    <xf numFmtId="0" fontId="24" fillId="0" borderId="2" xfId="0" quotePrefix="1" applyFont="1" applyBorder="1" applyAlignment="1">
      <alignment horizontal="center"/>
    </xf>
    <xf numFmtId="0" fontId="24" fillId="0" borderId="12" xfId="0" quotePrefix="1" applyFont="1" applyBorder="1" applyAlignment="1">
      <alignment horizontal="center"/>
    </xf>
    <xf numFmtId="0" fontId="24" fillId="0" borderId="5" xfId="0" quotePrefix="1" applyFont="1" applyBorder="1" applyAlignment="1">
      <alignment horizontal="center"/>
    </xf>
    <xf numFmtId="0" fontId="24" fillId="0" borderId="13" xfId="0" applyFont="1" applyBorder="1"/>
    <xf numFmtId="0" fontId="24" fillId="2" borderId="4" xfId="0" quotePrefix="1" applyFont="1" applyFill="1" applyBorder="1" applyAlignment="1"/>
    <xf numFmtId="0" fontId="24" fillId="2" borderId="0" xfId="0" quotePrefix="1" applyFont="1" applyFill="1" applyBorder="1" applyAlignment="1"/>
    <xf numFmtId="0" fontId="24" fillId="2" borderId="13" xfId="0" quotePrefix="1" applyFont="1" applyFill="1" applyBorder="1" applyAlignment="1"/>
    <xf numFmtId="0" fontId="24" fillId="0" borderId="13" xfId="0" applyFont="1" applyFill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4" fillId="0" borderId="13" xfId="0" applyFont="1" applyFill="1" applyBorder="1"/>
    <xf numFmtId="0" fontId="24" fillId="2" borderId="4" xfId="0" applyFont="1" applyFill="1" applyBorder="1" applyAlignment="1"/>
    <xf numFmtId="0" fontId="24" fillId="2" borderId="0" xfId="0" applyFont="1" applyFill="1" applyBorder="1" applyAlignment="1"/>
    <xf numFmtId="0" fontId="25" fillId="2" borderId="9" xfId="0" applyFont="1" applyFill="1" applyBorder="1" applyAlignment="1"/>
    <xf numFmtId="0" fontId="25" fillId="2" borderId="1" xfId="0" applyFont="1" applyFill="1" applyBorder="1" applyAlignment="1"/>
    <xf numFmtId="0" fontId="24" fillId="2" borderId="1" xfId="0" quotePrefix="1" applyFont="1" applyFill="1" applyBorder="1" applyAlignment="1"/>
    <xf numFmtId="0" fontId="24" fillId="2" borderId="10" xfId="0" quotePrefix="1" applyFont="1" applyFill="1" applyBorder="1" applyAlignment="1"/>
    <xf numFmtId="0" fontId="25" fillId="0" borderId="10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4" fillId="0" borderId="0" xfId="0" applyFont="1"/>
    <xf numFmtId="0" fontId="13" fillId="0" borderId="7" xfId="2" applyFont="1" applyFill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13" fillId="0" borderId="13" xfId="2" quotePrefix="1" applyFont="1" applyFill="1" applyBorder="1" applyAlignment="1">
      <alignment horizontal="center"/>
    </xf>
    <xf numFmtId="0" fontId="13" fillId="0" borderId="2" xfId="2" quotePrefix="1" applyFont="1" applyBorder="1" applyAlignment="1">
      <alignment horizontal="center"/>
    </xf>
    <xf numFmtId="0" fontId="13" fillId="0" borderId="12" xfId="2" quotePrefix="1" applyFont="1" applyBorder="1" applyAlignment="1">
      <alignment horizontal="center"/>
    </xf>
    <xf numFmtId="0" fontId="13" fillId="0" borderId="5" xfId="2" quotePrefix="1" applyFont="1" applyBorder="1" applyAlignment="1">
      <alignment horizontal="center"/>
    </xf>
    <xf numFmtId="0" fontId="13" fillId="0" borderId="13" xfId="2" applyFont="1" applyBorder="1"/>
    <xf numFmtId="0" fontId="13" fillId="0" borderId="4" xfId="2" quotePrefix="1" applyFont="1" applyFill="1" applyBorder="1" applyAlignment="1"/>
    <xf numFmtId="0" fontId="13" fillId="0" borderId="0" xfId="2" quotePrefix="1" applyFont="1" applyFill="1" applyBorder="1" applyAlignment="1"/>
    <xf numFmtId="0" fontId="13" fillId="0" borderId="13" xfId="2" quotePrefix="1" applyFont="1" applyFill="1" applyBorder="1" applyAlignment="1"/>
    <xf numFmtId="0" fontId="13" fillId="0" borderId="13" xfId="2" applyFont="1" applyFill="1" applyBorder="1" applyAlignment="1">
      <alignment horizontal="center"/>
    </xf>
    <xf numFmtId="0" fontId="13" fillId="0" borderId="5" xfId="2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0" fontId="13" fillId="0" borderId="13" xfId="2" applyFont="1" applyFill="1" applyBorder="1"/>
    <xf numFmtId="0" fontId="13" fillId="0" borderId="4" xfId="2" applyFont="1" applyFill="1" applyBorder="1" applyAlignment="1"/>
    <xf numFmtId="0" fontId="13" fillId="0" borderId="0" xfId="2" applyFont="1" applyFill="1" applyBorder="1" applyAlignment="1"/>
    <xf numFmtId="0" fontId="13" fillId="0" borderId="9" xfId="2" applyFont="1" applyFill="1" applyBorder="1" applyAlignment="1"/>
    <xf numFmtId="0" fontId="13" fillId="0" borderId="1" xfId="2" applyFont="1" applyFill="1" applyBorder="1" applyAlignment="1"/>
    <xf numFmtId="0" fontId="13" fillId="0" borderId="1" xfId="2" quotePrefix="1" applyFont="1" applyFill="1" applyBorder="1" applyAlignment="1"/>
    <xf numFmtId="0" fontId="13" fillId="0" borderId="10" xfId="2" quotePrefix="1" applyFont="1" applyFill="1" applyBorder="1" applyAlignment="1"/>
    <xf numFmtId="0" fontId="13" fillId="0" borderId="10" xfId="2" applyFont="1" applyFill="1" applyBorder="1" applyAlignment="1">
      <alignment horizontal="center"/>
    </xf>
    <xf numFmtId="0" fontId="13" fillId="0" borderId="6" xfId="2" applyFont="1" applyFill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12" fillId="0" borderId="10" xfId="2" applyFont="1" applyBorder="1" applyAlignment="1">
      <alignment horizontal="center"/>
    </xf>
    <xf numFmtId="0" fontId="14" fillId="0" borderId="0" xfId="0" applyFont="1" applyBorder="1"/>
    <xf numFmtId="0" fontId="7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6" fontId="27" fillId="0" borderId="7" xfId="0" applyNumberFormat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/>
    </xf>
    <xf numFmtId="0" fontId="27" fillId="0" borderId="11" xfId="0" applyFont="1" applyFill="1" applyBorder="1"/>
    <xf numFmtId="0" fontId="27" fillId="0" borderId="0" xfId="0" applyFont="1" applyFill="1"/>
    <xf numFmtId="0" fontId="27" fillId="0" borderId="2" xfId="0" quotePrefix="1" applyFont="1" applyFill="1" applyBorder="1" applyAlignment="1">
      <alignment horizontal="center"/>
    </xf>
    <xf numFmtId="0" fontId="27" fillId="0" borderId="12" xfId="0" quotePrefix="1" applyFont="1" applyFill="1" applyBorder="1" applyAlignment="1">
      <alignment horizontal="center"/>
    </xf>
    <xf numFmtId="0" fontId="27" fillId="0" borderId="3" xfId="0" quotePrefix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 wrapText="1"/>
    </xf>
    <xf numFmtId="0" fontId="27" fillId="0" borderId="0" xfId="0" applyFont="1" applyFill="1" applyAlignment="1">
      <alignment horizontal="center"/>
    </xf>
    <xf numFmtId="164" fontId="27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27" fillId="0" borderId="0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 indent="1"/>
    </xf>
    <xf numFmtId="0" fontId="28" fillId="0" borderId="1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/>
    </xf>
    <xf numFmtId="164" fontId="28" fillId="0" borderId="1" xfId="0" applyNumberFormat="1" applyFont="1" applyFill="1" applyBorder="1" applyAlignment="1">
      <alignment horizontal="center"/>
    </xf>
    <xf numFmtId="0" fontId="5" fillId="0" borderId="0" xfId="0" applyFont="1" applyBorder="1"/>
    <xf numFmtId="2" fontId="28" fillId="0" borderId="9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0" fontId="2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164" fontId="14" fillId="0" borderId="0" xfId="0" applyNumberFormat="1" applyFont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/>
    <xf numFmtId="0" fontId="11" fillId="0" borderId="2" xfId="0" quotePrefix="1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left"/>
    </xf>
    <xf numFmtId="0" fontId="10" fillId="0" borderId="10" xfId="0" applyFont="1" applyBorder="1" applyAlignment="1">
      <alignment horizontal="left" indent="1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7" fillId="0" borderId="0" xfId="0" applyFont="1"/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/>
    <xf numFmtId="0" fontId="2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/>
    <xf numFmtId="0" fontId="21" fillId="6" borderId="7" xfId="0" applyFont="1" applyFill="1" applyBorder="1" applyAlignment="1">
      <alignment horizontal="center" vertical="center"/>
    </xf>
    <xf numFmtId="0" fontId="10" fillId="3" borderId="7" xfId="2" applyFont="1" applyFill="1" applyBorder="1"/>
    <xf numFmtId="0" fontId="10" fillId="3" borderId="7" xfId="2" applyFont="1" applyFill="1" applyBorder="1" applyAlignment="1">
      <alignment horizontal="center"/>
    </xf>
    <xf numFmtId="0" fontId="1" fillId="7" borderId="7" xfId="2" applyFill="1" applyBorder="1"/>
    <xf numFmtId="164" fontId="11" fillId="0" borderId="7" xfId="2" applyNumberFormat="1" applyFont="1" applyBorder="1"/>
    <xf numFmtId="0" fontId="19" fillId="0" borderId="1" xfId="0" applyFont="1" applyFill="1" applyBorder="1"/>
    <xf numFmtId="167" fontId="11" fillId="0" borderId="7" xfId="1" applyNumberFormat="1" applyFont="1" applyBorder="1" applyAlignment="1">
      <alignment horizontal="right" vertical="top" wrapText="1"/>
    </xf>
    <xf numFmtId="0" fontId="15" fillId="0" borderId="0" xfId="0" applyFont="1"/>
    <xf numFmtId="0" fontId="14" fillId="0" borderId="0" xfId="0" applyFont="1" applyFill="1"/>
    <xf numFmtId="16" fontId="21" fillId="6" borderId="7" xfId="0" applyNumberFormat="1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/>
    </xf>
    <xf numFmtId="0" fontId="21" fillId="2" borderId="11" xfId="0" applyFont="1" applyFill="1" applyBorder="1"/>
    <xf numFmtId="0" fontId="21" fillId="2" borderId="13" xfId="0" applyFont="1" applyFill="1" applyBorder="1"/>
    <xf numFmtId="0" fontId="21" fillId="0" borderId="12" xfId="0" quotePrefix="1" applyFont="1" applyBorder="1" applyAlignment="1">
      <alignment horizontal="center"/>
    </xf>
    <xf numFmtId="0" fontId="21" fillId="2" borderId="4" xfId="0" applyFont="1" applyFill="1" applyBorder="1" applyAlignment="1">
      <alignment horizontal="left"/>
    </xf>
    <xf numFmtId="0" fontId="21" fillId="0" borderId="5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2" borderId="4" xfId="0" applyFont="1" applyFill="1" applyBorder="1" applyAlignment="1">
      <alignment horizontal="left" wrapText="1"/>
    </xf>
    <xf numFmtId="0" fontId="21" fillId="2" borderId="13" xfId="0" applyFont="1" applyFill="1" applyBorder="1" applyAlignment="1">
      <alignment horizontal="center"/>
    </xf>
    <xf numFmtId="164" fontId="21" fillId="0" borderId="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wrapText="1"/>
    </xf>
    <xf numFmtId="0" fontId="19" fillId="2" borderId="1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/>
    </xf>
    <xf numFmtId="0" fontId="19" fillId="0" borderId="6" xfId="0" applyFont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2" borderId="4" xfId="0" applyFont="1" applyFill="1" applyBorder="1"/>
    <xf numFmtId="0" fontId="9" fillId="2" borderId="0" xfId="0" applyFont="1" applyFill="1" applyBorder="1"/>
    <xf numFmtId="0" fontId="9" fillId="0" borderId="2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22" fillId="0" borderId="5" xfId="0" applyFont="1" applyBorder="1" applyAlignment="1">
      <alignment horizontal="center"/>
    </xf>
    <xf numFmtId="167" fontId="1" fillId="0" borderId="0" xfId="1" applyNumberFormat="1" applyFont="1"/>
    <xf numFmtId="0" fontId="9" fillId="2" borderId="4" xfId="0" applyFont="1" applyFill="1" applyBorder="1" applyAlignment="1"/>
    <xf numFmtId="0" fontId="9" fillId="2" borderId="0" xfId="0" applyFont="1" applyFill="1" applyBorder="1" applyAlignment="1"/>
    <xf numFmtId="0" fontId="9" fillId="2" borderId="4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22" fillId="2" borderId="9" xfId="0" applyFont="1" applyFill="1" applyBorder="1" applyAlignment="1"/>
    <xf numFmtId="0" fontId="22" fillId="2" borderId="1" xfId="0" applyFont="1" applyFill="1" applyBorder="1" applyAlignment="1"/>
    <xf numFmtId="0" fontId="22" fillId="2" borderId="1" xfId="0" applyFont="1" applyFill="1" applyBorder="1" applyAlignment="1">
      <alignment horizontal="center"/>
    </xf>
    <xf numFmtId="0" fontId="22" fillId="2" borderId="1" xfId="0" applyFont="1" applyFill="1" applyBorder="1"/>
    <xf numFmtId="0" fontId="22" fillId="0" borderId="6" xfId="0" applyFont="1" applyBorder="1" applyAlignment="1">
      <alignment horizontal="center"/>
    </xf>
    <xf numFmtId="0" fontId="6" fillId="0" borderId="0" xfId="0" applyFont="1"/>
    <xf numFmtId="0" fontId="14" fillId="0" borderId="0" xfId="0" applyFont="1" applyAlignment="1">
      <alignment horizontal="right"/>
    </xf>
    <xf numFmtId="0" fontId="12" fillId="0" borderId="5" xfId="0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right" vertical="center"/>
    </xf>
    <xf numFmtId="0" fontId="7" fillId="2" borderId="9" xfId="0" applyFont="1" applyFill="1" applyBorder="1" applyAlignment="1"/>
    <xf numFmtId="0" fontId="21" fillId="2" borderId="4" xfId="0" applyFont="1" applyFill="1" applyBorder="1"/>
    <xf numFmtId="0" fontId="21" fillId="2" borderId="9" xfId="0" applyFont="1" applyFill="1" applyBorder="1"/>
    <xf numFmtId="0" fontId="21" fillId="2" borderId="10" xfId="0" applyFont="1" applyFill="1" applyBorder="1"/>
    <xf numFmtId="0" fontId="9" fillId="0" borderId="0" xfId="0" applyFont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/>
    </xf>
    <xf numFmtId="0" fontId="30" fillId="0" borderId="0" xfId="0" applyFont="1" applyFill="1" applyAlignment="1">
      <alignment horizontal="right"/>
    </xf>
    <xf numFmtId="0" fontId="7" fillId="0" borderId="8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21" fillId="6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1" fillId="6" borderId="11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21" fillId="6" borderId="8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4" fillId="2" borderId="4" xfId="0" applyFont="1" applyFill="1" applyBorder="1"/>
    <xf numFmtId="0" fontId="24" fillId="2" borderId="0" xfId="0" applyFont="1" applyFill="1" applyBorder="1"/>
    <xf numFmtId="0" fontId="24" fillId="2" borderId="13" xfId="0" applyFont="1" applyFill="1" applyBorder="1"/>
    <xf numFmtId="0" fontId="24" fillId="6" borderId="3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6" borderId="11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17" fontId="5" fillId="0" borderId="0" xfId="0" applyNumberFormat="1" applyFont="1" applyAlignment="1">
      <alignment horizontal="right"/>
    </xf>
    <xf numFmtId="17" fontId="28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17" fontId="14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17" fontId="20" fillId="0" borderId="0" xfId="0" applyNumberFormat="1" applyFont="1" applyAlignment="1">
      <alignment horizontal="center"/>
    </xf>
    <xf numFmtId="1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" fontId="10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7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7" fontId="11" fillId="0" borderId="0" xfId="2" applyNumberFormat="1" applyFont="1" applyAlignment="1">
      <alignment horizontal="center"/>
    </xf>
    <xf numFmtId="0" fontId="13" fillId="0" borderId="3" xfId="2" applyFont="1" applyFill="1" applyBorder="1" applyAlignment="1">
      <alignment horizontal="center" vertical="center" wrapText="1"/>
    </xf>
    <xf numFmtId="0" fontId="13" fillId="0" borderId="11" xfId="2" applyFont="1" applyFill="1" applyBorder="1" applyAlignment="1">
      <alignment horizontal="center" vertical="center" wrapText="1"/>
    </xf>
    <xf numFmtId="0" fontId="13" fillId="0" borderId="12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13" fillId="0" borderId="13" xfId="2" applyFont="1" applyFill="1" applyBorder="1" applyAlignment="1">
      <alignment horizontal="center" vertical="center" wrapText="1"/>
    </xf>
    <xf numFmtId="0" fontId="13" fillId="0" borderId="9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10" xfId="2" applyFont="1" applyFill="1" applyBorder="1" applyAlignment="1">
      <alignment horizontal="center" vertical="center" wrapText="1"/>
    </xf>
    <xf numFmtId="0" fontId="13" fillId="0" borderId="4" xfId="2" applyFont="1" applyFill="1" applyBorder="1"/>
    <xf numFmtId="0" fontId="13" fillId="0" borderId="0" xfId="2" applyFont="1" applyFill="1" applyBorder="1"/>
    <xf numFmtId="0" fontId="13" fillId="0" borderId="13" xfId="2" applyFont="1" applyFill="1" applyBorder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zoomScaleNormal="100" workbookViewId="0">
      <selection activeCell="Q16" sqref="Q16"/>
    </sheetView>
  </sheetViews>
  <sheetFormatPr defaultRowHeight="12.75" x14ac:dyDescent="0.2"/>
  <cols>
    <col min="1" max="1" width="19" style="5" customWidth="1"/>
    <col min="2" max="3" width="3.5703125" style="5" customWidth="1"/>
    <col min="4" max="4" width="10.28515625" style="5" customWidth="1"/>
    <col min="5" max="5" width="15.7109375" style="10" customWidth="1"/>
    <col min="6" max="6" width="15.28515625" style="5" customWidth="1"/>
    <col min="7" max="7" width="17.5703125" style="5" customWidth="1"/>
    <col min="8" max="9" width="14.7109375" style="5" customWidth="1"/>
    <col min="10" max="11" width="9.7109375" style="5" customWidth="1"/>
    <col min="12" max="12" width="11.7109375" style="5" customWidth="1"/>
    <col min="13" max="16384" width="9.140625" style="5"/>
  </cols>
  <sheetData>
    <row r="1" spans="1:13" ht="22.5" customHeight="1" x14ac:dyDescent="0.35">
      <c r="A1" s="282" t="s">
        <v>66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3" ht="24" customHeight="1" x14ac:dyDescent="0.2">
      <c r="A2" s="283" t="s">
        <v>53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1:13" ht="22.5" customHeight="1" x14ac:dyDescent="0.2">
      <c r="A3" s="283" t="s">
        <v>133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</row>
    <row r="4" spans="1:13" ht="19.5" customHeight="1" x14ac:dyDescent="0.2">
      <c r="A4" s="284" t="s">
        <v>1</v>
      </c>
      <c r="B4" s="284"/>
      <c r="C4" s="285"/>
      <c r="D4" s="290" t="s">
        <v>2</v>
      </c>
      <c r="E4" s="290" t="s">
        <v>0</v>
      </c>
      <c r="F4" s="290" t="s">
        <v>3</v>
      </c>
      <c r="G4" s="290" t="s">
        <v>39</v>
      </c>
      <c r="H4" s="290" t="s">
        <v>4</v>
      </c>
      <c r="I4" s="290" t="s">
        <v>104</v>
      </c>
      <c r="J4" s="290" t="s">
        <v>121</v>
      </c>
      <c r="K4" s="290"/>
      <c r="L4" s="290"/>
    </row>
    <row r="5" spans="1:13" x14ac:dyDescent="0.2">
      <c r="A5" s="286"/>
      <c r="B5" s="286"/>
      <c r="C5" s="287"/>
      <c r="D5" s="291"/>
      <c r="E5" s="291"/>
      <c r="F5" s="291"/>
      <c r="G5" s="291"/>
      <c r="H5" s="291"/>
      <c r="I5" s="291"/>
      <c r="J5" s="292"/>
      <c r="K5" s="292"/>
      <c r="L5" s="292"/>
    </row>
    <row r="6" spans="1:13" ht="17.25" customHeight="1" x14ac:dyDescent="0.2">
      <c r="A6" s="286"/>
      <c r="B6" s="286"/>
      <c r="C6" s="287"/>
      <c r="D6" s="291"/>
      <c r="E6" s="291"/>
      <c r="F6" s="291"/>
      <c r="G6" s="291"/>
      <c r="H6" s="291"/>
      <c r="I6" s="291"/>
      <c r="J6" s="291" t="s">
        <v>5</v>
      </c>
      <c r="K6" s="291" t="s">
        <v>6</v>
      </c>
      <c r="L6" s="290" t="s">
        <v>7</v>
      </c>
    </row>
    <row r="7" spans="1:13" ht="22.5" customHeight="1" x14ac:dyDescent="0.2">
      <c r="A7" s="286"/>
      <c r="B7" s="286"/>
      <c r="C7" s="287"/>
      <c r="D7" s="291"/>
      <c r="E7" s="291"/>
      <c r="F7" s="291"/>
      <c r="G7" s="291"/>
      <c r="H7" s="291"/>
      <c r="I7" s="291"/>
      <c r="J7" s="291"/>
      <c r="K7" s="291"/>
      <c r="L7" s="291"/>
    </row>
    <row r="8" spans="1:13" ht="36.75" customHeight="1" x14ac:dyDescent="0.2">
      <c r="A8" s="288"/>
      <c r="B8" s="288"/>
      <c r="C8" s="289"/>
      <c r="D8" s="292"/>
      <c r="E8" s="292"/>
      <c r="F8" s="292"/>
      <c r="G8" s="292"/>
      <c r="H8" s="292"/>
      <c r="I8" s="292"/>
      <c r="J8" s="292"/>
      <c r="K8" s="292"/>
      <c r="L8" s="292"/>
    </row>
    <row r="9" spans="1:13" ht="20.25" x14ac:dyDescent="0.3">
      <c r="A9" s="20"/>
      <c r="B9" s="21"/>
      <c r="C9" s="21"/>
      <c r="D9" s="22" t="s">
        <v>8</v>
      </c>
      <c r="E9" s="22" t="s">
        <v>9</v>
      </c>
      <c r="F9" s="22" t="s">
        <v>10</v>
      </c>
      <c r="G9" s="22" t="s">
        <v>11</v>
      </c>
      <c r="H9" s="22" t="s">
        <v>12</v>
      </c>
      <c r="I9" s="22" t="s">
        <v>13</v>
      </c>
      <c r="J9" s="22" t="s">
        <v>14</v>
      </c>
      <c r="K9" s="23" t="s">
        <v>15</v>
      </c>
      <c r="L9" s="22" t="s">
        <v>54</v>
      </c>
    </row>
    <row r="10" spans="1:13" ht="12" customHeight="1" x14ac:dyDescent="0.3">
      <c r="A10" s="21"/>
      <c r="B10" s="21"/>
      <c r="C10" s="21"/>
      <c r="D10" s="24"/>
      <c r="E10" s="25"/>
      <c r="F10" s="25"/>
      <c r="G10" s="25"/>
      <c r="H10" s="25"/>
      <c r="I10" s="25"/>
      <c r="J10" s="25"/>
      <c r="K10" s="26"/>
      <c r="L10" s="25"/>
      <c r="M10" s="6"/>
    </row>
    <row r="11" spans="1:13" ht="30" customHeight="1" x14ac:dyDescent="0.3">
      <c r="A11" s="27" t="s">
        <v>134</v>
      </c>
      <c r="B11" s="20" t="s">
        <v>67</v>
      </c>
      <c r="C11" s="20" t="s">
        <v>67</v>
      </c>
      <c r="D11" s="28">
        <v>2013</v>
      </c>
      <c r="E11" s="29">
        <v>9130</v>
      </c>
      <c r="F11" s="25">
        <v>36</v>
      </c>
      <c r="G11" s="25">
        <v>285</v>
      </c>
      <c r="H11" s="29">
        <v>8809</v>
      </c>
      <c r="I11" s="25">
        <v>38</v>
      </c>
      <c r="J11" s="25">
        <v>378</v>
      </c>
      <c r="K11" s="26">
        <v>320</v>
      </c>
      <c r="L11" s="25">
        <v>58</v>
      </c>
      <c r="M11" s="6"/>
    </row>
    <row r="12" spans="1:13" ht="30" customHeight="1" x14ac:dyDescent="0.3">
      <c r="A12" s="27" t="s">
        <v>134</v>
      </c>
      <c r="B12" s="20" t="s">
        <v>67</v>
      </c>
      <c r="C12" s="20" t="s">
        <v>67</v>
      </c>
      <c r="D12" s="28">
        <v>2014</v>
      </c>
      <c r="E12" s="29">
        <v>9112</v>
      </c>
      <c r="F12" s="25">
        <v>35</v>
      </c>
      <c r="G12" s="25">
        <v>298</v>
      </c>
      <c r="H12" s="29">
        <v>8779</v>
      </c>
      <c r="I12" s="25">
        <v>41</v>
      </c>
      <c r="J12" s="25">
        <v>360</v>
      </c>
      <c r="K12" s="26">
        <v>298</v>
      </c>
      <c r="L12" s="25">
        <v>62</v>
      </c>
      <c r="M12" s="6"/>
    </row>
    <row r="13" spans="1:13" ht="30" customHeight="1" x14ac:dyDescent="0.3">
      <c r="A13" s="27" t="s">
        <v>134</v>
      </c>
      <c r="B13" s="20" t="s">
        <v>67</v>
      </c>
      <c r="C13" s="20" t="s">
        <v>67</v>
      </c>
      <c r="D13" s="28">
        <v>2015</v>
      </c>
      <c r="E13" s="29">
        <v>10061</v>
      </c>
      <c r="F13" s="25">
        <v>33</v>
      </c>
      <c r="G13" s="25">
        <v>284</v>
      </c>
      <c r="H13" s="29">
        <v>9744</v>
      </c>
      <c r="I13" s="25">
        <v>37</v>
      </c>
      <c r="J13" s="25">
        <v>354</v>
      </c>
      <c r="K13" s="25">
        <v>300</v>
      </c>
      <c r="L13" s="25">
        <v>54</v>
      </c>
      <c r="M13" s="6"/>
    </row>
    <row r="14" spans="1:13" ht="30" customHeight="1" x14ac:dyDescent="0.3">
      <c r="A14" s="27" t="s">
        <v>134</v>
      </c>
      <c r="B14" s="20" t="s">
        <v>67</v>
      </c>
      <c r="C14" s="20" t="s">
        <v>67</v>
      </c>
      <c r="D14" s="28">
        <v>2016</v>
      </c>
      <c r="E14" s="29">
        <v>8000</v>
      </c>
      <c r="F14" s="25">
        <v>22</v>
      </c>
      <c r="G14" s="25">
        <v>283</v>
      </c>
      <c r="H14" s="29">
        <v>7695</v>
      </c>
      <c r="I14" s="25">
        <v>26</v>
      </c>
      <c r="J14" s="25">
        <v>339</v>
      </c>
      <c r="K14" s="25">
        <v>304</v>
      </c>
      <c r="L14" s="25">
        <v>35</v>
      </c>
      <c r="M14" s="6"/>
    </row>
    <row r="15" spans="1:13" ht="30" customHeight="1" x14ac:dyDescent="0.3">
      <c r="A15" s="27" t="s">
        <v>134</v>
      </c>
      <c r="B15" s="20" t="s">
        <v>67</v>
      </c>
      <c r="C15" s="20" t="s">
        <v>67</v>
      </c>
      <c r="D15" s="28">
        <v>2017</v>
      </c>
      <c r="E15" s="29">
        <v>7932</v>
      </c>
      <c r="F15" s="25">
        <v>26</v>
      </c>
      <c r="G15" s="25">
        <v>325</v>
      </c>
      <c r="H15" s="29">
        <v>7581</v>
      </c>
      <c r="I15" s="25">
        <v>29</v>
      </c>
      <c r="J15" s="275" t="s">
        <v>143</v>
      </c>
      <c r="K15" s="276" t="s">
        <v>143</v>
      </c>
      <c r="L15" s="275" t="s">
        <v>143</v>
      </c>
      <c r="M15" s="6"/>
    </row>
    <row r="16" spans="1:13" ht="30" customHeight="1" x14ac:dyDescent="0.3">
      <c r="A16" s="30"/>
      <c r="B16" s="20"/>
      <c r="C16" s="20"/>
      <c r="D16" s="28"/>
      <c r="E16" s="25"/>
      <c r="F16" s="25"/>
      <c r="G16" s="25"/>
      <c r="H16" s="25"/>
      <c r="I16" s="25"/>
      <c r="J16" s="25"/>
      <c r="K16" s="26"/>
      <c r="L16" s="25"/>
      <c r="M16" s="6"/>
    </row>
    <row r="17" spans="1:13" ht="24.95" customHeight="1" x14ac:dyDescent="0.3">
      <c r="A17" s="31" t="s">
        <v>134</v>
      </c>
      <c r="B17" s="32" t="s">
        <v>67</v>
      </c>
      <c r="C17" s="32" t="s">
        <v>67</v>
      </c>
      <c r="D17" s="33">
        <v>2017</v>
      </c>
      <c r="E17" s="34">
        <v>7932</v>
      </c>
      <c r="F17" s="35">
        <v>26</v>
      </c>
      <c r="G17" s="35">
        <v>325</v>
      </c>
      <c r="H17" s="34">
        <v>7581</v>
      </c>
      <c r="I17" s="35">
        <v>29</v>
      </c>
      <c r="J17" s="274" t="s">
        <v>143</v>
      </c>
      <c r="K17" s="274" t="s">
        <v>143</v>
      </c>
      <c r="L17" s="274" t="s">
        <v>143</v>
      </c>
      <c r="M17" s="6"/>
    </row>
    <row r="18" spans="1:13" ht="30" customHeight="1" x14ac:dyDescent="0.3">
      <c r="A18" s="30" t="s">
        <v>135</v>
      </c>
      <c r="B18" s="20" t="s">
        <v>67</v>
      </c>
      <c r="C18" s="20" t="s">
        <v>67</v>
      </c>
      <c r="D18" s="28">
        <v>2017</v>
      </c>
      <c r="E18" s="29">
        <v>2730</v>
      </c>
      <c r="F18" s="25">
        <v>10</v>
      </c>
      <c r="G18" s="25">
        <v>125</v>
      </c>
      <c r="H18" s="29">
        <v>2595</v>
      </c>
      <c r="I18" s="25">
        <v>11</v>
      </c>
      <c r="J18" s="35" t="s">
        <v>103</v>
      </c>
      <c r="K18" s="26" t="s">
        <v>103</v>
      </c>
      <c r="L18" s="25" t="s">
        <v>103</v>
      </c>
      <c r="M18" s="6"/>
    </row>
    <row r="19" spans="1:13" ht="30" customHeight="1" x14ac:dyDescent="0.3">
      <c r="A19" s="30" t="s">
        <v>136</v>
      </c>
      <c r="B19" s="20" t="s">
        <v>67</v>
      </c>
      <c r="C19" s="20" t="s">
        <v>67</v>
      </c>
      <c r="D19" s="28">
        <v>2017</v>
      </c>
      <c r="E19" s="36">
        <v>2517</v>
      </c>
      <c r="F19" s="25">
        <v>7</v>
      </c>
      <c r="G19" s="25">
        <v>82</v>
      </c>
      <c r="H19" s="29">
        <v>2428</v>
      </c>
      <c r="I19" s="25">
        <v>9</v>
      </c>
      <c r="J19" s="35" t="s">
        <v>103</v>
      </c>
      <c r="K19" s="25" t="s">
        <v>103</v>
      </c>
      <c r="L19" s="25" t="s">
        <v>103</v>
      </c>
      <c r="M19" s="6"/>
    </row>
    <row r="20" spans="1:13" ht="30" customHeight="1" x14ac:dyDescent="0.3">
      <c r="A20" s="30" t="s">
        <v>137</v>
      </c>
      <c r="B20" s="20" t="s">
        <v>67</v>
      </c>
      <c r="C20" s="20" t="s">
        <v>67</v>
      </c>
      <c r="D20" s="28">
        <v>2017</v>
      </c>
      <c r="E20" s="29">
        <v>2685</v>
      </c>
      <c r="F20" s="25">
        <v>9</v>
      </c>
      <c r="G20" s="25">
        <v>118</v>
      </c>
      <c r="H20" s="29">
        <v>2558</v>
      </c>
      <c r="I20" s="25">
        <v>9</v>
      </c>
      <c r="J20" s="35" t="s">
        <v>103</v>
      </c>
      <c r="K20" s="25" t="s">
        <v>103</v>
      </c>
      <c r="L20" s="25" t="s">
        <v>103</v>
      </c>
      <c r="M20" s="6"/>
    </row>
    <row r="21" spans="1:13" ht="30" customHeight="1" x14ac:dyDescent="0.3">
      <c r="A21" s="30"/>
      <c r="B21" s="20"/>
      <c r="C21" s="20"/>
      <c r="D21" s="28"/>
      <c r="E21" s="25"/>
      <c r="F21" s="25"/>
      <c r="G21" s="25"/>
      <c r="H21" s="25"/>
      <c r="I21" s="25"/>
      <c r="J21" s="25"/>
      <c r="K21" s="25"/>
      <c r="L21" s="25"/>
      <c r="M21" s="6"/>
    </row>
    <row r="22" spans="1:13" ht="24.95" customHeight="1" x14ac:dyDescent="0.3">
      <c r="A22" s="31" t="s">
        <v>129</v>
      </c>
      <c r="B22" s="21" t="s">
        <v>67</v>
      </c>
      <c r="C22" s="21" t="s">
        <v>67</v>
      </c>
      <c r="D22" s="33">
        <v>2017</v>
      </c>
      <c r="E22" s="34">
        <v>7586</v>
      </c>
      <c r="F22" s="35">
        <v>29</v>
      </c>
      <c r="G22" s="35">
        <v>300</v>
      </c>
      <c r="H22" s="34">
        <v>7257</v>
      </c>
      <c r="I22" s="35">
        <v>30</v>
      </c>
      <c r="J22" s="274" t="s">
        <v>143</v>
      </c>
      <c r="K22" s="274" t="s">
        <v>143</v>
      </c>
      <c r="L22" s="274" t="s">
        <v>143</v>
      </c>
      <c r="M22" s="6"/>
    </row>
    <row r="23" spans="1:13" ht="30" customHeight="1" x14ac:dyDescent="0.3">
      <c r="A23" s="30" t="s">
        <v>130</v>
      </c>
      <c r="B23" s="20" t="s">
        <v>67</v>
      </c>
      <c r="C23" s="20" t="s">
        <v>67</v>
      </c>
      <c r="D23" s="28">
        <v>2017</v>
      </c>
      <c r="E23" s="29">
        <v>2494</v>
      </c>
      <c r="F23" s="25">
        <v>11</v>
      </c>
      <c r="G23" s="25">
        <v>98</v>
      </c>
      <c r="H23" s="29">
        <v>2385</v>
      </c>
      <c r="I23" s="25">
        <v>12</v>
      </c>
      <c r="J23" s="35" t="s">
        <v>103</v>
      </c>
      <c r="K23" s="25" t="s">
        <v>103</v>
      </c>
      <c r="L23" s="25" t="s">
        <v>103</v>
      </c>
      <c r="M23" s="6"/>
    </row>
    <row r="24" spans="1:13" ht="30" customHeight="1" x14ac:dyDescent="0.3">
      <c r="A24" s="30" t="s">
        <v>131</v>
      </c>
      <c r="B24" s="20" t="s">
        <v>67</v>
      </c>
      <c r="C24" s="20" t="s">
        <v>67</v>
      </c>
      <c r="D24" s="28">
        <v>2017</v>
      </c>
      <c r="E24" s="29">
        <v>2657</v>
      </c>
      <c r="F24" s="25">
        <v>7</v>
      </c>
      <c r="G24" s="25">
        <v>115</v>
      </c>
      <c r="H24" s="29">
        <v>2535</v>
      </c>
      <c r="I24" s="25">
        <v>7</v>
      </c>
      <c r="J24" s="35" t="s">
        <v>103</v>
      </c>
      <c r="K24" s="25" t="s">
        <v>103</v>
      </c>
      <c r="L24" s="25" t="s">
        <v>103</v>
      </c>
      <c r="M24" s="6"/>
    </row>
    <row r="25" spans="1:13" ht="30" customHeight="1" x14ac:dyDescent="0.3">
      <c r="A25" s="37" t="s">
        <v>132</v>
      </c>
      <c r="B25" s="38" t="s">
        <v>67</v>
      </c>
      <c r="C25" s="38" t="s">
        <v>67</v>
      </c>
      <c r="D25" s="39">
        <v>2017</v>
      </c>
      <c r="E25" s="40">
        <v>2435</v>
      </c>
      <c r="F25" s="41">
        <v>11</v>
      </c>
      <c r="G25" s="41">
        <v>87</v>
      </c>
      <c r="H25" s="40">
        <v>2337</v>
      </c>
      <c r="I25" s="41">
        <v>11</v>
      </c>
      <c r="J25" s="42" t="s">
        <v>103</v>
      </c>
      <c r="K25" s="41" t="s">
        <v>103</v>
      </c>
      <c r="L25" s="41" t="s">
        <v>103</v>
      </c>
      <c r="M25" s="6"/>
    </row>
    <row r="26" spans="1:13" ht="9.9499999999999993" customHeight="1" x14ac:dyDescent="0.2">
      <c r="I26" s="11"/>
    </row>
    <row r="27" spans="1:13" ht="17.25" customHeight="1" x14ac:dyDescent="0.3">
      <c r="E27" s="294" t="s">
        <v>122</v>
      </c>
      <c r="F27" s="294"/>
      <c r="G27" s="294"/>
      <c r="H27" s="294"/>
      <c r="I27" s="294"/>
      <c r="J27" s="294"/>
      <c r="K27" s="294"/>
      <c r="L27" s="294"/>
    </row>
    <row r="28" spans="1:13" ht="9.9499999999999993" customHeight="1" x14ac:dyDescent="0.25">
      <c r="F28" s="235"/>
      <c r="G28" s="88"/>
      <c r="H28" s="88"/>
      <c r="I28" s="88"/>
      <c r="J28" s="88"/>
      <c r="K28" s="88"/>
      <c r="L28" s="88"/>
    </row>
    <row r="29" spans="1:13" ht="18" x14ac:dyDescent="0.25">
      <c r="F29" s="235"/>
      <c r="G29" s="293" t="s">
        <v>142</v>
      </c>
      <c r="H29" s="293"/>
      <c r="I29" s="293"/>
      <c r="J29" s="293"/>
      <c r="K29" s="293"/>
      <c r="L29" s="293"/>
    </row>
    <row r="30" spans="1:13" ht="18" x14ac:dyDescent="0.25">
      <c r="F30" s="235"/>
      <c r="G30" s="293" t="s">
        <v>138</v>
      </c>
      <c r="H30" s="293"/>
      <c r="I30" s="293"/>
      <c r="J30" s="293"/>
      <c r="K30" s="293"/>
      <c r="L30" s="293"/>
    </row>
    <row r="31" spans="1:13" x14ac:dyDescent="0.2">
      <c r="D31" s="6"/>
      <c r="E31" s="12"/>
      <c r="F31" s="12"/>
      <c r="G31" s="12"/>
      <c r="H31" s="12"/>
      <c r="I31" s="12"/>
    </row>
    <row r="32" spans="1:13" ht="15" x14ac:dyDescent="0.25">
      <c r="A32" s="13"/>
      <c r="B32" s="14"/>
      <c r="C32" s="14"/>
      <c r="D32" s="15"/>
      <c r="E32" s="8"/>
      <c r="F32" s="8"/>
      <c r="G32" s="8"/>
      <c r="H32" s="8"/>
      <c r="I32" s="8"/>
      <c r="J32" s="8"/>
      <c r="K32" s="8"/>
      <c r="L32" s="8"/>
    </row>
  </sheetData>
  <mergeCells count="17">
    <mergeCell ref="G30:L30"/>
    <mergeCell ref="I4:I8"/>
    <mergeCell ref="J4:L5"/>
    <mergeCell ref="J6:J8"/>
    <mergeCell ref="K6:K8"/>
    <mergeCell ref="L6:L8"/>
    <mergeCell ref="G29:L29"/>
    <mergeCell ref="E27:L27"/>
    <mergeCell ref="A1:L1"/>
    <mergeCell ref="A2:L2"/>
    <mergeCell ref="A3:L3"/>
    <mergeCell ref="A4:C8"/>
    <mergeCell ref="D4:D8"/>
    <mergeCell ref="E4:E8"/>
    <mergeCell ref="F4:F8"/>
    <mergeCell ref="G4:G8"/>
    <mergeCell ref="H4:H8"/>
  </mergeCells>
  <pageMargins left="0.7" right="0.7" top="0.75" bottom="0.75" header="0.3" footer="0.3"/>
  <pageSetup scale="6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8" activePane="bottomLeft" state="frozen"/>
      <selection activeCell="N26" sqref="N26"/>
      <selection pane="bottomLeft" activeCell="N26" sqref="N26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50">
        <v>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</row>
    <row r="2" spans="1:18" ht="21.75" customHeight="1" x14ac:dyDescent="0.25">
      <c r="A2" s="351" t="s">
        <v>117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Q2" s="170"/>
    </row>
    <row r="3" spans="1:18" ht="12.75" customHeight="1" x14ac:dyDescent="0.25">
      <c r="A3" s="351" t="s">
        <v>71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</row>
    <row r="4" spans="1:18" ht="15" x14ac:dyDescent="0.25">
      <c r="A4" s="364">
        <v>42948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</row>
    <row r="5" spans="1:18" ht="6.75" customHeight="1" x14ac:dyDescent="0.2"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</row>
    <row r="6" spans="1:18" s="170" customFormat="1" ht="21.75" customHeight="1" x14ac:dyDescent="0.2">
      <c r="A6" s="352" t="s">
        <v>72</v>
      </c>
      <c r="B6" s="352"/>
      <c r="C6" s="352"/>
      <c r="D6" s="352"/>
      <c r="E6" s="356" t="s">
        <v>69</v>
      </c>
      <c r="F6" s="357"/>
      <c r="G6" s="357"/>
      <c r="H6" s="358"/>
      <c r="I6" s="356" t="s">
        <v>70</v>
      </c>
      <c r="J6" s="357"/>
      <c r="K6" s="357"/>
      <c r="L6" s="358"/>
      <c r="M6" s="172"/>
      <c r="N6" s="359" t="s">
        <v>5</v>
      </c>
      <c r="O6" s="361" t="s">
        <v>68</v>
      </c>
    </row>
    <row r="7" spans="1:18" s="170" customFormat="1" ht="34.5" customHeight="1" x14ac:dyDescent="0.2">
      <c r="A7" s="354"/>
      <c r="B7" s="354"/>
      <c r="C7" s="354"/>
      <c r="D7" s="354"/>
      <c r="E7" s="173" t="s">
        <v>61</v>
      </c>
      <c r="F7" s="174" t="s">
        <v>62</v>
      </c>
      <c r="G7" s="174" t="s">
        <v>63</v>
      </c>
      <c r="H7" s="174" t="s">
        <v>64</v>
      </c>
      <c r="I7" s="174" t="s">
        <v>61</v>
      </c>
      <c r="J7" s="174" t="s">
        <v>62</v>
      </c>
      <c r="K7" s="174" t="s">
        <v>63</v>
      </c>
      <c r="L7" s="174" t="s">
        <v>64</v>
      </c>
      <c r="M7" s="175" t="s">
        <v>81</v>
      </c>
      <c r="N7" s="360"/>
      <c r="O7" s="362"/>
    </row>
    <row r="8" spans="1:18" s="170" customFormat="1" ht="14.25" x14ac:dyDescent="0.2">
      <c r="A8" s="176"/>
      <c r="B8" s="177"/>
      <c r="C8" s="178"/>
      <c r="D8" s="178"/>
      <c r="E8" s="179" t="s">
        <v>8</v>
      </c>
      <c r="F8" s="179" t="s">
        <v>9</v>
      </c>
      <c r="G8" s="179" t="s">
        <v>10</v>
      </c>
      <c r="H8" s="179" t="s">
        <v>11</v>
      </c>
      <c r="I8" s="179" t="s">
        <v>12</v>
      </c>
      <c r="J8" s="179" t="s">
        <v>13</v>
      </c>
      <c r="K8" s="179" t="s">
        <v>14</v>
      </c>
      <c r="L8" s="179" t="s">
        <v>15</v>
      </c>
      <c r="M8" s="180" t="s">
        <v>54</v>
      </c>
      <c r="N8" s="179" t="s">
        <v>55</v>
      </c>
      <c r="O8" s="181" t="s">
        <v>56</v>
      </c>
    </row>
    <row r="9" spans="1:18" s="170" customFormat="1" ht="14.25" x14ac:dyDescent="0.2">
      <c r="A9" s="182"/>
      <c r="B9" s="178"/>
      <c r="C9" s="178"/>
      <c r="D9" s="178"/>
      <c r="E9" s="183"/>
      <c r="F9" s="183"/>
      <c r="G9" s="183"/>
      <c r="H9" s="183"/>
      <c r="I9" s="183"/>
      <c r="J9" s="183"/>
      <c r="K9" s="183"/>
      <c r="L9" s="183"/>
      <c r="M9" s="184"/>
      <c r="N9" s="183"/>
      <c r="O9" s="176"/>
    </row>
    <row r="10" spans="1:18" s="170" customFormat="1" ht="35.1" customHeight="1" x14ac:dyDescent="0.2">
      <c r="A10" s="185" t="s">
        <v>31</v>
      </c>
      <c r="B10" s="186" t="s">
        <v>67</v>
      </c>
      <c r="C10" s="186"/>
      <c r="D10" s="186" t="s">
        <v>67</v>
      </c>
      <c r="E10" s="183"/>
      <c r="F10" s="183">
        <v>0</v>
      </c>
      <c r="G10" s="183"/>
      <c r="H10" s="183"/>
      <c r="I10" s="183">
        <v>0</v>
      </c>
      <c r="J10" s="183">
        <v>0</v>
      </c>
      <c r="K10" s="183">
        <v>0</v>
      </c>
      <c r="L10" s="183"/>
      <c r="M10" s="183"/>
      <c r="N10" s="183">
        <f>SUM(E10:M10)</f>
        <v>0</v>
      </c>
      <c r="O10" s="187">
        <f>N10/$N$28*100</f>
        <v>0</v>
      </c>
    </row>
    <row r="11" spans="1:18" s="170" customFormat="1" ht="35.1" customHeight="1" x14ac:dyDescent="0.2">
      <c r="A11" s="182"/>
      <c r="B11" s="178"/>
      <c r="C11" s="178"/>
      <c r="D11" s="178"/>
      <c r="E11" s="183"/>
      <c r="F11" s="183"/>
      <c r="G11" s="183"/>
      <c r="H11" s="183"/>
      <c r="I11" s="183"/>
      <c r="J11" s="183"/>
      <c r="K11" s="183"/>
      <c r="L11" s="183"/>
      <c r="M11" s="184"/>
      <c r="N11" s="183"/>
      <c r="O11" s="187"/>
    </row>
    <row r="12" spans="1:18" s="170" customFormat="1" ht="35.1" customHeight="1" x14ac:dyDescent="0.2">
      <c r="A12" s="185" t="s">
        <v>32</v>
      </c>
      <c r="B12" s="186" t="s">
        <v>67</v>
      </c>
      <c r="C12" s="186"/>
      <c r="D12" s="186" t="s">
        <v>67</v>
      </c>
      <c r="E12" s="183"/>
      <c r="F12" s="183"/>
      <c r="G12" s="183">
        <v>1</v>
      </c>
      <c r="H12" s="183">
        <v>1</v>
      </c>
      <c r="I12" s="183"/>
      <c r="J12" s="183"/>
      <c r="K12" s="183">
        <v>1</v>
      </c>
      <c r="L12" s="183"/>
      <c r="M12" s="183"/>
      <c r="N12" s="183">
        <f>SUM(E12:M12)</f>
        <v>3</v>
      </c>
      <c r="O12" s="187">
        <f t="shared" ref="O12:O22" si="0">N12/$N$28*100</f>
        <v>42.857142857142854</v>
      </c>
      <c r="P12" s="176"/>
      <c r="Q12" s="188"/>
    </row>
    <row r="13" spans="1:18" s="170" customFormat="1" ht="35.1" customHeight="1" x14ac:dyDescent="0.2">
      <c r="A13" s="182"/>
      <c r="B13" s="178"/>
      <c r="C13" s="178"/>
      <c r="D13" s="178"/>
      <c r="E13" s="183"/>
      <c r="F13" s="183"/>
      <c r="G13" s="183"/>
      <c r="H13" s="183"/>
      <c r="I13" s="183"/>
      <c r="J13" s="183"/>
      <c r="K13" s="183"/>
      <c r="L13" s="183"/>
      <c r="M13" s="184"/>
      <c r="N13" s="183"/>
      <c r="O13" s="187"/>
      <c r="P13" s="190"/>
    </row>
    <row r="14" spans="1:18" s="170" customFormat="1" ht="35.1" customHeight="1" x14ac:dyDescent="0.2">
      <c r="A14" s="185" t="s">
        <v>33</v>
      </c>
      <c r="B14" s="186" t="s">
        <v>67</v>
      </c>
      <c r="C14" s="186"/>
      <c r="D14" s="186" t="s">
        <v>67</v>
      </c>
      <c r="E14" s="183">
        <v>0</v>
      </c>
      <c r="F14" s="183"/>
      <c r="G14" s="183"/>
      <c r="H14" s="183">
        <v>0</v>
      </c>
      <c r="I14" s="183"/>
      <c r="J14" s="183"/>
      <c r="K14" s="183"/>
      <c r="L14" s="183"/>
      <c r="M14" s="184"/>
      <c r="N14" s="183">
        <f>SUM(E14:M14)</f>
        <v>0</v>
      </c>
      <c r="O14" s="187">
        <f t="shared" si="0"/>
        <v>0</v>
      </c>
      <c r="P14" s="176"/>
    </row>
    <row r="15" spans="1:18" s="170" customFormat="1" ht="35.1" customHeight="1" x14ac:dyDescent="0.2">
      <c r="A15" s="182"/>
      <c r="B15" s="178"/>
      <c r="C15" s="178"/>
      <c r="D15" s="178"/>
      <c r="E15" s="183"/>
      <c r="F15" s="183"/>
      <c r="G15" s="183"/>
      <c r="H15" s="183"/>
      <c r="I15" s="183"/>
      <c r="J15" s="183"/>
      <c r="K15" s="183"/>
      <c r="L15" s="183"/>
      <c r="M15" s="184"/>
      <c r="N15" s="183"/>
      <c r="O15" s="187"/>
      <c r="P15" s="190"/>
      <c r="Q15" s="189"/>
      <c r="R15" s="190"/>
    </row>
    <row r="16" spans="1:18" s="170" customFormat="1" ht="35.1" customHeight="1" x14ac:dyDescent="0.2">
      <c r="A16" s="185" t="s">
        <v>34</v>
      </c>
      <c r="B16" s="186" t="s">
        <v>67</v>
      </c>
      <c r="C16" s="186"/>
      <c r="D16" s="186" t="s">
        <v>67</v>
      </c>
      <c r="E16" s="183"/>
      <c r="F16" s="183"/>
      <c r="G16" s="183">
        <v>0</v>
      </c>
      <c r="H16" s="183"/>
      <c r="I16" s="183"/>
      <c r="J16" s="183"/>
      <c r="K16" s="183"/>
      <c r="L16" s="183"/>
      <c r="M16" s="183"/>
      <c r="N16" s="183">
        <f>SUM(E16:M16)</f>
        <v>0</v>
      </c>
      <c r="O16" s="187">
        <f t="shared" si="0"/>
        <v>0</v>
      </c>
      <c r="P16" s="190"/>
    </row>
    <row r="17" spans="1:16" s="170" customFormat="1" ht="35.1" customHeight="1" x14ac:dyDescent="0.2">
      <c r="A17" s="182"/>
      <c r="B17" s="178"/>
      <c r="C17" s="178"/>
      <c r="D17" s="178"/>
      <c r="E17" s="183"/>
      <c r="F17" s="183"/>
      <c r="G17" s="183"/>
      <c r="H17" s="183"/>
      <c r="I17" s="183"/>
      <c r="J17" s="183"/>
      <c r="K17" s="183"/>
      <c r="L17" s="183"/>
      <c r="M17" s="184"/>
      <c r="N17" s="183"/>
      <c r="O17" s="187"/>
      <c r="P17" s="190"/>
    </row>
    <row r="18" spans="1:16" s="170" customFormat="1" ht="35.1" customHeight="1" x14ac:dyDescent="0.2">
      <c r="A18" s="185" t="s">
        <v>35</v>
      </c>
      <c r="B18" s="186" t="s">
        <v>67</v>
      </c>
      <c r="C18" s="186"/>
      <c r="D18" s="186" t="s">
        <v>67</v>
      </c>
      <c r="E18" s="183">
        <v>0</v>
      </c>
      <c r="F18" s="183">
        <v>0</v>
      </c>
      <c r="G18" s="183"/>
      <c r="H18" s="183"/>
      <c r="I18" s="183">
        <v>0</v>
      </c>
      <c r="J18" s="183">
        <v>1</v>
      </c>
      <c r="K18" s="183">
        <v>0</v>
      </c>
      <c r="L18" s="183">
        <v>0</v>
      </c>
      <c r="M18" s="183"/>
      <c r="N18" s="183">
        <f>SUM(E18:M18)</f>
        <v>1</v>
      </c>
      <c r="O18" s="187">
        <f t="shared" si="0"/>
        <v>14.285714285714285</v>
      </c>
      <c r="P18" s="176"/>
    </row>
    <row r="19" spans="1:16" s="170" customFormat="1" ht="35.1" customHeight="1" x14ac:dyDescent="0.2">
      <c r="A19" s="182"/>
      <c r="B19" s="178"/>
      <c r="C19" s="178"/>
      <c r="D19" s="178"/>
      <c r="E19" s="183"/>
      <c r="F19" s="183"/>
      <c r="G19" s="183"/>
      <c r="H19" s="183"/>
      <c r="I19" s="183"/>
      <c r="J19" s="183"/>
      <c r="K19" s="183"/>
      <c r="L19" s="183"/>
      <c r="M19" s="184"/>
      <c r="N19" s="183"/>
      <c r="O19" s="187"/>
      <c r="P19" s="190"/>
    </row>
    <row r="20" spans="1:16" s="170" customFormat="1" ht="35.1" customHeight="1" x14ac:dyDescent="0.2">
      <c r="A20" s="182" t="s">
        <v>36</v>
      </c>
      <c r="B20" s="178"/>
      <c r="C20" s="178"/>
      <c r="D20" s="186" t="s">
        <v>67</v>
      </c>
      <c r="E20" s="183"/>
      <c r="F20" s="183"/>
      <c r="G20" s="183">
        <v>0</v>
      </c>
      <c r="H20" s="183">
        <v>0</v>
      </c>
      <c r="I20" s="183"/>
      <c r="J20" s="183">
        <v>0</v>
      </c>
      <c r="K20" s="183">
        <v>0</v>
      </c>
      <c r="L20" s="183">
        <v>1</v>
      </c>
      <c r="M20" s="183"/>
      <c r="N20" s="183">
        <f>SUM(E20:M20)</f>
        <v>1</v>
      </c>
      <c r="O20" s="187">
        <f t="shared" si="0"/>
        <v>14.285714285714285</v>
      </c>
      <c r="P20" s="190"/>
    </row>
    <row r="21" spans="1:16" s="170" customFormat="1" ht="35.1" customHeight="1" x14ac:dyDescent="0.2">
      <c r="A21" s="182"/>
      <c r="B21" s="178"/>
      <c r="C21" s="178"/>
      <c r="D21" s="178"/>
      <c r="E21" s="183"/>
      <c r="F21" s="183"/>
      <c r="G21" s="183"/>
      <c r="H21" s="183"/>
      <c r="I21" s="183"/>
      <c r="J21" s="183"/>
      <c r="K21" s="183"/>
      <c r="L21" s="183"/>
      <c r="M21" s="184"/>
      <c r="N21" s="183"/>
      <c r="O21" s="187"/>
      <c r="P21" s="190"/>
    </row>
    <row r="22" spans="1:16" s="170" customFormat="1" ht="35.1" customHeight="1" x14ac:dyDescent="0.2">
      <c r="A22" s="185" t="s">
        <v>52</v>
      </c>
      <c r="B22" s="186" t="s">
        <v>67</v>
      </c>
      <c r="C22" s="186"/>
      <c r="D22" s="186" t="s">
        <v>67</v>
      </c>
      <c r="E22" s="183"/>
      <c r="F22" s="183"/>
      <c r="G22" s="183"/>
      <c r="H22" s="183"/>
      <c r="I22" s="183"/>
      <c r="J22" s="183"/>
      <c r="K22" s="183"/>
      <c r="L22" s="183"/>
      <c r="M22" s="184"/>
      <c r="N22" s="183">
        <f>SUM(E22:M22)</f>
        <v>0</v>
      </c>
      <c r="O22" s="187">
        <f t="shared" si="0"/>
        <v>0</v>
      </c>
      <c r="P22" s="176"/>
    </row>
    <row r="23" spans="1:16" s="170" customFormat="1" ht="35.1" customHeight="1" x14ac:dyDescent="0.2">
      <c r="A23" s="182"/>
      <c r="B23" s="178"/>
      <c r="C23" s="178"/>
      <c r="D23" s="178"/>
      <c r="E23" s="183"/>
      <c r="F23" s="183"/>
      <c r="G23" s="183"/>
      <c r="H23" s="183"/>
      <c r="I23" s="183"/>
      <c r="J23" s="183"/>
      <c r="K23" s="183"/>
      <c r="L23" s="183"/>
      <c r="M23" s="184"/>
      <c r="N23" s="183"/>
      <c r="O23" s="187"/>
      <c r="P23" s="190"/>
    </row>
    <row r="24" spans="1:16" s="170" customFormat="1" ht="35.1" customHeight="1" x14ac:dyDescent="0.2">
      <c r="A24" s="185" t="s">
        <v>37</v>
      </c>
      <c r="B24" s="186" t="s">
        <v>67</v>
      </c>
      <c r="C24" s="186"/>
      <c r="D24" s="186" t="s">
        <v>67</v>
      </c>
      <c r="E24" s="183">
        <f>SUM(E10:E23)</f>
        <v>0</v>
      </c>
      <c r="F24" s="183">
        <f t="shared" ref="F24:N24" si="1">SUM(F10:F23)</f>
        <v>0</v>
      </c>
      <c r="G24" s="183">
        <f t="shared" si="1"/>
        <v>1</v>
      </c>
      <c r="H24" s="183">
        <f t="shared" si="1"/>
        <v>1</v>
      </c>
      <c r="I24" s="183">
        <f t="shared" si="1"/>
        <v>0</v>
      </c>
      <c r="J24" s="183">
        <f t="shared" si="1"/>
        <v>1</v>
      </c>
      <c r="K24" s="183">
        <f t="shared" si="1"/>
        <v>1</v>
      </c>
      <c r="L24" s="183">
        <f t="shared" si="1"/>
        <v>1</v>
      </c>
      <c r="M24" s="183">
        <f t="shared" si="1"/>
        <v>0</v>
      </c>
      <c r="N24" s="183">
        <f t="shared" si="1"/>
        <v>5</v>
      </c>
      <c r="O24" s="187">
        <f>N24/$N$28*100</f>
        <v>71.428571428571431</v>
      </c>
      <c r="P24" s="176"/>
    </row>
    <row r="25" spans="1:16" s="170" customFormat="1" ht="35.1" customHeight="1" x14ac:dyDescent="0.2">
      <c r="A25" s="182"/>
      <c r="B25" s="178"/>
      <c r="C25" s="178"/>
      <c r="D25" s="178"/>
      <c r="E25" s="183"/>
      <c r="F25" s="183"/>
      <c r="G25" s="183"/>
      <c r="H25" s="183"/>
      <c r="I25" s="183"/>
      <c r="J25" s="183"/>
      <c r="K25" s="183"/>
      <c r="L25" s="183"/>
      <c r="M25" s="184"/>
      <c r="N25" s="183"/>
      <c r="O25" s="187"/>
      <c r="P25" s="190"/>
    </row>
    <row r="26" spans="1:16" s="170" customFormat="1" ht="35.1" customHeight="1" x14ac:dyDescent="0.2">
      <c r="A26" s="185" t="s">
        <v>114</v>
      </c>
      <c r="B26" s="186" t="s">
        <v>67</v>
      </c>
      <c r="C26" s="186"/>
      <c r="D26" s="186" t="s">
        <v>67</v>
      </c>
      <c r="E26" s="183">
        <v>1</v>
      </c>
      <c r="F26" s="183">
        <v>0</v>
      </c>
      <c r="G26" s="183">
        <v>0</v>
      </c>
      <c r="H26" s="183">
        <v>0</v>
      </c>
      <c r="I26" s="183">
        <v>0</v>
      </c>
      <c r="J26" s="183">
        <v>0</v>
      </c>
      <c r="K26" s="183">
        <v>1</v>
      </c>
      <c r="L26" s="183">
        <v>0</v>
      </c>
      <c r="M26" s="183"/>
      <c r="N26" s="183">
        <f>SUM(E26:M26)</f>
        <v>2</v>
      </c>
      <c r="O26" s="187">
        <f>N26/$N$28*100</f>
        <v>28.571428571428569</v>
      </c>
    </row>
    <row r="27" spans="1:16" s="170" customFormat="1" ht="35.1" customHeight="1" x14ac:dyDescent="0.2">
      <c r="A27" s="191"/>
      <c r="B27" s="178"/>
      <c r="C27" s="178"/>
      <c r="D27" s="178"/>
      <c r="E27" s="183"/>
      <c r="F27" s="183"/>
      <c r="G27" s="183"/>
      <c r="H27" s="183"/>
      <c r="I27" s="183"/>
      <c r="J27" s="183"/>
      <c r="K27" s="183"/>
      <c r="L27" s="183"/>
      <c r="M27" s="184"/>
      <c r="N27" s="183"/>
      <c r="O27" s="187"/>
    </row>
    <row r="28" spans="1:16" s="170" customFormat="1" ht="15" x14ac:dyDescent="0.25">
      <c r="A28" s="192" t="s">
        <v>38</v>
      </c>
      <c r="B28" s="193" t="s">
        <v>67</v>
      </c>
      <c r="C28" s="193"/>
      <c r="D28" s="193" t="s">
        <v>67</v>
      </c>
      <c r="E28" s="194">
        <f t="shared" ref="E28:M28" si="2">SUM(E24+E26)</f>
        <v>1</v>
      </c>
      <c r="F28" s="194">
        <f t="shared" si="2"/>
        <v>0</v>
      </c>
      <c r="G28" s="194">
        <f t="shared" si="2"/>
        <v>1</v>
      </c>
      <c r="H28" s="194">
        <f t="shared" si="2"/>
        <v>1</v>
      </c>
      <c r="I28" s="194">
        <f t="shared" si="2"/>
        <v>0</v>
      </c>
      <c r="J28" s="194">
        <f t="shared" si="2"/>
        <v>1</v>
      </c>
      <c r="K28" s="194">
        <f t="shared" si="2"/>
        <v>2</v>
      </c>
      <c r="L28" s="194">
        <f t="shared" si="2"/>
        <v>1</v>
      </c>
      <c r="M28" s="194">
        <f t="shared" si="2"/>
        <v>0</v>
      </c>
      <c r="N28" s="194">
        <f>SUM(N24+N26)</f>
        <v>7</v>
      </c>
      <c r="O28" s="195">
        <f>O24+O26</f>
        <v>100</v>
      </c>
    </row>
    <row r="29" spans="1:16" x14ac:dyDescent="0.2">
      <c r="O29" s="196"/>
    </row>
    <row r="30" spans="1:16" x14ac:dyDescent="0.2">
      <c r="I30" s="348" t="s">
        <v>115</v>
      </c>
      <c r="J30" s="348"/>
      <c r="K30" s="348"/>
      <c r="L30" s="348"/>
      <c r="M30" s="348"/>
      <c r="N30" s="348"/>
      <c r="O30" s="348"/>
    </row>
    <row r="31" spans="1:16" x14ac:dyDescent="0.2">
      <c r="J31" s="363">
        <v>42948</v>
      </c>
      <c r="K31" s="349"/>
      <c r="L31" s="349"/>
      <c r="M31" s="349"/>
      <c r="N31" s="349"/>
      <c r="O31" s="349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16" activePane="bottomLeft" state="frozen"/>
      <selection activeCell="N26" sqref="N26"/>
      <selection pane="bottomLeft" activeCell="N26" sqref="N26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50">
        <v>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</row>
    <row r="2" spans="1:18" ht="21.75" customHeight="1" x14ac:dyDescent="0.25">
      <c r="A2" s="351" t="s">
        <v>117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Q2" s="170"/>
    </row>
    <row r="3" spans="1:18" ht="12.75" customHeight="1" x14ac:dyDescent="0.25">
      <c r="A3" s="351" t="s">
        <v>71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</row>
    <row r="4" spans="1:18" ht="15" x14ac:dyDescent="0.25">
      <c r="A4" s="364">
        <v>42979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</row>
    <row r="5" spans="1:18" ht="6.75" customHeight="1" x14ac:dyDescent="0.2"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</row>
    <row r="6" spans="1:18" s="170" customFormat="1" ht="21.75" customHeight="1" x14ac:dyDescent="0.2">
      <c r="A6" s="352" t="s">
        <v>72</v>
      </c>
      <c r="B6" s="352"/>
      <c r="C6" s="352"/>
      <c r="D6" s="352"/>
      <c r="E6" s="356" t="s">
        <v>69</v>
      </c>
      <c r="F6" s="357"/>
      <c r="G6" s="357"/>
      <c r="H6" s="358"/>
      <c r="I6" s="356" t="s">
        <v>70</v>
      </c>
      <c r="J6" s="357"/>
      <c r="K6" s="357"/>
      <c r="L6" s="358"/>
      <c r="M6" s="172"/>
      <c r="N6" s="359" t="s">
        <v>5</v>
      </c>
      <c r="O6" s="361" t="s">
        <v>68</v>
      </c>
    </row>
    <row r="7" spans="1:18" s="170" customFormat="1" ht="34.5" customHeight="1" x14ac:dyDescent="0.2">
      <c r="A7" s="354"/>
      <c r="B7" s="354"/>
      <c r="C7" s="354"/>
      <c r="D7" s="354"/>
      <c r="E7" s="173" t="s">
        <v>61</v>
      </c>
      <c r="F7" s="174" t="s">
        <v>62</v>
      </c>
      <c r="G7" s="174" t="s">
        <v>63</v>
      </c>
      <c r="H7" s="174" t="s">
        <v>64</v>
      </c>
      <c r="I7" s="174" t="s">
        <v>61</v>
      </c>
      <c r="J7" s="174" t="s">
        <v>62</v>
      </c>
      <c r="K7" s="174" t="s">
        <v>63</v>
      </c>
      <c r="L7" s="174" t="s">
        <v>64</v>
      </c>
      <c r="M7" s="175" t="s">
        <v>81</v>
      </c>
      <c r="N7" s="360"/>
      <c r="O7" s="362"/>
    </row>
    <row r="8" spans="1:18" s="170" customFormat="1" ht="14.25" x14ac:dyDescent="0.2">
      <c r="A8" s="176"/>
      <c r="B8" s="177"/>
      <c r="C8" s="178"/>
      <c r="D8" s="178"/>
      <c r="E8" s="179" t="s">
        <v>8</v>
      </c>
      <c r="F8" s="179" t="s">
        <v>9</v>
      </c>
      <c r="G8" s="179" t="s">
        <v>10</v>
      </c>
      <c r="H8" s="179" t="s">
        <v>11</v>
      </c>
      <c r="I8" s="179" t="s">
        <v>12</v>
      </c>
      <c r="J8" s="179" t="s">
        <v>13</v>
      </c>
      <c r="K8" s="179" t="s">
        <v>14</v>
      </c>
      <c r="L8" s="179" t="s">
        <v>15</v>
      </c>
      <c r="M8" s="180" t="s">
        <v>54</v>
      </c>
      <c r="N8" s="179" t="s">
        <v>55</v>
      </c>
      <c r="O8" s="181" t="s">
        <v>56</v>
      </c>
    </row>
    <row r="9" spans="1:18" s="170" customFormat="1" ht="14.25" x14ac:dyDescent="0.2">
      <c r="A9" s="182"/>
      <c r="B9" s="178"/>
      <c r="C9" s="178"/>
      <c r="D9" s="178"/>
      <c r="E9" s="183"/>
      <c r="F9" s="183"/>
      <c r="G9" s="183"/>
      <c r="H9" s="183"/>
      <c r="I9" s="183"/>
      <c r="J9" s="183"/>
      <c r="K9" s="183"/>
      <c r="L9" s="183"/>
      <c r="M9" s="184"/>
      <c r="N9" s="183"/>
      <c r="O9" s="176"/>
    </row>
    <row r="10" spans="1:18" s="170" customFormat="1" ht="35.1" customHeight="1" x14ac:dyDescent="0.2">
      <c r="A10" s="185" t="s">
        <v>31</v>
      </c>
      <c r="B10" s="186" t="s">
        <v>67</v>
      </c>
      <c r="C10" s="186"/>
      <c r="D10" s="186" t="s">
        <v>67</v>
      </c>
      <c r="E10" s="183">
        <v>0</v>
      </c>
      <c r="F10" s="183">
        <v>0</v>
      </c>
      <c r="G10" s="183"/>
      <c r="H10" s="183">
        <v>1</v>
      </c>
      <c r="I10" s="183"/>
      <c r="J10" s="183">
        <v>0</v>
      </c>
      <c r="K10" s="183">
        <v>0</v>
      </c>
      <c r="L10" s="183">
        <v>0</v>
      </c>
      <c r="M10" s="183"/>
      <c r="N10" s="183">
        <f>SUM(E10:M10)</f>
        <v>1</v>
      </c>
      <c r="O10" s="187">
        <f>N10/$N$28*100</f>
        <v>11.111111111111111</v>
      </c>
    </row>
    <row r="11" spans="1:18" s="170" customFormat="1" ht="35.1" customHeight="1" x14ac:dyDescent="0.2">
      <c r="A11" s="182"/>
      <c r="B11" s="178"/>
      <c r="C11" s="178"/>
      <c r="D11" s="178"/>
      <c r="E11" s="183"/>
      <c r="F11" s="183"/>
      <c r="G11" s="183"/>
      <c r="H11" s="183"/>
      <c r="I11" s="183"/>
      <c r="J11" s="183"/>
      <c r="K11" s="183"/>
      <c r="L11" s="183"/>
      <c r="M11" s="184"/>
      <c r="N11" s="183"/>
      <c r="O11" s="187"/>
    </row>
    <row r="12" spans="1:18" s="170" customFormat="1" ht="35.1" customHeight="1" x14ac:dyDescent="0.2">
      <c r="A12" s="185" t="s">
        <v>32</v>
      </c>
      <c r="B12" s="186" t="s">
        <v>67</v>
      </c>
      <c r="C12" s="186"/>
      <c r="D12" s="186" t="s">
        <v>67</v>
      </c>
      <c r="E12" s="183"/>
      <c r="F12" s="183"/>
      <c r="G12" s="183"/>
      <c r="H12" s="183">
        <v>0</v>
      </c>
      <c r="I12" s="183"/>
      <c r="J12" s="183"/>
      <c r="K12" s="183"/>
      <c r="L12" s="183"/>
      <c r="M12" s="183"/>
      <c r="N12" s="183">
        <f>SUM(E12:M12)</f>
        <v>0</v>
      </c>
      <c r="O12" s="187">
        <f>N12/$N$28*100</f>
        <v>0</v>
      </c>
      <c r="Q12" s="188"/>
    </row>
    <row r="13" spans="1:18" s="170" customFormat="1" ht="35.1" customHeight="1" x14ac:dyDescent="0.2">
      <c r="A13" s="182"/>
      <c r="B13" s="178"/>
      <c r="C13" s="178"/>
      <c r="D13" s="178"/>
      <c r="E13" s="183"/>
      <c r="F13" s="183"/>
      <c r="G13" s="183"/>
      <c r="H13" s="183"/>
      <c r="I13" s="183"/>
      <c r="J13" s="183"/>
      <c r="K13" s="183"/>
      <c r="L13" s="183"/>
      <c r="M13" s="184"/>
      <c r="N13" s="183"/>
      <c r="O13" s="187"/>
    </row>
    <row r="14" spans="1:18" s="170" customFormat="1" ht="35.1" customHeight="1" x14ac:dyDescent="0.2">
      <c r="A14" s="185" t="s">
        <v>33</v>
      </c>
      <c r="B14" s="186" t="s">
        <v>67</v>
      </c>
      <c r="C14" s="186"/>
      <c r="D14" s="186" t="s">
        <v>67</v>
      </c>
      <c r="E14" s="183"/>
      <c r="F14" s="183"/>
      <c r="G14" s="183"/>
      <c r="H14" s="183"/>
      <c r="I14" s="183"/>
      <c r="J14" s="183"/>
      <c r="K14" s="183"/>
      <c r="L14" s="183">
        <v>0</v>
      </c>
      <c r="M14" s="184"/>
      <c r="N14" s="183">
        <f>SUM(E14:M14)</f>
        <v>0</v>
      </c>
      <c r="O14" s="187">
        <f>N14/$N$28*100</f>
        <v>0</v>
      </c>
    </row>
    <row r="15" spans="1:18" s="170" customFormat="1" ht="35.1" customHeight="1" x14ac:dyDescent="0.2">
      <c r="A15" s="182"/>
      <c r="B15" s="178"/>
      <c r="C15" s="178"/>
      <c r="D15" s="178"/>
      <c r="E15" s="183"/>
      <c r="F15" s="183"/>
      <c r="G15" s="183"/>
      <c r="H15" s="183"/>
      <c r="I15" s="183"/>
      <c r="J15" s="183"/>
      <c r="K15" s="183"/>
      <c r="L15" s="183"/>
      <c r="M15" s="184"/>
      <c r="N15" s="183"/>
      <c r="O15" s="187"/>
      <c r="Q15" s="189"/>
      <c r="R15" s="190"/>
    </row>
    <row r="16" spans="1:18" s="170" customFormat="1" ht="35.1" customHeight="1" x14ac:dyDescent="0.2">
      <c r="A16" s="185" t="s">
        <v>34</v>
      </c>
      <c r="B16" s="186" t="s">
        <v>67</v>
      </c>
      <c r="C16" s="186"/>
      <c r="D16" s="186" t="s">
        <v>67</v>
      </c>
      <c r="E16" s="183"/>
      <c r="F16" s="183"/>
      <c r="G16" s="183"/>
      <c r="H16" s="183"/>
      <c r="I16" s="183"/>
      <c r="J16" s="183"/>
      <c r="K16" s="183"/>
      <c r="L16" s="183"/>
      <c r="M16" s="183"/>
      <c r="N16" s="183">
        <f>SUM(E16:M16)</f>
        <v>0</v>
      </c>
      <c r="O16" s="187">
        <f>N16/$N$28*100</f>
        <v>0</v>
      </c>
    </row>
    <row r="17" spans="1:15" s="170" customFormat="1" ht="35.1" customHeight="1" x14ac:dyDescent="0.2">
      <c r="A17" s="182"/>
      <c r="B17" s="178"/>
      <c r="C17" s="178"/>
      <c r="D17" s="178"/>
      <c r="E17" s="183"/>
      <c r="F17" s="183"/>
      <c r="G17" s="183"/>
      <c r="H17" s="183"/>
      <c r="I17" s="183"/>
      <c r="J17" s="183"/>
      <c r="K17" s="183"/>
      <c r="L17" s="183"/>
      <c r="M17" s="184"/>
      <c r="N17" s="183"/>
      <c r="O17" s="187"/>
    </row>
    <row r="18" spans="1:15" s="170" customFormat="1" ht="35.1" customHeight="1" x14ac:dyDescent="0.2">
      <c r="A18" s="185" t="s">
        <v>35</v>
      </c>
      <c r="B18" s="186" t="s">
        <v>67</v>
      </c>
      <c r="C18" s="186"/>
      <c r="D18" s="186" t="s">
        <v>67</v>
      </c>
      <c r="E18" s="183"/>
      <c r="F18" s="183">
        <v>0</v>
      </c>
      <c r="G18" s="183"/>
      <c r="H18" s="183"/>
      <c r="I18" s="183"/>
      <c r="J18" s="183">
        <v>0</v>
      </c>
      <c r="K18" s="183"/>
      <c r="L18" s="183"/>
      <c r="M18" s="183"/>
      <c r="N18" s="183">
        <f>SUM(E18:M18)</f>
        <v>0</v>
      </c>
      <c r="O18" s="187">
        <f>N18/$N$28*100</f>
        <v>0</v>
      </c>
    </row>
    <row r="19" spans="1:15" s="170" customFormat="1" ht="35.1" customHeight="1" x14ac:dyDescent="0.2">
      <c r="A19" s="182"/>
      <c r="B19" s="178"/>
      <c r="C19" s="178"/>
      <c r="D19" s="178"/>
      <c r="E19" s="183"/>
      <c r="F19" s="183"/>
      <c r="G19" s="183"/>
      <c r="H19" s="183"/>
      <c r="I19" s="183"/>
      <c r="J19" s="183"/>
      <c r="K19" s="183"/>
      <c r="L19" s="183"/>
      <c r="M19" s="184"/>
      <c r="N19" s="183"/>
      <c r="O19" s="187"/>
    </row>
    <row r="20" spans="1:15" s="170" customFormat="1" ht="35.1" customHeight="1" x14ac:dyDescent="0.2">
      <c r="A20" s="182" t="s">
        <v>36</v>
      </c>
      <c r="B20" s="178"/>
      <c r="C20" s="178"/>
      <c r="D20" s="186" t="s">
        <v>67</v>
      </c>
      <c r="E20" s="183">
        <v>0</v>
      </c>
      <c r="F20" s="183"/>
      <c r="G20" s="183">
        <v>0</v>
      </c>
      <c r="H20" s="183"/>
      <c r="I20" s="183"/>
      <c r="J20" s="183">
        <v>0</v>
      </c>
      <c r="K20" s="183">
        <v>1</v>
      </c>
      <c r="L20" s="183">
        <v>0</v>
      </c>
      <c r="M20" s="183"/>
      <c r="N20" s="183">
        <f>SUM(E20:M20)</f>
        <v>1</v>
      </c>
      <c r="O20" s="187">
        <f>N20/$N$28*100</f>
        <v>11.111111111111111</v>
      </c>
    </row>
    <row r="21" spans="1:15" s="170" customFormat="1" ht="35.1" customHeight="1" x14ac:dyDescent="0.2">
      <c r="A21" s="182"/>
      <c r="B21" s="178"/>
      <c r="C21" s="178"/>
      <c r="D21" s="178"/>
      <c r="E21" s="183"/>
      <c r="F21" s="183"/>
      <c r="G21" s="183"/>
      <c r="H21" s="183"/>
      <c r="I21" s="183"/>
      <c r="J21" s="183"/>
      <c r="K21" s="183"/>
      <c r="L21" s="183"/>
      <c r="M21" s="184"/>
      <c r="N21" s="183"/>
      <c r="O21" s="187"/>
    </row>
    <row r="22" spans="1:15" s="170" customFormat="1" ht="35.1" customHeight="1" x14ac:dyDescent="0.2">
      <c r="A22" s="185" t="s">
        <v>52</v>
      </c>
      <c r="B22" s="186" t="s">
        <v>67</v>
      </c>
      <c r="C22" s="186"/>
      <c r="D22" s="186" t="s">
        <v>67</v>
      </c>
      <c r="E22" s="183"/>
      <c r="F22" s="183"/>
      <c r="G22" s="183"/>
      <c r="H22" s="183"/>
      <c r="I22" s="183"/>
      <c r="J22" s="183"/>
      <c r="K22" s="183"/>
      <c r="L22" s="183"/>
      <c r="M22" s="184"/>
      <c r="N22" s="183">
        <f>SUM(E22:M22)</f>
        <v>0</v>
      </c>
      <c r="O22" s="187">
        <f>N22/$N$28*100</f>
        <v>0</v>
      </c>
    </row>
    <row r="23" spans="1:15" s="170" customFormat="1" ht="35.1" customHeight="1" x14ac:dyDescent="0.2">
      <c r="A23" s="182"/>
      <c r="B23" s="178"/>
      <c r="C23" s="178"/>
      <c r="D23" s="178"/>
      <c r="E23" s="183"/>
      <c r="F23" s="183"/>
      <c r="G23" s="183"/>
      <c r="H23" s="183"/>
      <c r="I23" s="183"/>
      <c r="J23" s="183"/>
      <c r="K23" s="183"/>
      <c r="L23" s="183"/>
      <c r="M23" s="184"/>
      <c r="N23" s="183"/>
      <c r="O23" s="187"/>
    </row>
    <row r="24" spans="1:15" s="170" customFormat="1" ht="35.1" customHeight="1" x14ac:dyDescent="0.2">
      <c r="A24" s="185" t="s">
        <v>37</v>
      </c>
      <c r="B24" s="186" t="s">
        <v>67</v>
      </c>
      <c r="C24" s="186"/>
      <c r="D24" s="186" t="s">
        <v>67</v>
      </c>
      <c r="E24" s="183">
        <f>SUM(E10:E22)</f>
        <v>0</v>
      </c>
      <c r="F24" s="183">
        <f t="shared" ref="F24:N24" si="0">SUM(F10:F22)</f>
        <v>0</v>
      </c>
      <c r="G24" s="183">
        <f t="shared" si="0"/>
        <v>0</v>
      </c>
      <c r="H24" s="183">
        <f t="shared" si="0"/>
        <v>1</v>
      </c>
      <c r="I24" s="183">
        <f t="shared" si="0"/>
        <v>0</v>
      </c>
      <c r="J24" s="183">
        <f t="shared" si="0"/>
        <v>0</v>
      </c>
      <c r="K24" s="183">
        <f t="shared" si="0"/>
        <v>1</v>
      </c>
      <c r="L24" s="183">
        <f t="shared" si="0"/>
        <v>0</v>
      </c>
      <c r="M24" s="183">
        <f t="shared" si="0"/>
        <v>0</v>
      </c>
      <c r="N24" s="183">
        <f t="shared" si="0"/>
        <v>2</v>
      </c>
      <c r="O24" s="187">
        <f>N24/$N$28*100</f>
        <v>22.222222222222221</v>
      </c>
    </row>
    <row r="25" spans="1:15" s="170" customFormat="1" ht="35.1" customHeight="1" x14ac:dyDescent="0.2">
      <c r="A25" s="182"/>
      <c r="B25" s="178"/>
      <c r="C25" s="178"/>
      <c r="D25" s="178"/>
      <c r="E25" s="183"/>
      <c r="F25" s="183"/>
      <c r="G25" s="183"/>
      <c r="H25" s="183"/>
      <c r="I25" s="183"/>
      <c r="J25" s="183"/>
      <c r="K25" s="183"/>
      <c r="L25" s="183"/>
      <c r="M25" s="184"/>
      <c r="N25" s="183"/>
      <c r="O25" s="187"/>
    </row>
    <row r="26" spans="1:15" s="170" customFormat="1" ht="35.1" customHeight="1" x14ac:dyDescent="0.2">
      <c r="A26" s="185" t="s">
        <v>114</v>
      </c>
      <c r="B26" s="186" t="s">
        <v>67</v>
      </c>
      <c r="C26" s="186"/>
      <c r="D26" s="186" t="s">
        <v>67</v>
      </c>
      <c r="E26" s="183">
        <v>1</v>
      </c>
      <c r="F26" s="183">
        <v>1</v>
      </c>
      <c r="G26" s="183">
        <v>0</v>
      </c>
      <c r="H26" s="183">
        <v>1</v>
      </c>
      <c r="I26" s="183">
        <v>1</v>
      </c>
      <c r="J26" s="183">
        <v>1</v>
      </c>
      <c r="K26" s="183">
        <v>2</v>
      </c>
      <c r="L26" s="183">
        <v>0</v>
      </c>
      <c r="M26" s="183"/>
      <c r="N26" s="183">
        <f>SUM(E26:M26)</f>
        <v>7</v>
      </c>
      <c r="O26" s="187">
        <f>N26/$N$28*100</f>
        <v>77.777777777777786</v>
      </c>
    </row>
    <row r="27" spans="1:15" s="170" customFormat="1" ht="35.1" customHeight="1" x14ac:dyDescent="0.2">
      <c r="A27" s="191"/>
      <c r="B27" s="178"/>
      <c r="C27" s="178"/>
      <c r="D27" s="178"/>
      <c r="E27" s="183"/>
      <c r="F27" s="183"/>
      <c r="G27" s="183"/>
      <c r="H27" s="183"/>
      <c r="I27" s="183"/>
      <c r="J27" s="183"/>
      <c r="K27" s="183"/>
      <c r="L27" s="183"/>
      <c r="M27" s="184"/>
      <c r="N27" s="183"/>
      <c r="O27" s="187"/>
    </row>
    <row r="28" spans="1:15" s="170" customFormat="1" ht="15" x14ac:dyDescent="0.25">
      <c r="A28" s="192" t="s">
        <v>38</v>
      </c>
      <c r="B28" s="193" t="s">
        <v>67</v>
      </c>
      <c r="C28" s="193"/>
      <c r="D28" s="193" t="s">
        <v>67</v>
      </c>
      <c r="E28" s="194">
        <f t="shared" ref="E28:M28" si="1">SUM(E24+E26)</f>
        <v>1</v>
      </c>
      <c r="F28" s="194">
        <f t="shared" si="1"/>
        <v>1</v>
      </c>
      <c r="G28" s="194">
        <f t="shared" si="1"/>
        <v>0</v>
      </c>
      <c r="H28" s="194">
        <f t="shared" si="1"/>
        <v>2</v>
      </c>
      <c r="I28" s="194">
        <f t="shared" si="1"/>
        <v>1</v>
      </c>
      <c r="J28" s="194">
        <f t="shared" si="1"/>
        <v>1</v>
      </c>
      <c r="K28" s="194">
        <f t="shared" si="1"/>
        <v>3</v>
      </c>
      <c r="L28" s="194">
        <f t="shared" si="1"/>
        <v>0</v>
      </c>
      <c r="M28" s="194">
        <f t="shared" si="1"/>
        <v>0</v>
      </c>
      <c r="N28" s="194">
        <f>SUM(N24+N26)</f>
        <v>9</v>
      </c>
      <c r="O28" s="195">
        <v>100</v>
      </c>
    </row>
    <row r="29" spans="1:15" x14ac:dyDescent="0.2">
      <c r="O29" s="196"/>
    </row>
    <row r="30" spans="1:15" x14ac:dyDescent="0.2">
      <c r="I30" s="348" t="s">
        <v>115</v>
      </c>
      <c r="J30" s="348"/>
      <c r="K30" s="348"/>
      <c r="L30" s="348"/>
      <c r="M30" s="348"/>
      <c r="N30" s="348"/>
      <c r="O30" s="348"/>
    </row>
    <row r="31" spans="1:15" x14ac:dyDescent="0.2">
      <c r="J31" s="363">
        <v>42979</v>
      </c>
      <c r="K31" s="349"/>
      <c r="L31" s="349"/>
      <c r="M31" s="349"/>
      <c r="N31" s="349"/>
      <c r="O31" s="349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70" zoomScaleNormal="70" workbookViewId="0">
      <selection activeCell="N26" sqref="N26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22.5703125" customWidth="1"/>
    <col min="5" max="5" width="11.5703125" customWidth="1"/>
    <col min="6" max="9" width="3.5703125" customWidth="1"/>
    <col min="10" max="10" width="16.42578125" customWidth="1"/>
    <col min="11" max="11" width="23.85546875" customWidth="1"/>
    <col min="12" max="12" width="18.28515625" customWidth="1"/>
    <col min="13" max="13" width="21.42578125" customWidth="1"/>
    <col min="14" max="14" width="19.42578125" customWidth="1"/>
    <col min="15" max="15" width="19" customWidth="1"/>
    <col min="16" max="16" width="18" customWidth="1"/>
    <col min="17" max="17" width="14.7109375" style="199" customWidth="1"/>
  </cols>
  <sheetData>
    <row r="1" spans="1:18" ht="14.25" x14ac:dyDescent="0.2">
      <c r="B1" s="368">
        <v>9</v>
      </c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</row>
    <row r="2" spans="1:18" ht="36" customHeight="1" x14ac:dyDescent="0.4">
      <c r="A2" s="369" t="s">
        <v>65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</row>
    <row r="3" spans="1:18" ht="32.25" customHeight="1" x14ac:dyDescent="0.4">
      <c r="A3" s="369" t="s">
        <v>41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</row>
    <row r="4" spans="1:18" ht="36" customHeight="1" x14ac:dyDescent="0.4">
      <c r="A4" s="369" t="s">
        <v>133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</row>
    <row r="5" spans="1:18" ht="6" customHeight="1" x14ac:dyDescent="0.2">
      <c r="I5" s="1"/>
      <c r="J5" s="1"/>
      <c r="K5" s="1"/>
      <c r="L5" s="1"/>
      <c r="M5" s="1"/>
      <c r="N5" s="1"/>
      <c r="O5" s="1"/>
      <c r="P5" s="1"/>
      <c r="Q5" s="2"/>
    </row>
    <row r="6" spans="1:18" ht="26.25" customHeight="1" x14ac:dyDescent="0.2">
      <c r="A6" s="370" t="s">
        <v>40</v>
      </c>
      <c r="B6" s="370"/>
      <c r="C6" s="370"/>
      <c r="D6" s="370"/>
      <c r="E6" s="370"/>
      <c r="F6" s="370"/>
      <c r="G6" s="370"/>
      <c r="H6" s="370"/>
      <c r="I6" s="371"/>
      <c r="J6" s="204" t="s">
        <v>42</v>
      </c>
      <c r="K6" s="204" t="s">
        <v>43</v>
      </c>
      <c r="L6" s="204" t="s">
        <v>44</v>
      </c>
      <c r="M6" s="204" t="s">
        <v>45</v>
      </c>
      <c r="N6" s="204" t="s">
        <v>46</v>
      </c>
      <c r="O6" s="204" t="s">
        <v>47</v>
      </c>
      <c r="P6" s="204" t="s">
        <v>48</v>
      </c>
      <c r="Q6" s="205" t="s">
        <v>5</v>
      </c>
    </row>
    <row r="7" spans="1:18" ht="23.25" x14ac:dyDescent="0.35">
      <c r="A7" s="206"/>
      <c r="B7" s="206"/>
      <c r="C7" s="207"/>
      <c r="D7" s="207"/>
      <c r="E7" s="207"/>
      <c r="F7" s="207"/>
      <c r="G7" s="207"/>
      <c r="H7" s="207"/>
      <c r="I7" s="207"/>
      <c r="J7" s="208" t="s">
        <v>8</v>
      </c>
      <c r="K7" s="208" t="s">
        <v>9</v>
      </c>
      <c r="L7" s="208" t="s">
        <v>10</v>
      </c>
      <c r="M7" s="208" t="s">
        <v>11</v>
      </c>
      <c r="N7" s="208" t="s">
        <v>12</v>
      </c>
      <c r="O7" s="208" t="s">
        <v>13</v>
      </c>
      <c r="P7" s="208" t="s">
        <v>14</v>
      </c>
      <c r="Q7" s="209" t="s">
        <v>15</v>
      </c>
    </row>
    <row r="8" spans="1:18" ht="23.25" x14ac:dyDescent="0.35">
      <c r="A8" s="206"/>
      <c r="B8" s="206"/>
      <c r="C8" s="207"/>
      <c r="D8" s="207"/>
      <c r="E8" s="207"/>
      <c r="F8" s="207"/>
      <c r="G8" s="207"/>
      <c r="H8" s="207"/>
      <c r="I8" s="207"/>
      <c r="J8" s="210"/>
      <c r="K8" s="210"/>
      <c r="L8" s="210"/>
      <c r="M8" s="210"/>
      <c r="N8" s="210"/>
      <c r="O8" s="210"/>
      <c r="P8" s="210"/>
      <c r="Q8" s="211"/>
    </row>
    <row r="9" spans="1:18" ht="30" customHeight="1" x14ac:dyDescent="0.35">
      <c r="A9" s="206" t="s">
        <v>84</v>
      </c>
      <c r="B9" s="206"/>
      <c r="C9" s="207"/>
      <c r="D9" s="207"/>
      <c r="E9" s="212" t="s">
        <v>67</v>
      </c>
      <c r="F9" s="212"/>
      <c r="G9" s="212" t="s">
        <v>67</v>
      </c>
      <c r="H9" s="212"/>
      <c r="I9" s="212" t="s">
        <v>67</v>
      </c>
      <c r="J9" s="210">
        <f>'table5 2017 jul'!J9+'table5 2017 aug'!J9+'table5 2017 sept'!J9</f>
        <v>0</v>
      </c>
      <c r="K9" s="210">
        <f>'table5 2017 jul'!K9+'table5 2017 aug'!K9+'table5 2017 sept'!K9</f>
        <v>2</v>
      </c>
      <c r="L9" s="210">
        <f>'table5 2017 jul'!L9+'table5 2017 aug'!L9+'table5 2017 sept'!L9</f>
        <v>0</v>
      </c>
      <c r="M9" s="210">
        <f>'table5 2017 jul'!M9+'table5 2017 aug'!M9+'table5 2017 sept'!M9</f>
        <v>0</v>
      </c>
      <c r="N9" s="210">
        <f>'table5 2017 jul'!N9+'table5 2017 aug'!N9+'table5 2017 sept'!N9</f>
        <v>0</v>
      </c>
      <c r="O9" s="210">
        <f>'table5 2017 jul'!O9+'table5 2017 aug'!O9+'table5 2017 sept'!O9</f>
        <v>0</v>
      </c>
      <c r="P9" s="210">
        <f>'table5 2017 jul'!P9+'table5 2017 aug'!P9+'table5 2017 sept'!P9</f>
        <v>1</v>
      </c>
      <c r="Q9" s="211">
        <f>SUM(J9:P9)</f>
        <v>3</v>
      </c>
      <c r="R9" s="199"/>
    </row>
    <row r="10" spans="1:18" ht="30" customHeight="1" x14ac:dyDescent="0.35">
      <c r="A10" s="206"/>
      <c r="B10" s="206"/>
      <c r="C10" s="207"/>
      <c r="D10" s="207"/>
      <c r="E10" s="207"/>
      <c r="F10" s="207"/>
      <c r="G10" s="207"/>
      <c r="H10" s="207"/>
      <c r="I10" s="207"/>
      <c r="J10" s="210"/>
      <c r="K10" s="210"/>
      <c r="L10" s="210"/>
      <c r="M10" s="210"/>
      <c r="N10" s="210"/>
      <c r="O10" s="210"/>
      <c r="P10" s="210"/>
      <c r="Q10" s="211"/>
    </row>
    <row r="11" spans="1:18" ht="30" customHeight="1" x14ac:dyDescent="0.35">
      <c r="A11" s="206" t="s">
        <v>85</v>
      </c>
      <c r="B11" s="206"/>
      <c r="C11" s="207"/>
      <c r="D11" s="207"/>
      <c r="E11" s="212" t="s">
        <v>67</v>
      </c>
      <c r="F11" s="212"/>
      <c r="G11" s="212" t="s">
        <v>67</v>
      </c>
      <c r="H11" s="212"/>
      <c r="I11" s="212" t="s">
        <v>67</v>
      </c>
      <c r="J11" s="210">
        <f>'table5 2017 jul'!J11+'table5 2017 aug'!J11+'table5 2017 sept'!J11</f>
        <v>0</v>
      </c>
      <c r="K11" s="210">
        <f>'table5 2017 jul'!K11+'table5 2017 aug'!K11+'table5 2017 sept'!K11</f>
        <v>1</v>
      </c>
      <c r="L11" s="210">
        <f>'table5 2017 jul'!L11+'table5 2017 aug'!L11+'table5 2017 sept'!L11</f>
        <v>0</v>
      </c>
      <c r="M11" s="210">
        <f>'table5 2017 jul'!M11+'table5 2017 aug'!M11+'table5 2017 sept'!M11</f>
        <v>0</v>
      </c>
      <c r="N11" s="210">
        <f>'table5 2017 jul'!N11+'table5 2017 aug'!N11+'table5 2017 sept'!N11</f>
        <v>0</v>
      </c>
      <c r="O11" s="210">
        <f>'table5 2017 jul'!O11+'table5 2017 aug'!O11+'table5 2017 sept'!O11</f>
        <v>1</v>
      </c>
      <c r="P11" s="210">
        <f>'table5 2017 jul'!P11+'table5 2017 aug'!P11+'table5 2017 sept'!P11</f>
        <v>0</v>
      </c>
      <c r="Q11" s="211">
        <f>SUM(J11:P11)</f>
        <v>2</v>
      </c>
    </row>
    <row r="12" spans="1:18" ht="30" customHeight="1" x14ac:dyDescent="0.35">
      <c r="A12" s="206"/>
      <c r="B12" s="206"/>
      <c r="C12" s="207"/>
      <c r="D12" s="207"/>
      <c r="E12" s="207"/>
      <c r="F12" s="207"/>
      <c r="G12" s="207"/>
      <c r="H12" s="207"/>
      <c r="I12" s="207"/>
      <c r="J12" s="210"/>
      <c r="K12" s="210"/>
      <c r="L12" s="210"/>
      <c r="M12" s="210"/>
      <c r="N12" s="210"/>
      <c r="O12" s="210"/>
      <c r="P12" s="210"/>
      <c r="Q12" s="211"/>
    </row>
    <row r="13" spans="1:18" ht="30" customHeight="1" x14ac:dyDescent="0.35">
      <c r="A13" s="206" t="s">
        <v>86</v>
      </c>
      <c r="B13" s="206"/>
      <c r="C13" s="207"/>
      <c r="D13" s="207"/>
      <c r="E13" s="212" t="s">
        <v>67</v>
      </c>
      <c r="F13" s="212"/>
      <c r="G13" s="212" t="s">
        <v>67</v>
      </c>
      <c r="H13" s="212"/>
      <c r="I13" s="212" t="s">
        <v>67</v>
      </c>
      <c r="J13" s="210">
        <f>'table5 2017 jul'!J13+'table5 2017 aug'!J13+'table5 2017 sept'!J13</f>
        <v>0</v>
      </c>
      <c r="K13" s="210">
        <f>'table5 2017 jul'!K13+'table5 2017 aug'!K13+'table5 2017 sept'!K13</f>
        <v>0</v>
      </c>
      <c r="L13" s="210">
        <f>'table5 2017 jul'!L13+'table5 2017 aug'!L13+'table5 2017 sept'!L13</f>
        <v>1</v>
      </c>
      <c r="M13" s="210">
        <f>'table5 2017 jul'!M13+'table5 2017 aug'!M13+'table5 2017 sept'!M13</f>
        <v>0</v>
      </c>
      <c r="N13" s="210">
        <f>'table5 2017 jul'!N13+'table5 2017 aug'!N13+'table5 2017 sept'!N13</f>
        <v>0</v>
      </c>
      <c r="O13" s="210">
        <f>'table5 2017 jul'!O13+'table5 2017 aug'!O13+'table5 2017 sept'!O13</f>
        <v>0</v>
      </c>
      <c r="P13" s="210">
        <f>'table5 2017 jul'!P13+'table5 2017 aug'!P13+'table5 2017 sept'!P13</f>
        <v>0</v>
      </c>
      <c r="Q13" s="211">
        <f>SUM(J13:P13)</f>
        <v>1</v>
      </c>
    </row>
    <row r="14" spans="1:18" ht="30" customHeight="1" x14ac:dyDescent="0.35">
      <c r="A14" s="206"/>
      <c r="B14" s="206"/>
      <c r="C14" s="207"/>
      <c r="D14" s="207"/>
      <c r="E14" s="207"/>
      <c r="F14" s="207"/>
      <c r="G14" s="207"/>
      <c r="H14" s="207"/>
      <c r="I14" s="207"/>
      <c r="J14" s="210"/>
      <c r="K14" s="210"/>
      <c r="L14" s="210"/>
      <c r="M14" s="210"/>
      <c r="N14" s="210"/>
      <c r="O14" s="210"/>
      <c r="P14" s="210"/>
      <c r="Q14" s="211"/>
    </row>
    <row r="15" spans="1:18" ht="30" customHeight="1" x14ac:dyDescent="0.35">
      <c r="A15" s="365" t="s">
        <v>83</v>
      </c>
      <c r="B15" s="365"/>
      <c r="C15" s="365"/>
      <c r="D15" s="365"/>
      <c r="E15" s="365"/>
      <c r="F15" s="212"/>
      <c r="G15" s="212" t="s">
        <v>67</v>
      </c>
      <c r="H15" s="212"/>
      <c r="I15" s="212" t="s">
        <v>67</v>
      </c>
      <c r="J15" s="210">
        <f>'table5 2017 jul'!J15+'table5 2017 aug'!J15+'table5 2017 sept'!J15</f>
        <v>0</v>
      </c>
      <c r="K15" s="210">
        <f>'table5 2017 jul'!K15+'table5 2017 aug'!K15+'table5 2017 sept'!K15</f>
        <v>2</v>
      </c>
      <c r="L15" s="210">
        <f>'table5 2017 jul'!L15+'table5 2017 aug'!L15+'table5 2017 sept'!L15</f>
        <v>0</v>
      </c>
      <c r="M15" s="210">
        <f>'table5 2017 jul'!M15+'table5 2017 aug'!M15+'table5 2017 sept'!M15</f>
        <v>0</v>
      </c>
      <c r="N15" s="210">
        <f>'table5 2017 jul'!N15+'table5 2017 aug'!N15+'table5 2017 sept'!N15</f>
        <v>1</v>
      </c>
      <c r="O15" s="210">
        <f>'table5 2017 jul'!O15+'table5 2017 aug'!O15+'table5 2017 sept'!O15</f>
        <v>1</v>
      </c>
      <c r="P15" s="210">
        <f>'table5 2017 jul'!P15+'table5 2017 aug'!P15+'table5 2017 sept'!P15</f>
        <v>1</v>
      </c>
      <c r="Q15" s="211">
        <f>SUM(J15:P15)</f>
        <v>5</v>
      </c>
    </row>
    <row r="16" spans="1:18" ht="30" customHeight="1" x14ac:dyDescent="0.35">
      <c r="A16" s="206"/>
      <c r="B16" s="206"/>
      <c r="C16" s="207"/>
      <c r="D16" s="207"/>
      <c r="E16" s="207"/>
      <c r="F16" s="207"/>
      <c r="G16" s="207"/>
      <c r="H16" s="207"/>
      <c r="I16" s="207"/>
      <c r="J16" s="210"/>
      <c r="K16" s="210"/>
      <c r="L16" s="210"/>
      <c r="M16" s="210"/>
      <c r="N16" s="210"/>
      <c r="O16" s="210"/>
      <c r="P16" s="210"/>
      <c r="Q16" s="211"/>
    </row>
    <row r="17" spans="1:20" ht="30" customHeight="1" x14ac:dyDescent="0.35">
      <c r="A17" s="206" t="s">
        <v>87</v>
      </c>
      <c r="B17" s="206"/>
      <c r="C17" s="207"/>
      <c r="D17" s="207"/>
      <c r="E17" s="212" t="s">
        <v>67</v>
      </c>
      <c r="F17" s="212"/>
      <c r="G17" s="212" t="s">
        <v>67</v>
      </c>
      <c r="H17" s="212"/>
      <c r="I17" s="212" t="s">
        <v>67</v>
      </c>
      <c r="J17" s="210">
        <f>'table5 2017 jul'!J17+'table5 2017 aug'!J17+'table5 2017 sept'!J17</f>
        <v>0</v>
      </c>
      <c r="K17" s="210">
        <f>'table5 2017 jul'!K17+'table5 2017 aug'!K17+'table5 2017 sept'!K17</f>
        <v>1</v>
      </c>
      <c r="L17" s="210">
        <f>'table5 2017 jul'!L17+'table5 2017 aug'!L17+'table5 2017 sept'!L17</f>
        <v>1</v>
      </c>
      <c r="M17" s="210">
        <f>'table5 2017 jul'!M17+'table5 2017 aug'!M17+'table5 2017 sept'!M17</f>
        <v>1</v>
      </c>
      <c r="N17" s="210">
        <f>'table5 2017 jul'!N17+'table5 2017 aug'!N17+'table5 2017 sept'!N17</f>
        <v>0</v>
      </c>
      <c r="O17" s="210">
        <f>'table5 2017 jul'!O17+'table5 2017 aug'!O17+'table5 2017 sept'!O17</f>
        <v>0</v>
      </c>
      <c r="P17" s="210">
        <f>'table5 2017 jul'!P17+'table5 2017 aug'!P17+'table5 2017 sept'!P17</f>
        <v>0</v>
      </c>
      <c r="Q17" s="211">
        <f>SUM(J17:P17)</f>
        <v>3</v>
      </c>
    </row>
    <row r="18" spans="1:20" ht="30" customHeight="1" x14ac:dyDescent="0.35">
      <c r="A18" s="206"/>
      <c r="B18" s="206"/>
      <c r="C18" s="207"/>
      <c r="D18" s="207"/>
      <c r="E18" s="207"/>
      <c r="F18" s="207"/>
      <c r="G18" s="207"/>
      <c r="H18" s="207"/>
      <c r="I18" s="207"/>
      <c r="J18" s="210"/>
      <c r="K18" s="210"/>
      <c r="L18" s="210"/>
      <c r="M18" s="210"/>
      <c r="N18" s="210"/>
      <c r="O18" s="210"/>
      <c r="P18" s="210"/>
      <c r="Q18" s="211"/>
    </row>
    <row r="19" spans="1:20" ht="30" customHeight="1" x14ac:dyDescent="0.35">
      <c r="A19" s="206" t="s">
        <v>88</v>
      </c>
      <c r="B19" s="206"/>
      <c r="C19" s="207"/>
      <c r="D19" s="207"/>
      <c r="E19" s="212" t="s">
        <v>67</v>
      </c>
      <c r="F19" s="212"/>
      <c r="G19" s="212" t="s">
        <v>67</v>
      </c>
      <c r="H19" s="212"/>
      <c r="I19" s="212" t="s">
        <v>67</v>
      </c>
      <c r="J19" s="210">
        <f>'table5 2017 jul'!J19+'table5 2017 aug'!J19+'table5 2017 sept'!J19</f>
        <v>1</v>
      </c>
      <c r="K19" s="210">
        <f>'table5 2017 jul'!K19+'table5 2017 aug'!K19+'table5 2017 sept'!K19</f>
        <v>0</v>
      </c>
      <c r="L19" s="210">
        <f>'table5 2017 jul'!L19+'table5 2017 aug'!L19+'table5 2017 sept'!L19</f>
        <v>0</v>
      </c>
      <c r="M19" s="210">
        <f>'table5 2017 jul'!M19+'table5 2017 aug'!M19+'table5 2017 sept'!M19</f>
        <v>0</v>
      </c>
      <c r="N19" s="210">
        <f>'table5 2017 jul'!N19+'table5 2017 aug'!N19+'table5 2017 sept'!N19</f>
        <v>0</v>
      </c>
      <c r="O19" s="210">
        <f>'table5 2017 jul'!O19+'table5 2017 aug'!O19+'table5 2017 sept'!O19</f>
        <v>0</v>
      </c>
      <c r="P19" s="210">
        <f>'table5 2017 jul'!P19+'table5 2017 aug'!P19+'table5 2017 sept'!P19</f>
        <v>4</v>
      </c>
      <c r="Q19" s="211">
        <f>SUM(J19:P19)</f>
        <v>5</v>
      </c>
    </row>
    <row r="20" spans="1:20" ht="30" customHeight="1" x14ac:dyDescent="0.35">
      <c r="A20" s="206"/>
      <c r="B20" s="206"/>
      <c r="C20" s="207"/>
      <c r="D20" s="207"/>
      <c r="E20" s="207"/>
      <c r="F20" s="207"/>
      <c r="G20" s="207"/>
      <c r="H20" s="207"/>
      <c r="I20" s="207"/>
      <c r="J20" s="210"/>
      <c r="K20" s="210"/>
      <c r="L20" s="210"/>
      <c r="M20" s="210"/>
      <c r="N20" s="210"/>
      <c r="O20" s="210"/>
      <c r="P20" s="210"/>
      <c r="Q20" s="211"/>
    </row>
    <row r="21" spans="1:20" ht="30" customHeight="1" x14ac:dyDescent="0.35">
      <c r="A21" s="206" t="s">
        <v>89</v>
      </c>
      <c r="B21" s="206"/>
      <c r="C21" s="207"/>
      <c r="D21" s="207"/>
      <c r="E21" s="212" t="s">
        <v>67</v>
      </c>
      <c r="F21" s="212"/>
      <c r="G21" s="212" t="s">
        <v>67</v>
      </c>
      <c r="H21" s="212"/>
      <c r="I21" s="212" t="s">
        <v>67</v>
      </c>
      <c r="J21" s="210">
        <f>'table5 2017 jul'!J21+'table5 2017 aug'!J21+'table5 2017 sept'!J21</f>
        <v>1</v>
      </c>
      <c r="K21" s="210">
        <f>'table5 2017 jul'!K21+'table5 2017 aug'!K21+'table5 2017 sept'!K21</f>
        <v>2</v>
      </c>
      <c r="L21" s="210">
        <f>'table5 2017 jul'!L21+'table5 2017 aug'!L21+'table5 2017 sept'!L21</f>
        <v>1</v>
      </c>
      <c r="M21" s="210">
        <f>'table5 2017 jul'!M21+'table5 2017 aug'!M21+'table5 2017 sept'!M21</f>
        <v>0</v>
      </c>
      <c r="N21" s="210">
        <f>'table5 2017 jul'!N21+'table5 2017 aug'!N21+'table5 2017 sept'!N21</f>
        <v>0</v>
      </c>
      <c r="O21" s="210">
        <f>'table5 2017 jul'!O21+'table5 2017 aug'!O21+'table5 2017 sept'!O21</f>
        <v>2</v>
      </c>
      <c r="P21" s="210">
        <f>'table5 2017 jul'!P21+'table5 2017 aug'!P21+'table5 2017 sept'!P21</f>
        <v>0</v>
      </c>
      <c r="Q21" s="211">
        <f>SUM(J21:P21)</f>
        <v>6</v>
      </c>
    </row>
    <row r="22" spans="1:20" ht="30" customHeight="1" x14ac:dyDescent="0.35">
      <c r="A22" s="206"/>
      <c r="B22" s="206"/>
      <c r="C22" s="207"/>
      <c r="D22" s="207"/>
      <c r="E22" s="207"/>
      <c r="F22" s="207"/>
      <c r="G22" s="207"/>
      <c r="H22" s="207"/>
      <c r="I22" s="207"/>
      <c r="J22" s="210"/>
      <c r="K22" s="210"/>
      <c r="L22" s="210"/>
      <c r="M22" s="210"/>
      <c r="N22" s="210"/>
      <c r="O22" s="210"/>
      <c r="P22" s="210"/>
      <c r="Q22" s="211"/>
    </row>
    <row r="23" spans="1:20" ht="30" customHeight="1" x14ac:dyDescent="0.35">
      <c r="A23" s="365" t="s">
        <v>82</v>
      </c>
      <c r="B23" s="365"/>
      <c r="C23" s="365"/>
      <c r="D23" s="365"/>
      <c r="E23" s="365"/>
      <c r="F23" s="365"/>
      <c r="G23" s="212" t="s">
        <v>67</v>
      </c>
      <c r="H23" s="212"/>
      <c r="I23" s="212" t="s">
        <v>67</v>
      </c>
      <c r="J23" s="210">
        <f>'table5 2017 jul'!J23+'table5 2017 aug'!J23+'table5 2017 sept'!J23</f>
        <v>1</v>
      </c>
      <c r="K23" s="210">
        <f>'table5 2017 jul'!K23+'table5 2017 aug'!K23+'table5 2017 sept'!K23</f>
        <v>0</v>
      </c>
      <c r="L23" s="210">
        <f>'table5 2017 jul'!L23+'table5 2017 aug'!L23+'table5 2017 sept'!L23</f>
        <v>0</v>
      </c>
      <c r="M23" s="210">
        <f>'table5 2017 jul'!M23+'table5 2017 aug'!M23+'table5 2017 sept'!M23</f>
        <v>0</v>
      </c>
      <c r="N23" s="210">
        <f>'table5 2017 jul'!N23+'table5 2017 aug'!N23+'table5 2017 sept'!N23</f>
        <v>0</v>
      </c>
      <c r="O23" s="210">
        <f>'table5 2017 jul'!O23+'table5 2017 aug'!O23+'table5 2017 sept'!O23</f>
        <v>0</v>
      </c>
      <c r="P23" s="210">
        <f>'table5 2017 jul'!P23+'table5 2017 aug'!P23+'table5 2017 sept'!P23</f>
        <v>0</v>
      </c>
      <c r="Q23" s="211">
        <f>SUM(J23:P23)</f>
        <v>1</v>
      </c>
      <c r="T23" s="108"/>
    </row>
    <row r="24" spans="1:20" ht="30" customHeight="1" x14ac:dyDescent="0.35">
      <c r="A24" s="213"/>
      <c r="B24" s="213"/>
      <c r="C24" s="213"/>
      <c r="D24" s="213"/>
      <c r="E24" s="213"/>
      <c r="F24" s="213"/>
      <c r="G24" s="212"/>
      <c r="H24" s="212"/>
      <c r="I24" s="212"/>
      <c r="J24" s="210"/>
      <c r="K24" s="210"/>
      <c r="L24" s="210"/>
      <c r="M24" s="210"/>
      <c r="N24" s="210"/>
      <c r="O24" s="210"/>
      <c r="P24" s="210"/>
      <c r="Q24" s="211"/>
    </row>
    <row r="25" spans="1:20" ht="30" customHeight="1" x14ac:dyDescent="0.35">
      <c r="A25" s="213" t="s">
        <v>81</v>
      </c>
      <c r="B25" s="213"/>
      <c r="C25" s="213"/>
      <c r="D25" s="213"/>
      <c r="E25" s="213"/>
      <c r="F25" s="213"/>
      <c r="G25" s="212"/>
      <c r="H25" s="212"/>
      <c r="I25" s="212"/>
      <c r="J25" s="210">
        <f>'table5 2017 jul'!J25+'table5 2017 aug'!J25+'table5 2017 sept'!J25</f>
        <v>0</v>
      </c>
      <c r="K25" s="210">
        <f>'table5 2017 jul'!K25+'table5 2017 aug'!K25+'table5 2017 sept'!K25</f>
        <v>0</v>
      </c>
      <c r="L25" s="210">
        <f>'table5 2017 jul'!L25+'table5 2017 aug'!L25+'table5 2017 sept'!L25</f>
        <v>0</v>
      </c>
      <c r="M25" s="210">
        <f>'table5 2017 jul'!M25+'table5 2017 aug'!M25+'table5 2017 sept'!M25</f>
        <v>0</v>
      </c>
      <c r="N25" s="210">
        <f>'table5 2017 jul'!N25+'table5 2017 aug'!N25+'table5 2017 sept'!N25</f>
        <v>0</v>
      </c>
      <c r="O25" s="210">
        <f>'table5 2017 jul'!O25+'table5 2017 aug'!O25+'table5 2017 sept'!O25</f>
        <v>0</v>
      </c>
      <c r="P25" s="210">
        <f>'table5 2017 jul'!P25+'table5 2017 aug'!P25+'table5 2017 sept'!P25</f>
        <v>0</v>
      </c>
      <c r="Q25" s="211">
        <f>SUM(J25:P25)</f>
        <v>0</v>
      </c>
    </row>
    <row r="26" spans="1:20" ht="30" customHeight="1" x14ac:dyDescent="0.35">
      <c r="A26" s="206"/>
      <c r="B26" s="206"/>
      <c r="C26" s="207"/>
      <c r="D26" s="207"/>
      <c r="E26" s="207"/>
      <c r="F26" s="207"/>
      <c r="G26" s="207"/>
      <c r="H26" s="207"/>
      <c r="I26" s="207"/>
      <c r="J26" s="210"/>
      <c r="K26" s="210"/>
      <c r="L26" s="210"/>
      <c r="M26" s="210"/>
      <c r="N26" s="210"/>
      <c r="O26" s="210"/>
      <c r="P26" s="210"/>
      <c r="Q26" s="211"/>
    </row>
    <row r="27" spans="1:20" ht="30" customHeight="1" x14ac:dyDescent="0.35">
      <c r="A27" s="214" t="s">
        <v>5</v>
      </c>
      <c r="B27" s="215"/>
      <c r="C27" s="216" t="s">
        <v>67</v>
      </c>
      <c r="D27" s="217"/>
      <c r="E27" s="216" t="s">
        <v>67</v>
      </c>
      <c r="F27" s="216"/>
      <c r="G27" s="216" t="s">
        <v>67</v>
      </c>
      <c r="H27" s="216"/>
      <c r="I27" s="216" t="s">
        <v>67</v>
      </c>
      <c r="J27" s="218">
        <f>SUM(J9:J25)</f>
        <v>3</v>
      </c>
      <c r="K27" s="218">
        <f>SUM(K9:K25)</f>
        <v>8</v>
      </c>
      <c r="L27" s="218">
        <f t="shared" ref="L27:Q27" si="0">SUM(L9:L25)</f>
        <v>3</v>
      </c>
      <c r="M27" s="218">
        <f t="shared" si="0"/>
        <v>1</v>
      </c>
      <c r="N27" s="218">
        <f t="shared" si="0"/>
        <v>1</v>
      </c>
      <c r="O27" s="218">
        <f t="shared" si="0"/>
        <v>4</v>
      </c>
      <c r="P27" s="218">
        <f t="shared" si="0"/>
        <v>6</v>
      </c>
      <c r="Q27" s="219">
        <f t="shared" si="0"/>
        <v>26</v>
      </c>
      <c r="R27" s="109"/>
    </row>
    <row r="28" spans="1:20" ht="23.25" x14ac:dyDescent="0.35">
      <c r="A28" s="207"/>
      <c r="B28" s="207"/>
      <c r="C28" s="207"/>
      <c r="D28" s="207"/>
      <c r="E28" s="207"/>
      <c r="F28" s="207"/>
      <c r="G28" s="207"/>
      <c r="H28" s="207"/>
      <c r="I28" s="207"/>
      <c r="J28" s="222"/>
      <c r="K28" s="222"/>
      <c r="L28" s="222"/>
      <c r="M28" s="222"/>
      <c r="N28" s="222"/>
      <c r="O28" s="222"/>
      <c r="P28" s="207"/>
      <c r="Q28" s="222"/>
    </row>
    <row r="29" spans="1:20" ht="23.25" x14ac:dyDescent="0.35">
      <c r="A29" s="207"/>
      <c r="B29" s="207"/>
      <c r="C29" s="207"/>
      <c r="D29" s="207"/>
      <c r="E29" s="207"/>
      <c r="F29" s="207"/>
      <c r="G29" s="207"/>
      <c r="H29" s="207"/>
      <c r="I29" s="207"/>
      <c r="J29" s="206"/>
      <c r="K29" s="206"/>
      <c r="L29" s="206"/>
      <c r="M29" s="206"/>
      <c r="N29" s="366" t="s">
        <v>119</v>
      </c>
      <c r="O29" s="367"/>
      <c r="P29" s="367"/>
      <c r="Q29" s="367"/>
    </row>
    <row r="30" spans="1:20" ht="23.25" x14ac:dyDescent="0.35">
      <c r="A30" s="207"/>
      <c r="B30" s="207"/>
      <c r="C30" s="207"/>
      <c r="D30" s="207"/>
      <c r="E30" s="207"/>
      <c r="F30" s="207"/>
      <c r="G30" s="207"/>
      <c r="H30" s="207"/>
      <c r="I30" s="207"/>
      <c r="J30" s="206"/>
      <c r="K30" s="206"/>
      <c r="L30" s="206"/>
      <c r="M30" s="206"/>
      <c r="N30" s="367" t="s">
        <v>138</v>
      </c>
      <c r="O30" s="367"/>
      <c r="P30" s="367"/>
      <c r="Q30" s="367"/>
    </row>
    <row r="32" spans="1:20" x14ac:dyDescent="0.2">
      <c r="P32" s="200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7" zoomScale="70" zoomScaleNormal="70" workbookViewId="0">
      <selection activeCell="N26" sqref="N26"/>
    </sheetView>
  </sheetViews>
  <sheetFormatPr defaultRowHeight="18" x14ac:dyDescent="0.25"/>
  <cols>
    <col min="1" max="1" width="3.5703125" style="137" customWidth="1"/>
    <col min="2" max="2" width="4.28515625" style="137" customWidth="1"/>
    <col min="3" max="3" width="3.5703125" style="137" customWidth="1"/>
    <col min="4" max="4" width="15.85546875" style="137" customWidth="1"/>
    <col min="5" max="8" width="3.5703125" style="137" customWidth="1"/>
    <col min="9" max="9" width="11.7109375" style="137" customWidth="1"/>
    <col min="10" max="10" width="13.28515625" style="137" customWidth="1"/>
    <col min="11" max="11" width="14.28515625" style="137" customWidth="1"/>
    <col min="12" max="12" width="17.5703125" style="137" customWidth="1"/>
    <col min="13" max="13" width="22.28515625" style="137" customWidth="1"/>
    <col min="14" max="14" width="18.5703125" style="137" customWidth="1"/>
    <col min="15" max="15" width="13.5703125" style="137" customWidth="1"/>
    <col min="16" max="16" width="16" style="137" customWidth="1"/>
    <col min="17" max="17" width="10" style="165" customWidth="1"/>
    <col min="18" max="16384" width="9.140625" style="137"/>
  </cols>
  <sheetData>
    <row r="1" spans="1:18" x14ac:dyDescent="0.25">
      <c r="B1" s="376">
        <v>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8" ht="29.25" customHeight="1" x14ac:dyDescent="0.4">
      <c r="A2" s="369" t="s">
        <v>65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</row>
    <row r="3" spans="1:18" ht="34.5" customHeight="1" x14ac:dyDescent="0.4">
      <c r="A3" s="369" t="s">
        <v>41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</row>
    <row r="4" spans="1:18" ht="26.25" customHeight="1" x14ac:dyDescent="0.4">
      <c r="A4" s="377">
        <v>42917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</row>
    <row r="5" spans="1:18" ht="6" customHeight="1" x14ac:dyDescent="0.25"/>
    <row r="6" spans="1:18" ht="26.25" customHeight="1" x14ac:dyDescent="0.25">
      <c r="A6" s="370" t="s">
        <v>40</v>
      </c>
      <c r="B6" s="370"/>
      <c r="C6" s="370"/>
      <c r="D6" s="370"/>
      <c r="E6" s="370"/>
      <c r="F6" s="370"/>
      <c r="G6" s="370"/>
      <c r="H6" s="370"/>
      <c r="I6" s="371"/>
      <c r="J6" s="204" t="s">
        <v>42</v>
      </c>
      <c r="K6" s="204" t="s">
        <v>43</v>
      </c>
      <c r="L6" s="204" t="s">
        <v>44</v>
      </c>
      <c r="M6" s="204" t="s">
        <v>45</v>
      </c>
      <c r="N6" s="204" t="s">
        <v>46</v>
      </c>
      <c r="O6" s="204" t="s">
        <v>47</v>
      </c>
      <c r="P6" s="204" t="s">
        <v>48</v>
      </c>
      <c r="Q6" s="205" t="s">
        <v>5</v>
      </c>
    </row>
    <row r="7" spans="1:18" ht="23.25" x14ac:dyDescent="0.35">
      <c r="A7" s="206"/>
      <c r="B7" s="206"/>
      <c r="C7" s="207"/>
      <c r="D7" s="207"/>
      <c r="E7" s="207"/>
      <c r="F7" s="207"/>
      <c r="G7" s="207"/>
      <c r="H7" s="207"/>
      <c r="I7" s="207"/>
      <c r="J7" s="208" t="s">
        <v>8</v>
      </c>
      <c r="K7" s="208" t="s">
        <v>9</v>
      </c>
      <c r="L7" s="208" t="s">
        <v>10</v>
      </c>
      <c r="M7" s="208" t="s">
        <v>11</v>
      </c>
      <c r="N7" s="208" t="s">
        <v>12</v>
      </c>
      <c r="O7" s="208" t="s">
        <v>13</v>
      </c>
      <c r="P7" s="208" t="s">
        <v>14</v>
      </c>
      <c r="Q7" s="209" t="s">
        <v>15</v>
      </c>
    </row>
    <row r="8" spans="1:18" ht="23.25" x14ac:dyDescent="0.35">
      <c r="A8" s="206"/>
      <c r="B8" s="206"/>
      <c r="C8" s="207"/>
      <c r="D8" s="207"/>
      <c r="E8" s="207"/>
      <c r="F8" s="207"/>
      <c r="G8" s="207"/>
      <c r="H8" s="207"/>
      <c r="I8" s="207"/>
      <c r="J8" s="210"/>
      <c r="K8" s="210"/>
      <c r="L8" s="210"/>
      <c r="M8" s="210"/>
      <c r="N8" s="210"/>
      <c r="O8" s="210"/>
      <c r="P8" s="210"/>
      <c r="Q8" s="211"/>
    </row>
    <row r="9" spans="1:18" ht="30" customHeight="1" x14ac:dyDescent="0.35">
      <c r="A9" s="206" t="s">
        <v>84</v>
      </c>
      <c r="B9" s="206"/>
      <c r="C9" s="207"/>
      <c r="D9" s="207"/>
      <c r="E9" s="212" t="s">
        <v>67</v>
      </c>
      <c r="F9" s="212"/>
      <c r="G9" s="212" t="s">
        <v>67</v>
      </c>
      <c r="H9" s="212"/>
      <c r="I9" s="212" t="s">
        <v>67</v>
      </c>
      <c r="J9" s="210">
        <v>0</v>
      </c>
      <c r="K9" s="210">
        <v>1</v>
      </c>
      <c r="L9" s="210">
        <v>0</v>
      </c>
      <c r="M9" s="210">
        <v>0</v>
      </c>
      <c r="N9" s="210">
        <v>0</v>
      </c>
      <c r="O9" s="210">
        <v>0</v>
      </c>
      <c r="P9" s="210">
        <v>0</v>
      </c>
      <c r="Q9" s="211">
        <f>SUM(J9:P9)</f>
        <v>1</v>
      </c>
      <c r="R9" s="165"/>
    </row>
    <row r="10" spans="1:18" ht="30" customHeight="1" x14ac:dyDescent="0.35">
      <c r="A10" s="206"/>
      <c r="B10" s="206"/>
      <c r="C10" s="207"/>
      <c r="D10" s="207"/>
      <c r="E10" s="207"/>
      <c r="F10" s="207"/>
      <c r="G10" s="207"/>
      <c r="H10" s="207"/>
      <c r="I10" s="207"/>
      <c r="J10" s="210"/>
      <c r="K10" s="210"/>
      <c r="L10" s="210"/>
      <c r="M10" s="210"/>
      <c r="N10" s="210"/>
      <c r="O10" s="210"/>
      <c r="P10" s="210"/>
      <c r="Q10" s="211"/>
    </row>
    <row r="11" spans="1:18" ht="30" customHeight="1" x14ac:dyDescent="0.35">
      <c r="A11" s="206" t="s">
        <v>85</v>
      </c>
      <c r="B11" s="206"/>
      <c r="C11" s="207"/>
      <c r="D11" s="207"/>
      <c r="E11" s="212" t="s">
        <v>67</v>
      </c>
      <c r="F11" s="212"/>
      <c r="G11" s="212" t="s">
        <v>67</v>
      </c>
      <c r="H11" s="212"/>
      <c r="I11" s="212" t="s">
        <v>67</v>
      </c>
      <c r="J11" s="210">
        <v>0</v>
      </c>
      <c r="K11" s="210">
        <v>0</v>
      </c>
      <c r="L11" s="210">
        <v>0</v>
      </c>
      <c r="M11" s="210">
        <v>0</v>
      </c>
      <c r="N11" s="210">
        <v>0</v>
      </c>
      <c r="O11" s="210">
        <v>1</v>
      </c>
      <c r="P11" s="210">
        <v>0</v>
      </c>
      <c r="Q11" s="211">
        <f>SUM(J11:P11)</f>
        <v>1</v>
      </c>
    </row>
    <row r="12" spans="1:18" ht="30" customHeight="1" x14ac:dyDescent="0.35">
      <c r="A12" s="206"/>
      <c r="B12" s="206"/>
      <c r="C12" s="207"/>
      <c r="D12" s="207"/>
      <c r="E12" s="207"/>
      <c r="F12" s="207"/>
      <c r="G12" s="207"/>
      <c r="H12" s="207"/>
      <c r="I12" s="207"/>
      <c r="J12" s="210"/>
      <c r="K12" s="210"/>
      <c r="L12" s="210"/>
      <c r="M12" s="210"/>
      <c r="N12" s="210"/>
      <c r="O12" s="210"/>
      <c r="P12" s="210"/>
      <c r="Q12" s="211"/>
    </row>
    <row r="13" spans="1:18" ht="30" customHeight="1" x14ac:dyDescent="0.35">
      <c r="A13" s="206" t="s">
        <v>86</v>
      </c>
      <c r="B13" s="206"/>
      <c r="C13" s="207"/>
      <c r="D13" s="207"/>
      <c r="E13" s="212" t="s">
        <v>67</v>
      </c>
      <c r="F13" s="212"/>
      <c r="G13" s="212" t="s">
        <v>67</v>
      </c>
      <c r="H13" s="212"/>
      <c r="I13" s="212" t="s">
        <v>67</v>
      </c>
      <c r="J13" s="210">
        <v>0</v>
      </c>
      <c r="K13" s="210">
        <v>0</v>
      </c>
      <c r="L13" s="210">
        <v>0</v>
      </c>
      <c r="M13" s="210">
        <v>0</v>
      </c>
      <c r="N13" s="210">
        <v>0</v>
      </c>
      <c r="O13" s="210">
        <v>0</v>
      </c>
      <c r="P13" s="210">
        <v>0</v>
      </c>
      <c r="Q13" s="211">
        <f>SUM(J13:P13)</f>
        <v>0</v>
      </c>
    </row>
    <row r="14" spans="1:18" ht="30" customHeight="1" x14ac:dyDescent="0.35">
      <c r="A14" s="206"/>
      <c r="B14" s="206"/>
      <c r="C14" s="207"/>
      <c r="D14" s="207"/>
      <c r="E14" s="207"/>
      <c r="F14" s="207"/>
      <c r="G14" s="207"/>
      <c r="H14" s="207"/>
      <c r="I14" s="207"/>
      <c r="J14" s="210"/>
      <c r="K14" s="210"/>
      <c r="L14" s="210"/>
      <c r="M14" s="210"/>
      <c r="N14" s="210"/>
      <c r="O14" s="210"/>
      <c r="P14" s="210"/>
      <c r="Q14" s="211"/>
    </row>
    <row r="15" spans="1:18" ht="30" customHeight="1" x14ac:dyDescent="0.35">
      <c r="A15" s="365" t="s">
        <v>83</v>
      </c>
      <c r="B15" s="365"/>
      <c r="C15" s="365"/>
      <c r="D15" s="365"/>
      <c r="E15" s="365"/>
      <c r="F15" s="212"/>
      <c r="G15" s="212" t="s">
        <v>67</v>
      </c>
      <c r="H15" s="212"/>
      <c r="I15" s="212" t="s">
        <v>67</v>
      </c>
      <c r="J15" s="210">
        <v>0</v>
      </c>
      <c r="K15" s="210">
        <v>1</v>
      </c>
      <c r="L15" s="210">
        <v>0</v>
      </c>
      <c r="M15" s="210">
        <v>0</v>
      </c>
      <c r="N15" s="210">
        <v>1</v>
      </c>
      <c r="O15" s="210">
        <v>0</v>
      </c>
      <c r="P15" s="210">
        <v>0</v>
      </c>
      <c r="Q15" s="211">
        <f>SUM(J15:P15)</f>
        <v>2</v>
      </c>
    </row>
    <row r="16" spans="1:18" ht="30" customHeight="1" x14ac:dyDescent="0.35">
      <c r="A16" s="206"/>
      <c r="B16" s="206"/>
      <c r="C16" s="207"/>
      <c r="D16" s="207"/>
      <c r="E16" s="207"/>
      <c r="F16" s="207"/>
      <c r="G16" s="207"/>
      <c r="H16" s="207"/>
      <c r="I16" s="207"/>
      <c r="J16" s="210"/>
      <c r="K16" s="210"/>
      <c r="L16" s="210"/>
      <c r="M16" s="210"/>
      <c r="N16" s="210"/>
      <c r="O16" s="210"/>
      <c r="P16" s="210"/>
      <c r="Q16" s="211"/>
    </row>
    <row r="17" spans="1:20" ht="30" customHeight="1" x14ac:dyDescent="0.35">
      <c r="A17" s="206" t="s">
        <v>87</v>
      </c>
      <c r="B17" s="206"/>
      <c r="C17" s="207"/>
      <c r="D17" s="207"/>
      <c r="E17" s="212" t="s">
        <v>67</v>
      </c>
      <c r="F17" s="212"/>
      <c r="G17" s="212" t="s">
        <v>67</v>
      </c>
      <c r="H17" s="212"/>
      <c r="I17" s="212" t="s">
        <v>67</v>
      </c>
      <c r="J17" s="210">
        <v>0</v>
      </c>
      <c r="K17" s="210">
        <v>1</v>
      </c>
      <c r="L17" s="210">
        <v>0</v>
      </c>
      <c r="M17" s="210">
        <v>1</v>
      </c>
      <c r="N17" s="210">
        <v>0</v>
      </c>
      <c r="O17" s="210">
        <v>0</v>
      </c>
      <c r="P17" s="210">
        <v>0</v>
      </c>
      <c r="Q17" s="211">
        <f>SUM(J17:P17)</f>
        <v>2</v>
      </c>
    </row>
    <row r="18" spans="1:20" ht="30" customHeight="1" x14ac:dyDescent="0.35">
      <c r="A18" s="206"/>
      <c r="B18" s="206"/>
      <c r="C18" s="207"/>
      <c r="D18" s="207"/>
      <c r="E18" s="207"/>
      <c r="F18" s="207"/>
      <c r="G18" s="207"/>
      <c r="H18" s="207"/>
      <c r="I18" s="207"/>
      <c r="J18" s="210"/>
      <c r="K18" s="210"/>
      <c r="L18" s="210"/>
      <c r="M18" s="210"/>
      <c r="N18" s="210"/>
      <c r="O18" s="210"/>
      <c r="P18" s="210"/>
      <c r="Q18" s="211"/>
    </row>
    <row r="19" spans="1:20" ht="30" customHeight="1" x14ac:dyDescent="0.35">
      <c r="A19" s="206" t="s">
        <v>88</v>
      </c>
      <c r="B19" s="206"/>
      <c r="C19" s="207"/>
      <c r="D19" s="207"/>
      <c r="E19" s="212" t="s">
        <v>67</v>
      </c>
      <c r="F19" s="212"/>
      <c r="G19" s="212" t="s">
        <v>67</v>
      </c>
      <c r="H19" s="212"/>
      <c r="I19" s="212" t="s">
        <v>67</v>
      </c>
      <c r="J19" s="210">
        <v>0</v>
      </c>
      <c r="K19" s="210">
        <v>0</v>
      </c>
      <c r="L19" s="210">
        <v>0</v>
      </c>
      <c r="M19" s="210">
        <v>0</v>
      </c>
      <c r="N19" s="210">
        <v>0</v>
      </c>
      <c r="O19" s="210">
        <v>0</v>
      </c>
      <c r="P19" s="210">
        <v>3</v>
      </c>
      <c r="Q19" s="211">
        <f>SUM(J19:P19)</f>
        <v>3</v>
      </c>
    </row>
    <row r="20" spans="1:20" ht="30" customHeight="1" x14ac:dyDescent="0.35">
      <c r="A20" s="206"/>
      <c r="B20" s="206"/>
      <c r="C20" s="207"/>
      <c r="D20" s="207"/>
      <c r="E20" s="207"/>
      <c r="F20" s="207"/>
      <c r="G20" s="207"/>
      <c r="H20" s="207"/>
      <c r="I20" s="207"/>
      <c r="J20" s="210"/>
      <c r="K20" s="210"/>
      <c r="L20" s="210"/>
      <c r="M20" s="210"/>
      <c r="N20" s="210"/>
      <c r="O20" s="210"/>
      <c r="P20" s="210"/>
      <c r="Q20" s="211"/>
    </row>
    <row r="21" spans="1:20" ht="30" customHeight="1" x14ac:dyDescent="0.35">
      <c r="A21" s="206" t="s">
        <v>89</v>
      </c>
      <c r="B21" s="206"/>
      <c r="C21" s="207"/>
      <c r="D21" s="207"/>
      <c r="E21" s="212" t="s">
        <v>67</v>
      </c>
      <c r="F21" s="212"/>
      <c r="G21" s="212" t="s">
        <v>67</v>
      </c>
      <c r="H21" s="212"/>
      <c r="I21" s="212" t="s">
        <v>67</v>
      </c>
      <c r="J21" s="210">
        <v>1</v>
      </c>
      <c r="K21" s="210">
        <v>0</v>
      </c>
      <c r="L21" s="210">
        <v>0</v>
      </c>
      <c r="M21" s="210">
        <v>0</v>
      </c>
      <c r="N21" s="210">
        <v>0</v>
      </c>
      <c r="O21" s="210">
        <v>0</v>
      </c>
      <c r="P21" s="210">
        <v>0</v>
      </c>
      <c r="Q21" s="211">
        <f>SUM(J21:P21)</f>
        <v>1</v>
      </c>
    </row>
    <row r="22" spans="1:20" ht="30" customHeight="1" x14ac:dyDescent="0.35">
      <c r="A22" s="206"/>
      <c r="B22" s="206"/>
      <c r="C22" s="207"/>
      <c r="D22" s="207"/>
      <c r="E22" s="207"/>
      <c r="F22" s="207"/>
      <c r="G22" s="207"/>
      <c r="H22" s="207"/>
      <c r="I22" s="207"/>
      <c r="J22" s="210"/>
      <c r="K22" s="210"/>
      <c r="L22" s="210"/>
      <c r="M22" s="210"/>
      <c r="N22" s="210"/>
      <c r="O22" s="210"/>
      <c r="P22" s="210"/>
      <c r="Q22" s="211"/>
    </row>
    <row r="23" spans="1:20" ht="30" customHeight="1" x14ac:dyDescent="0.35">
      <c r="A23" s="365" t="s">
        <v>82</v>
      </c>
      <c r="B23" s="365"/>
      <c r="C23" s="365"/>
      <c r="D23" s="365"/>
      <c r="E23" s="365"/>
      <c r="F23" s="365"/>
      <c r="G23" s="212" t="s">
        <v>67</v>
      </c>
      <c r="H23" s="212"/>
      <c r="I23" s="212"/>
      <c r="J23" s="210">
        <v>0</v>
      </c>
      <c r="K23" s="210">
        <v>0</v>
      </c>
      <c r="L23" s="210">
        <v>0</v>
      </c>
      <c r="M23" s="210">
        <v>0</v>
      </c>
      <c r="N23" s="210">
        <v>0</v>
      </c>
      <c r="O23" s="210">
        <v>0</v>
      </c>
      <c r="P23" s="210">
        <v>0</v>
      </c>
      <c r="Q23" s="211">
        <f>SUM(J23:P23)</f>
        <v>0</v>
      </c>
      <c r="T23" s="201"/>
    </row>
    <row r="24" spans="1:20" ht="30" customHeight="1" x14ac:dyDescent="0.35">
      <c r="A24" s="213"/>
      <c r="B24" s="213"/>
      <c r="C24" s="213"/>
      <c r="D24" s="213"/>
      <c r="E24" s="213"/>
      <c r="F24" s="213"/>
      <c r="G24" s="212"/>
      <c r="H24" s="212"/>
      <c r="I24" s="212"/>
      <c r="J24" s="210"/>
      <c r="K24" s="210"/>
      <c r="L24" s="210"/>
      <c r="M24" s="210"/>
      <c r="N24" s="210"/>
      <c r="O24" s="210"/>
      <c r="P24" s="210"/>
      <c r="Q24" s="211"/>
    </row>
    <row r="25" spans="1:20" ht="30" customHeight="1" x14ac:dyDescent="0.35">
      <c r="A25" s="213" t="s">
        <v>81</v>
      </c>
      <c r="B25" s="213"/>
      <c r="C25" s="213"/>
      <c r="D25" s="213"/>
      <c r="E25" s="213"/>
      <c r="F25" s="213"/>
      <c r="G25" s="212"/>
      <c r="H25" s="212"/>
      <c r="I25" s="212"/>
      <c r="J25" s="210">
        <v>0</v>
      </c>
      <c r="K25" s="210">
        <v>0</v>
      </c>
      <c r="L25" s="210">
        <v>0</v>
      </c>
      <c r="M25" s="210">
        <v>0</v>
      </c>
      <c r="N25" s="210">
        <v>0</v>
      </c>
      <c r="O25" s="210">
        <v>0</v>
      </c>
      <c r="P25" s="210">
        <v>0</v>
      </c>
      <c r="Q25" s="211">
        <f>SUM(J25:P25)</f>
        <v>0</v>
      </c>
    </row>
    <row r="26" spans="1:20" ht="30" customHeight="1" x14ac:dyDescent="0.35">
      <c r="A26" s="206"/>
      <c r="B26" s="206"/>
      <c r="C26" s="207"/>
      <c r="D26" s="207"/>
      <c r="E26" s="207"/>
      <c r="F26" s="207"/>
      <c r="G26" s="207"/>
      <c r="H26" s="207"/>
      <c r="I26" s="207"/>
      <c r="J26" s="210"/>
      <c r="K26" s="210"/>
      <c r="L26" s="210"/>
      <c r="M26" s="210"/>
      <c r="N26" s="210"/>
      <c r="O26" s="210"/>
      <c r="P26" s="210"/>
      <c r="Q26" s="211"/>
    </row>
    <row r="27" spans="1:20" ht="30" customHeight="1" x14ac:dyDescent="0.35">
      <c r="A27" s="214" t="s">
        <v>5</v>
      </c>
      <c r="B27" s="215"/>
      <c r="C27" s="216" t="s">
        <v>67</v>
      </c>
      <c r="D27" s="217"/>
      <c r="E27" s="216" t="s">
        <v>67</v>
      </c>
      <c r="F27" s="216"/>
      <c r="G27" s="216" t="s">
        <v>67</v>
      </c>
      <c r="H27" s="216"/>
      <c r="I27" s="216" t="s">
        <v>67</v>
      </c>
      <c r="J27" s="218">
        <f>SUM(J9:J25)</f>
        <v>1</v>
      </c>
      <c r="K27" s="218">
        <f>SUM(K9:K25)</f>
        <v>3</v>
      </c>
      <c r="L27" s="218">
        <f t="shared" ref="L27:Q27" si="0">SUM(L9:L25)</f>
        <v>0</v>
      </c>
      <c r="M27" s="218">
        <f t="shared" si="0"/>
        <v>1</v>
      </c>
      <c r="N27" s="218">
        <f t="shared" si="0"/>
        <v>1</v>
      </c>
      <c r="O27" s="218">
        <f t="shared" si="0"/>
        <v>1</v>
      </c>
      <c r="P27" s="218">
        <f t="shared" si="0"/>
        <v>3</v>
      </c>
      <c r="Q27" s="219">
        <f t="shared" si="0"/>
        <v>10</v>
      </c>
      <c r="R27" s="202"/>
    </row>
    <row r="28" spans="1:20" x14ac:dyDescent="0.25">
      <c r="J28" s="202"/>
      <c r="K28" s="202"/>
      <c r="L28" s="202"/>
      <c r="M28" s="202"/>
      <c r="N28" s="202"/>
      <c r="O28" s="202"/>
      <c r="Q28" s="202"/>
    </row>
    <row r="29" spans="1:20" x14ac:dyDescent="0.25">
      <c r="J29" s="165"/>
      <c r="K29" s="165"/>
      <c r="L29" s="165"/>
      <c r="M29" s="165"/>
      <c r="N29" s="372" t="s">
        <v>118</v>
      </c>
      <c r="O29" s="373"/>
      <c r="P29" s="373"/>
      <c r="Q29" s="373"/>
    </row>
    <row r="30" spans="1:20" x14ac:dyDescent="0.25">
      <c r="J30" s="165"/>
      <c r="K30" s="165"/>
      <c r="L30" s="165"/>
      <c r="M30" s="165"/>
      <c r="N30" s="374">
        <v>42917</v>
      </c>
      <c r="O30" s="375"/>
      <c r="P30" s="375"/>
      <c r="Q30" s="375"/>
    </row>
    <row r="32" spans="1:20" x14ac:dyDescent="0.25">
      <c r="P32" s="203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7" zoomScale="70" zoomScaleNormal="70" workbookViewId="0">
      <selection activeCell="N26" sqref="N26"/>
    </sheetView>
  </sheetViews>
  <sheetFormatPr defaultRowHeight="23.25" x14ac:dyDescent="0.35"/>
  <cols>
    <col min="1" max="1" width="3.5703125" style="207" customWidth="1"/>
    <col min="2" max="2" width="4.28515625" style="207" customWidth="1"/>
    <col min="3" max="3" width="3.5703125" style="207" customWidth="1"/>
    <col min="4" max="4" width="17" style="207" customWidth="1"/>
    <col min="5" max="9" width="3.5703125" style="207" customWidth="1"/>
    <col min="10" max="10" width="23.5703125" style="207" customWidth="1"/>
    <col min="11" max="11" width="14.7109375" style="207" customWidth="1"/>
    <col min="12" max="12" width="20.7109375" style="207" customWidth="1"/>
    <col min="13" max="13" width="20.42578125" style="207" customWidth="1"/>
    <col min="14" max="14" width="20.28515625" style="207" customWidth="1"/>
    <col min="15" max="15" width="16.28515625" style="207" customWidth="1"/>
    <col min="16" max="16" width="20.85546875" style="207" customWidth="1"/>
    <col min="17" max="17" width="13.85546875" style="206" customWidth="1"/>
    <col min="18" max="16384" width="9.140625" style="207"/>
  </cols>
  <sheetData>
    <row r="1" spans="1:18" x14ac:dyDescent="0.35">
      <c r="B1" s="379">
        <v>9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</row>
    <row r="2" spans="1:18" ht="27" customHeight="1" x14ac:dyDescent="0.35">
      <c r="A2" s="380" t="s">
        <v>65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</row>
    <row r="3" spans="1:18" ht="24.75" customHeight="1" x14ac:dyDescent="0.35">
      <c r="A3" s="380" t="s">
        <v>41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</row>
    <row r="4" spans="1:18" ht="33" customHeight="1" x14ac:dyDescent="0.35">
      <c r="A4" s="381">
        <v>42948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8" ht="6" customHeight="1" x14ac:dyDescent="0.35"/>
    <row r="6" spans="1:18" ht="26.25" customHeight="1" x14ac:dyDescent="0.35">
      <c r="A6" s="370" t="s">
        <v>40</v>
      </c>
      <c r="B6" s="370"/>
      <c r="C6" s="370"/>
      <c r="D6" s="370"/>
      <c r="E6" s="370"/>
      <c r="F6" s="370"/>
      <c r="G6" s="370"/>
      <c r="H6" s="370"/>
      <c r="I6" s="371"/>
      <c r="J6" s="204" t="s">
        <v>42</v>
      </c>
      <c r="K6" s="204" t="s">
        <v>43</v>
      </c>
      <c r="L6" s="204" t="s">
        <v>44</v>
      </c>
      <c r="M6" s="204" t="s">
        <v>45</v>
      </c>
      <c r="N6" s="204" t="s">
        <v>46</v>
      </c>
      <c r="O6" s="204" t="s">
        <v>47</v>
      </c>
      <c r="P6" s="204" t="s">
        <v>48</v>
      </c>
      <c r="Q6" s="205" t="s">
        <v>5</v>
      </c>
    </row>
    <row r="7" spans="1:18" x14ac:dyDescent="0.35">
      <c r="A7" s="206"/>
      <c r="B7" s="206"/>
      <c r="J7" s="208" t="s">
        <v>8</v>
      </c>
      <c r="K7" s="208" t="s">
        <v>9</v>
      </c>
      <c r="L7" s="208" t="s">
        <v>10</v>
      </c>
      <c r="M7" s="208" t="s">
        <v>11</v>
      </c>
      <c r="N7" s="208" t="s">
        <v>12</v>
      </c>
      <c r="O7" s="208" t="s">
        <v>13</v>
      </c>
      <c r="P7" s="208" t="s">
        <v>14</v>
      </c>
      <c r="Q7" s="209" t="s">
        <v>15</v>
      </c>
    </row>
    <row r="8" spans="1:18" x14ac:dyDescent="0.35">
      <c r="A8" s="206"/>
      <c r="B8" s="206"/>
      <c r="J8" s="210"/>
      <c r="K8" s="210"/>
      <c r="L8" s="210"/>
      <c r="M8" s="210"/>
      <c r="N8" s="210"/>
      <c r="O8" s="210"/>
      <c r="P8" s="210"/>
      <c r="Q8" s="211"/>
    </row>
    <row r="9" spans="1:18" ht="30" customHeight="1" x14ac:dyDescent="0.35">
      <c r="A9" s="206" t="s">
        <v>84</v>
      </c>
      <c r="B9" s="206"/>
      <c r="E9" s="212" t="s">
        <v>67</v>
      </c>
      <c r="F9" s="212"/>
      <c r="G9" s="212" t="s">
        <v>67</v>
      </c>
      <c r="H9" s="212"/>
      <c r="I9" s="212" t="s">
        <v>67</v>
      </c>
      <c r="J9" s="210">
        <v>0</v>
      </c>
      <c r="K9" s="210">
        <v>0</v>
      </c>
      <c r="L9" s="210">
        <v>0</v>
      </c>
      <c r="M9" s="210">
        <v>0</v>
      </c>
      <c r="N9" s="210">
        <v>0</v>
      </c>
      <c r="O9" s="210">
        <v>0</v>
      </c>
      <c r="P9" s="210">
        <v>1</v>
      </c>
      <c r="Q9" s="211">
        <f>SUM(J9:P9)</f>
        <v>1</v>
      </c>
      <c r="R9" s="206"/>
    </row>
    <row r="10" spans="1:18" ht="30" customHeight="1" x14ac:dyDescent="0.35">
      <c r="A10" s="206"/>
      <c r="B10" s="206"/>
      <c r="J10" s="210"/>
      <c r="K10" s="210"/>
      <c r="L10" s="210"/>
      <c r="M10" s="210"/>
      <c r="N10" s="210"/>
      <c r="O10" s="210"/>
      <c r="P10" s="210"/>
      <c r="Q10" s="211"/>
    </row>
    <row r="11" spans="1:18" ht="30" customHeight="1" x14ac:dyDescent="0.35">
      <c r="A11" s="206" t="s">
        <v>85</v>
      </c>
      <c r="B11" s="206"/>
      <c r="E11" s="212" t="s">
        <v>67</v>
      </c>
      <c r="F11" s="212"/>
      <c r="G11" s="212" t="s">
        <v>67</v>
      </c>
      <c r="H11" s="212"/>
      <c r="I11" s="212" t="s">
        <v>67</v>
      </c>
      <c r="J11" s="210">
        <v>0</v>
      </c>
      <c r="K11" s="210">
        <v>0</v>
      </c>
      <c r="L11" s="210">
        <v>0</v>
      </c>
      <c r="M11" s="210">
        <v>0</v>
      </c>
      <c r="N11" s="210">
        <v>0</v>
      </c>
      <c r="O11" s="210">
        <v>0</v>
      </c>
      <c r="P11" s="210">
        <v>0</v>
      </c>
      <c r="Q11" s="211">
        <f>SUM(J11:P11)</f>
        <v>0</v>
      </c>
    </row>
    <row r="12" spans="1:18" ht="30" customHeight="1" x14ac:dyDescent="0.35">
      <c r="A12" s="206"/>
      <c r="B12" s="206"/>
      <c r="J12" s="210"/>
      <c r="K12" s="210"/>
      <c r="L12" s="210"/>
      <c r="M12" s="210"/>
      <c r="N12" s="210"/>
      <c r="O12" s="210"/>
      <c r="P12" s="210"/>
      <c r="Q12" s="211"/>
    </row>
    <row r="13" spans="1:18" ht="30" customHeight="1" x14ac:dyDescent="0.35">
      <c r="A13" s="206" t="s">
        <v>86</v>
      </c>
      <c r="B13" s="206"/>
      <c r="E13" s="212" t="s">
        <v>67</v>
      </c>
      <c r="F13" s="212"/>
      <c r="G13" s="212" t="s">
        <v>67</v>
      </c>
      <c r="H13" s="212"/>
      <c r="I13" s="212" t="s">
        <v>67</v>
      </c>
      <c r="J13" s="210">
        <v>0</v>
      </c>
      <c r="K13" s="210">
        <v>0</v>
      </c>
      <c r="L13" s="210">
        <v>1</v>
      </c>
      <c r="M13" s="210">
        <v>0</v>
      </c>
      <c r="N13" s="210">
        <v>0</v>
      </c>
      <c r="O13" s="210">
        <v>0</v>
      </c>
      <c r="P13" s="210">
        <v>0</v>
      </c>
      <c r="Q13" s="211">
        <f>SUM(J13:P13)</f>
        <v>1</v>
      </c>
    </row>
    <row r="14" spans="1:18" ht="30" customHeight="1" x14ac:dyDescent="0.35">
      <c r="A14" s="206"/>
      <c r="B14" s="206"/>
      <c r="J14" s="210"/>
      <c r="K14" s="210"/>
      <c r="L14" s="210"/>
      <c r="M14" s="210"/>
      <c r="N14" s="210"/>
      <c r="O14" s="210"/>
      <c r="P14" s="210"/>
      <c r="Q14" s="211"/>
    </row>
    <row r="15" spans="1:18" ht="30" customHeight="1" x14ac:dyDescent="0.35">
      <c r="A15" s="365" t="s">
        <v>83</v>
      </c>
      <c r="B15" s="365"/>
      <c r="C15" s="365"/>
      <c r="D15" s="365"/>
      <c r="E15" s="365"/>
      <c r="F15" s="212"/>
      <c r="G15" s="212" t="s">
        <v>67</v>
      </c>
      <c r="H15" s="212"/>
      <c r="I15" s="212" t="s">
        <v>67</v>
      </c>
      <c r="J15" s="210">
        <v>0</v>
      </c>
      <c r="K15" s="210">
        <v>0</v>
      </c>
      <c r="L15" s="210">
        <v>0</v>
      </c>
      <c r="M15" s="210">
        <v>0</v>
      </c>
      <c r="N15" s="210">
        <v>0</v>
      </c>
      <c r="O15" s="210">
        <v>0</v>
      </c>
      <c r="P15" s="210">
        <v>1</v>
      </c>
      <c r="Q15" s="211">
        <f>SUM(J15:P15)</f>
        <v>1</v>
      </c>
    </row>
    <row r="16" spans="1:18" ht="30" customHeight="1" x14ac:dyDescent="0.35">
      <c r="A16" s="206"/>
      <c r="B16" s="206"/>
      <c r="J16" s="210"/>
      <c r="K16" s="210"/>
      <c r="L16" s="210"/>
      <c r="M16" s="210"/>
      <c r="N16" s="210"/>
      <c r="O16" s="210"/>
      <c r="P16" s="210"/>
      <c r="Q16" s="211"/>
    </row>
    <row r="17" spans="1:20" ht="30" customHeight="1" x14ac:dyDescent="0.35">
      <c r="A17" s="206" t="s">
        <v>87</v>
      </c>
      <c r="B17" s="206"/>
      <c r="E17" s="212" t="s">
        <v>67</v>
      </c>
      <c r="F17" s="212"/>
      <c r="G17" s="212" t="s">
        <v>67</v>
      </c>
      <c r="H17" s="212"/>
      <c r="I17" s="212" t="s">
        <v>67</v>
      </c>
      <c r="J17" s="210">
        <v>0</v>
      </c>
      <c r="K17" s="210">
        <v>0</v>
      </c>
      <c r="L17" s="210">
        <v>0</v>
      </c>
      <c r="M17" s="210">
        <v>0</v>
      </c>
      <c r="N17" s="210">
        <v>0</v>
      </c>
      <c r="O17" s="210">
        <v>0</v>
      </c>
      <c r="P17" s="210">
        <v>0</v>
      </c>
      <c r="Q17" s="211">
        <f>SUM(J17:P17)</f>
        <v>0</v>
      </c>
    </row>
    <row r="18" spans="1:20" ht="30" customHeight="1" x14ac:dyDescent="0.35">
      <c r="A18" s="206"/>
      <c r="B18" s="206"/>
      <c r="J18" s="210"/>
      <c r="K18" s="210"/>
      <c r="L18" s="210"/>
      <c r="M18" s="210"/>
      <c r="N18" s="210"/>
      <c r="O18" s="210"/>
      <c r="P18" s="210"/>
      <c r="Q18" s="211"/>
    </row>
    <row r="19" spans="1:20" ht="30" customHeight="1" x14ac:dyDescent="0.35">
      <c r="A19" s="206" t="s">
        <v>88</v>
      </c>
      <c r="B19" s="206"/>
      <c r="E19" s="212" t="s">
        <v>67</v>
      </c>
      <c r="F19" s="212"/>
      <c r="G19" s="212" t="s">
        <v>67</v>
      </c>
      <c r="H19" s="212"/>
      <c r="I19" s="212" t="s">
        <v>67</v>
      </c>
      <c r="J19" s="210">
        <v>1</v>
      </c>
      <c r="K19" s="210">
        <v>0</v>
      </c>
      <c r="L19" s="210">
        <v>0</v>
      </c>
      <c r="M19" s="210">
        <v>0</v>
      </c>
      <c r="N19" s="210">
        <v>0</v>
      </c>
      <c r="O19" s="210">
        <v>0</v>
      </c>
      <c r="P19" s="210">
        <v>0</v>
      </c>
      <c r="Q19" s="211">
        <f>SUM(J19:P19)</f>
        <v>1</v>
      </c>
    </row>
    <row r="20" spans="1:20" ht="30" customHeight="1" x14ac:dyDescent="0.35">
      <c r="A20" s="206"/>
      <c r="B20" s="206"/>
      <c r="J20" s="210"/>
      <c r="K20" s="210"/>
      <c r="L20" s="210"/>
      <c r="M20" s="210"/>
      <c r="N20" s="210"/>
      <c r="O20" s="210"/>
      <c r="P20" s="210"/>
      <c r="Q20" s="211"/>
    </row>
    <row r="21" spans="1:20" ht="30" customHeight="1" x14ac:dyDescent="0.35">
      <c r="A21" s="206" t="s">
        <v>89</v>
      </c>
      <c r="B21" s="206"/>
      <c r="E21" s="212" t="s">
        <v>67</v>
      </c>
      <c r="F21" s="212"/>
      <c r="G21" s="212" t="s">
        <v>67</v>
      </c>
      <c r="H21" s="212"/>
      <c r="I21" s="212" t="s">
        <v>67</v>
      </c>
      <c r="J21" s="210">
        <v>0</v>
      </c>
      <c r="K21" s="210">
        <v>1</v>
      </c>
      <c r="L21" s="210">
        <v>0</v>
      </c>
      <c r="M21" s="210">
        <v>0</v>
      </c>
      <c r="N21" s="210">
        <v>0</v>
      </c>
      <c r="O21" s="210">
        <v>1</v>
      </c>
      <c r="P21" s="210">
        <v>0</v>
      </c>
      <c r="Q21" s="211">
        <f>SUM(J21:P21)</f>
        <v>2</v>
      </c>
    </row>
    <row r="22" spans="1:20" ht="30" customHeight="1" x14ac:dyDescent="0.35">
      <c r="A22" s="206"/>
      <c r="B22" s="206"/>
      <c r="J22" s="210"/>
      <c r="K22" s="210"/>
      <c r="L22" s="210"/>
      <c r="M22" s="210"/>
      <c r="N22" s="210"/>
      <c r="O22" s="210"/>
      <c r="P22" s="210"/>
      <c r="Q22" s="211"/>
    </row>
    <row r="23" spans="1:20" ht="30" customHeight="1" x14ac:dyDescent="0.35">
      <c r="A23" s="365" t="s">
        <v>82</v>
      </c>
      <c r="B23" s="365"/>
      <c r="C23" s="365"/>
      <c r="D23" s="365"/>
      <c r="E23" s="365"/>
      <c r="F23" s="365"/>
      <c r="G23" s="212" t="s">
        <v>67</v>
      </c>
      <c r="H23" s="212"/>
      <c r="I23" s="212" t="s">
        <v>67</v>
      </c>
      <c r="J23" s="210">
        <v>1</v>
      </c>
      <c r="K23" s="210">
        <v>0</v>
      </c>
      <c r="L23" s="210">
        <v>0</v>
      </c>
      <c r="M23" s="210">
        <v>0</v>
      </c>
      <c r="N23" s="210">
        <v>0</v>
      </c>
      <c r="O23" s="210">
        <v>0</v>
      </c>
      <c r="P23" s="210">
        <v>0</v>
      </c>
      <c r="Q23" s="211">
        <f>SUM(J23:P23)</f>
        <v>1</v>
      </c>
      <c r="T23" s="221"/>
    </row>
    <row r="24" spans="1:20" ht="30" customHeight="1" x14ac:dyDescent="0.35">
      <c r="A24" s="213"/>
      <c r="B24" s="213"/>
      <c r="C24" s="213"/>
      <c r="D24" s="213"/>
      <c r="E24" s="213"/>
      <c r="F24" s="213"/>
      <c r="G24" s="212"/>
      <c r="H24" s="212"/>
      <c r="I24" s="212"/>
      <c r="J24" s="210"/>
      <c r="K24" s="210"/>
      <c r="L24" s="210"/>
      <c r="M24" s="210"/>
      <c r="N24" s="210"/>
      <c r="O24" s="210"/>
      <c r="P24" s="210"/>
      <c r="Q24" s="211"/>
    </row>
    <row r="25" spans="1:20" ht="30" customHeight="1" x14ac:dyDescent="0.35">
      <c r="A25" s="213" t="s">
        <v>81</v>
      </c>
      <c r="B25" s="213"/>
      <c r="C25" s="213"/>
      <c r="D25" s="213"/>
      <c r="E25" s="213"/>
      <c r="F25" s="213"/>
      <c r="G25" s="212"/>
      <c r="H25" s="212"/>
      <c r="I25" s="212"/>
      <c r="J25" s="210">
        <v>0</v>
      </c>
      <c r="K25" s="210">
        <v>0</v>
      </c>
      <c r="L25" s="210">
        <v>0</v>
      </c>
      <c r="M25" s="210">
        <v>0</v>
      </c>
      <c r="N25" s="210">
        <v>0</v>
      </c>
      <c r="O25" s="210">
        <v>0</v>
      </c>
      <c r="P25" s="210">
        <v>0</v>
      </c>
      <c r="Q25" s="211">
        <f>SUM(J25:P25)</f>
        <v>0</v>
      </c>
    </row>
    <row r="26" spans="1:20" ht="30" customHeight="1" x14ac:dyDescent="0.35">
      <c r="A26" s="206"/>
      <c r="B26" s="206"/>
      <c r="J26" s="210"/>
      <c r="K26" s="210"/>
      <c r="L26" s="210"/>
      <c r="M26" s="210"/>
      <c r="N26" s="210"/>
      <c r="O26" s="210"/>
      <c r="P26" s="210"/>
      <c r="Q26" s="211"/>
    </row>
    <row r="27" spans="1:20" ht="30" customHeight="1" x14ac:dyDescent="0.35">
      <c r="A27" s="214" t="s">
        <v>5</v>
      </c>
      <c r="B27" s="215"/>
      <c r="C27" s="216" t="s">
        <v>67</v>
      </c>
      <c r="D27" s="217"/>
      <c r="E27" s="216" t="s">
        <v>67</v>
      </c>
      <c r="F27" s="216"/>
      <c r="G27" s="216" t="s">
        <v>67</v>
      </c>
      <c r="H27" s="216"/>
      <c r="I27" s="216" t="s">
        <v>67</v>
      </c>
      <c r="J27" s="218">
        <f>SUM(J9:J25)</f>
        <v>2</v>
      </c>
      <c r="K27" s="218">
        <f>SUM(K9:K25)</f>
        <v>1</v>
      </c>
      <c r="L27" s="218">
        <f t="shared" ref="L27:Q27" si="0">SUM(L9:L25)</f>
        <v>1</v>
      </c>
      <c r="M27" s="218">
        <f t="shared" si="0"/>
        <v>0</v>
      </c>
      <c r="N27" s="218">
        <f t="shared" si="0"/>
        <v>0</v>
      </c>
      <c r="O27" s="218">
        <f t="shared" si="0"/>
        <v>1</v>
      </c>
      <c r="P27" s="218">
        <f t="shared" si="0"/>
        <v>2</v>
      </c>
      <c r="Q27" s="219">
        <f t="shared" si="0"/>
        <v>7</v>
      </c>
      <c r="R27" s="222"/>
    </row>
    <row r="28" spans="1:20" x14ac:dyDescent="0.35">
      <c r="J28" s="222"/>
      <c r="K28" s="222"/>
      <c r="L28" s="222"/>
      <c r="M28" s="222"/>
      <c r="N28" s="222"/>
      <c r="O28" s="222"/>
      <c r="Q28" s="222"/>
    </row>
    <row r="29" spans="1:20" x14ac:dyDescent="0.35">
      <c r="J29" s="206"/>
      <c r="K29" s="206"/>
      <c r="L29" s="206"/>
      <c r="M29" s="206"/>
      <c r="N29" s="366" t="s">
        <v>119</v>
      </c>
      <c r="O29" s="367"/>
      <c r="P29" s="367"/>
      <c r="Q29" s="367"/>
    </row>
    <row r="30" spans="1:20" x14ac:dyDescent="0.35">
      <c r="J30" s="206"/>
      <c r="K30" s="206"/>
      <c r="L30" s="206"/>
      <c r="M30" s="206"/>
      <c r="N30" s="378">
        <v>42948</v>
      </c>
      <c r="O30" s="367"/>
      <c r="P30" s="367"/>
      <c r="Q30" s="367"/>
    </row>
    <row r="32" spans="1:20" x14ac:dyDescent="0.35">
      <c r="P32" s="223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13" zoomScale="70" zoomScaleNormal="70" workbookViewId="0">
      <selection activeCell="N26" sqref="N26"/>
    </sheetView>
  </sheetViews>
  <sheetFormatPr defaultRowHeight="25.5" x14ac:dyDescent="0.35"/>
  <cols>
    <col min="1" max="1" width="3.5703125" style="220" customWidth="1"/>
    <col min="2" max="2" width="12.28515625" style="220" customWidth="1"/>
    <col min="3" max="3" width="9.28515625" style="220" customWidth="1"/>
    <col min="4" max="4" width="7.140625" style="220" customWidth="1"/>
    <col min="5" max="9" width="3.5703125" style="220" customWidth="1"/>
    <col min="10" max="10" width="24.7109375" style="220" customWidth="1"/>
    <col min="11" max="11" width="15.7109375" style="220" customWidth="1"/>
    <col min="12" max="12" width="16" style="220" customWidth="1"/>
    <col min="13" max="13" width="26.42578125" style="220" customWidth="1"/>
    <col min="14" max="14" width="22.140625" style="220" customWidth="1"/>
    <col min="15" max="15" width="20.140625" style="220" customWidth="1"/>
    <col min="16" max="16" width="22.28515625" style="220" customWidth="1"/>
    <col min="17" max="17" width="17.28515625" style="104" customWidth="1"/>
    <col min="18" max="16384" width="9.140625" style="220"/>
  </cols>
  <sheetData>
    <row r="1" spans="1:18" x14ac:dyDescent="0.35">
      <c r="B1" s="385">
        <v>9</v>
      </c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</row>
    <row r="2" spans="1:18" ht="45" customHeight="1" x14ac:dyDescent="0.4">
      <c r="A2" s="369" t="s">
        <v>65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</row>
    <row r="3" spans="1:18" ht="36" customHeight="1" x14ac:dyDescent="0.4">
      <c r="A3" s="369" t="s">
        <v>41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</row>
    <row r="4" spans="1:18" ht="33.75" customHeight="1" x14ac:dyDescent="0.4">
      <c r="A4" s="377">
        <v>42979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</row>
    <row r="5" spans="1:18" ht="6" customHeight="1" x14ac:dyDescent="0.35"/>
    <row r="6" spans="1:18" ht="26.25" customHeight="1" x14ac:dyDescent="0.35">
      <c r="A6" s="370" t="s">
        <v>40</v>
      </c>
      <c r="B6" s="370"/>
      <c r="C6" s="370"/>
      <c r="D6" s="370"/>
      <c r="E6" s="370"/>
      <c r="F6" s="370"/>
      <c r="G6" s="370"/>
      <c r="H6" s="370"/>
      <c r="I6" s="371"/>
      <c r="J6" s="204" t="s">
        <v>42</v>
      </c>
      <c r="K6" s="204" t="s">
        <v>43</v>
      </c>
      <c r="L6" s="204" t="s">
        <v>44</v>
      </c>
      <c r="M6" s="204" t="s">
        <v>45</v>
      </c>
      <c r="N6" s="204" t="s">
        <v>46</v>
      </c>
      <c r="O6" s="204" t="s">
        <v>47</v>
      </c>
      <c r="P6" s="204" t="s">
        <v>48</v>
      </c>
      <c r="Q6" s="205" t="s">
        <v>5</v>
      </c>
    </row>
    <row r="7" spans="1:18" x14ac:dyDescent="0.35">
      <c r="A7" s="206"/>
      <c r="B7" s="206"/>
      <c r="C7" s="207"/>
      <c r="D7" s="207"/>
      <c r="E7" s="207"/>
      <c r="F7" s="207"/>
      <c r="G7" s="207"/>
      <c r="H7" s="207"/>
      <c r="I7" s="207"/>
      <c r="J7" s="208" t="s">
        <v>8</v>
      </c>
      <c r="K7" s="208" t="s">
        <v>9</v>
      </c>
      <c r="L7" s="208" t="s">
        <v>10</v>
      </c>
      <c r="M7" s="208" t="s">
        <v>11</v>
      </c>
      <c r="N7" s="208" t="s">
        <v>12</v>
      </c>
      <c r="O7" s="208" t="s">
        <v>13</v>
      </c>
      <c r="P7" s="208" t="s">
        <v>14</v>
      </c>
      <c r="Q7" s="209" t="s">
        <v>15</v>
      </c>
    </row>
    <row r="8" spans="1:18" x14ac:dyDescent="0.35">
      <c r="A8" s="206"/>
      <c r="B8" s="206"/>
      <c r="C8" s="207"/>
      <c r="D8" s="207"/>
      <c r="E8" s="207"/>
      <c r="F8" s="207"/>
      <c r="G8" s="207"/>
      <c r="H8" s="207"/>
      <c r="I8" s="207"/>
      <c r="J8" s="210"/>
      <c r="K8" s="210"/>
      <c r="L8" s="210"/>
      <c r="M8" s="210"/>
      <c r="N8" s="210"/>
      <c r="O8" s="210"/>
      <c r="P8" s="210"/>
      <c r="Q8" s="211"/>
    </row>
    <row r="9" spans="1:18" ht="30" customHeight="1" x14ac:dyDescent="0.35">
      <c r="A9" s="206" t="s">
        <v>84</v>
      </c>
      <c r="B9" s="206"/>
      <c r="C9" s="207"/>
      <c r="D9" s="207"/>
      <c r="E9" s="212" t="s">
        <v>67</v>
      </c>
      <c r="F9" s="212"/>
      <c r="G9" s="212" t="s">
        <v>67</v>
      </c>
      <c r="H9" s="212"/>
      <c r="I9" s="212" t="s">
        <v>67</v>
      </c>
      <c r="J9" s="210">
        <v>0</v>
      </c>
      <c r="K9" s="210">
        <v>1</v>
      </c>
      <c r="L9" s="210">
        <v>0</v>
      </c>
      <c r="M9" s="210">
        <v>0</v>
      </c>
      <c r="N9" s="210">
        <v>0</v>
      </c>
      <c r="O9" s="210">
        <v>0</v>
      </c>
      <c r="P9" s="210">
        <v>0</v>
      </c>
      <c r="Q9" s="211">
        <f>SUM(J9:P9)</f>
        <v>1</v>
      </c>
      <c r="R9" s="104"/>
    </row>
    <row r="10" spans="1:18" ht="30" customHeight="1" x14ac:dyDescent="0.35">
      <c r="A10" s="206"/>
      <c r="B10" s="206"/>
      <c r="C10" s="207"/>
      <c r="D10" s="207"/>
      <c r="E10" s="207"/>
      <c r="F10" s="207"/>
      <c r="G10" s="207"/>
      <c r="H10" s="207"/>
      <c r="I10" s="207"/>
      <c r="J10" s="210"/>
      <c r="K10" s="210"/>
      <c r="L10" s="210"/>
      <c r="M10" s="210"/>
      <c r="N10" s="210"/>
      <c r="O10" s="210"/>
      <c r="P10" s="210"/>
      <c r="Q10" s="211"/>
    </row>
    <row r="11" spans="1:18" ht="30" customHeight="1" x14ac:dyDescent="0.35">
      <c r="A11" s="206" t="s">
        <v>85</v>
      </c>
      <c r="B11" s="206"/>
      <c r="C11" s="207"/>
      <c r="D11" s="207"/>
      <c r="E11" s="212" t="s">
        <v>67</v>
      </c>
      <c r="F11" s="212"/>
      <c r="G11" s="212" t="s">
        <v>67</v>
      </c>
      <c r="H11" s="212"/>
      <c r="I11" s="212" t="s">
        <v>67</v>
      </c>
      <c r="J11" s="210">
        <v>0</v>
      </c>
      <c r="K11" s="210">
        <v>1</v>
      </c>
      <c r="L11" s="210">
        <v>0</v>
      </c>
      <c r="M11" s="210">
        <v>0</v>
      </c>
      <c r="N11" s="210">
        <v>0</v>
      </c>
      <c r="O11" s="210">
        <v>0</v>
      </c>
      <c r="P11" s="210">
        <v>0</v>
      </c>
      <c r="Q11" s="211">
        <f>SUM(J11:P11)</f>
        <v>1</v>
      </c>
    </row>
    <row r="12" spans="1:18" ht="30" customHeight="1" x14ac:dyDescent="0.35">
      <c r="A12" s="206"/>
      <c r="B12" s="206"/>
      <c r="C12" s="207"/>
      <c r="D12" s="207"/>
      <c r="E12" s="207"/>
      <c r="F12" s="207"/>
      <c r="G12" s="207"/>
      <c r="H12" s="207"/>
      <c r="I12" s="207"/>
      <c r="J12" s="210"/>
      <c r="K12" s="210"/>
      <c r="L12" s="210"/>
      <c r="M12" s="210"/>
      <c r="N12" s="210"/>
      <c r="O12" s="210"/>
      <c r="P12" s="210"/>
      <c r="Q12" s="211"/>
    </row>
    <row r="13" spans="1:18" ht="30" customHeight="1" x14ac:dyDescent="0.35">
      <c r="A13" s="206" t="s">
        <v>86</v>
      </c>
      <c r="B13" s="206"/>
      <c r="C13" s="207"/>
      <c r="D13" s="207"/>
      <c r="E13" s="212" t="s">
        <v>67</v>
      </c>
      <c r="F13" s="212"/>
      <c r="G13" s="212" t="s">
        <v>67</v>
      </c>
      <c r="H13" s="212"/>
      <c r="I13" s="212" t="s">
        <v>67</v>
      </c>
      <c r="J13" s="210">
        <v>0</v>
      </c>
      <c r="K13" s="210">
        <v>0</v>
      </c>
      <c r="L13" s="210">
        <v>0</v>
      </c>
      <c r="M13" s="210">
        <v>0</v>
      </c>
      <c r="N13" s="210">
        <v>0</v>
      </c>
      <c r="O13" s="210">
        <v>0</v>
      </c>
      <c r="P13" s="210">
        <v>0</v>
      </c>
      <c r="Q13" s="211">
        <f>SUM(J13:P13)</f>
        <v>0</v>
      </c>
    </row>
    <row r="14" spans="1:18" ht="30" customHeight="1" x14ac:dyDescent="0.35">
      <c r="A14" s="206"/>
      <c r="B14" s="206"/>
      <c r="C14" s="207"/>
      <c r="D14" s="207"/>
      <c r="E14" s="207"/>
      <c r="F14" s="207"/>
      <c r="G14" s="207"/>
      <c r="H14" s="207"/>
      <c r="I14" s="207"/>
      <c r="J14" s="210"/>
      <c r="K14" s="210"/>
      <c r="L14" s="210"/>
      <c r="M14" s="210"/>
      <c r="N14" s="210"/>
      <c r="O14" s="210"/>
      <c r="P14" s="210"/>
      <c r="Q14" s="211"/>
    </row>
    <row r="15" spans="1:18" ht="30" customHeight="1" x14ac:dyDescent="0.35">
      <c r="A15" s="365" t="s">
        <v>83</v>
      </c>
      <c r="B15" s="365"/>
      <c r="C15" s="365"/>
      <c r="D15" s="365"/>
      <c r="E15" s="365"/>
      <c r="F15" s="212"/>
      <c r="G15" s="212" t="s">
        <v>67</v>
      </c>
      <c r="H15" s="212"/>
      <c r="I15" s="212" t="s">
        <v>67</v>
      </c>
      <c r="J15" s="210">
        <v>0</v>
      </c>
      <c r="K15" s="210">
        <v>1</v>
      </c>
      <c r="L15" s="210">
        <v>0</v>
      </c>
      <c r="M15" s="210">
        <v>0</v>
      </c>
      <c r="N15" s="210">
        <v>0</v>
      </c>
      <c r="O15" s="210">
        <v>1</v>
      </c>
      <c r="P15" s="210">
        <v>0</v>
      </c>
      <c r="Q15" s="211">
        <f>SUM(J15:P15)</f>
        <v>2</v>
      </c>
    </row>
    <row r="16" spans="1:18" ht="30" customHeight="1" x14ac:dyDescent="0.35">
      <c r="A16" s="206"/>
      <c r="B16" s="206"/>
      <c r="C16" s="207"/>
      <c r="D16" s="207"/>
      <c r="E16" s="207"/>
      <c r="F16" s="207"/>
      <c r="G16" s="207"/>
      <c r="H16" s="207"/>
      <c r="I16" s="207"/>
      <c r="J16" s="210"/>
      <c r="K16" s="210"/>
      <c r="L16" s="210"/>
      <c r="M16" s="210"/>
      <c r="N16" s="210"/>
      <c r="O16" s="210"/>
      <c r="P16" s="210"/>
      <c r="Q16" s="211"/>
    </row>
    <row r="17" spans="1:20" ht="30" customHeight="1" x14ac:dyDescent="0.35">
      <c r="A17" s="206" t="s">
        <v>87</v>
      </c>
      <c r="B17" s="206"/>
      <c r="C17" s="207"/>
      <c r="D17" s="207"/>
      <c r="E17" s="212" t="s">
        <v>67</v>
      </c>
      <c r="F17" s="212"/>
      <c r="G17" s="212" t="s">
        <v>67</v>
      </c>
      <c r="H17" s="212"/>
      <c r="I17" s="212" t="s">
        <v>67</v>
      </c>
      <c r="J17" s="210">
        <v>0</v>
      </c>
      <c r="K17" s="210">
        <v>0</v>
      </c>
      <c r="L17" s="210">
        <v>1</v>
      </c>
      <c r="M17" s="210">
        <v>0</v>
      </c>
      <c r="N17" s="210">
        <v>0</v>
      </c>
      <c r="O17" s="210">
        <v>0</v>
      </c>
      <c r="P17" s="210">
        <v>0</v>
      </c>
      <c r="Q17" s="211">
        <f>SUM(J17:P17)</f>
        <v>1</v>
      </c>
    </row>
    <row r="18" spans="1:20" ht="30" customHeight="1" x14ac:dyDescent="0.35">
      <c r="A18" s="206"/>
      <c r="B18" s="206"/>
      <c r="C18" s="207"/>
      <c r="D18" s="207"/>
      <c r="E18" s="207"/>
      <c r="F18" s="207"/>
      <c r="G18" s="207"/>
      <c r="H18" s="207"/>
      <c r="I18" s="207"/>
      <c r="J18" s="210"/>
      <c r="K18" s="210"/>
      <c r="L18" s="210"/>
      <c r="M18" s="210"/>
      <c r="N18" s="210"/>
      <c r="O18" s="210"/>
      <c r="P18" s="210"/>
      <c r="Q18" s="211"/>
    </row>
    <row r="19" spans="1:20" ht="30" customHeight="1" x14ac:dyDescent="0.35">
      <c r="A19" s="206" t="s">
        <v>88</v>
      </c>
      <c r="B19" s="206"/>
      <c r="C19" s="207"/>
      <c r="D19" s="207"/>
      <c r="E19" s="212" t="s">
        <v>67</v>
      </c>
      <c r="F19" s="212"/>
      <c r="G19" s="212" t="s">
        <v>67</v>
      </c>
      <c r="H19" s="212"/>
      <c r="I19" s="212" t="s">
        <v>67</v>
      </c>
      <c r="J19" s="210">
        <v>0</v>
      </c>
      <c r="K19" s="210">
        <v>0</v>
      </c>
      <c r="L19" s="210">
        <v>0</v>
      </c>
      <c r="M19" s="210">
        <v>0</v>
      </c>
      <c r="N19" s="210">
        <v>0</v>
      </c>
      <c r="O19" s="210">
        <v>0</v>
      </c>
      <c r="P19" s="210">
        <v>1</v>
      </c>
      <c r="Q19" s="211">
        <f>SUM(J19:P19)</f>
        <v>1</v>
      </c>
    </row>
    <row r="20" spans="1:20" ht="30" customHeight="1" x14ac:dyDescent="0.35">
      <c r="A20" s="206"/>
      <c r="B20" s="206"/>
      <c r="C20" s="207"/>
      <c r="D20" s="207"/>
      <c r="E20" s="207"/>
      <c r="F20" s="207"/>
      <c r="G20" s="207"/>
      <c r="H20" s="207"/>
      <c r="I20" s="207"/>
      <c r="J20" s="210"/>
      <c r="K20" s="210"/>
      <c r="L20" s="210"/>
      <c r="M20" s="210"/>
      <c r="N20" s="210"/>
      <c r="O20" s="210"/>
      <c r="P20" s="210"/>
      <c r="Q20" s="211"/>
    </row>
    <row r="21" spans="1:20" ht="30" customHeight="1" x14ac:dyDescent="0.35">
      <c r="A21" s="206" t="s">
        <v>89</v>
      </c>
      <c r="B21" s="206"/>
      <c r="C21" s="207"/>
      <c r="D21" s="207"/>
      <c r="E21" s="212" t="s">
        <v>67</v>
      </c>
      <c r="F21" s="212"/>
      <c r="G21" s="212" t="s">
        <v>67</v>
      </c>
      <c r="H21" s="212"/>
      <c r="I21" s="212" t="s">
        <v>67</v>
      </c>
      <c r="J21" s="210">
        <v>0</v>
      </c>
      <c r="K21" s="210">
        <v>1</v>
      </c>
      <c r="L21" s="210">
        <v>1</v>
      </c>
      <c r="M21" s="210">
        <v>0</v>
      </c>
      <c r="N21" s="210">
        <v>0</v>
      </c>
      <c r="O21" s="210">
        <v>1</v>
      </c>
      <c r="P21" s="210">
        <v>0</v>
      </c>
      <c r="Q21" s="211">
        <f>SUM(J21:P21)</f>
        <v>3</v>
      </c>
    </row>
    <row r="22" spans="1:20" ht="30" customHeight="1" x14ac:dyDescent="0.35">
      <c r="A22" s="206"/>
      <c r="B22" s="206"/>
      <c r="C22" s="207"/>
      <c r="D22" s="207"/>
      <c r="E22" s="207"/>
      <c r="F22" s="207"/>
      <c r="G22" s="207"/>
      <c r="H22" s="207"/>
      <c r="I22" s="207"/>
      <c r="J22" s="210"/>
      <c r="K22" s="210"/>
      <c r="L22" s="210"/>
      <c r="M22" s="210"/>
      <c r="N22" s="210"/>
      <c r="O22" s="210"/>
      <c r="P22" s="210"/>
      <c r="Q22" s="211"/>
    </row>
    <row r="23" spans="1:20" ht="30" customHeight="1" x14ac:dyDescent="0.35">
      <c r="A23" s="365" t="s">
        <v>82</v>
      </c>
      <c r="B23" s="365"/>
      <c r="C23" s="365"/>
      <c r="D23" s="365"/>
      <c r="E23" s="365"/>
      <c r="F23" s="365"/>
      <c r="G23" s="212" t="s">
        <v>67</v>
      </c>
      <c r="H23" s="212"/>
      <c r="I23" s="212" t="s">
        <v>67</v>
      </c>
      <c r="J23" s="210">
        <v>0</v>
      </c>
      <c r="K23" s="210">
        <v>0</v>
      </c>
      <c r="L23" s="210">
        <v>0</v>
      </c>
      <c r="M23" s="210">
        <v>0</v>
      </c>
      <c r="N23" s="210">
        <v>0</v>
      </c>
      <c r="O23" s="210">
        <v>0</v>
      </c>
      <c r="P23" s="210">
        <v>0</v>
      </c>
      <c r="Q23" s="211">
        <f>SUM(J23:P23)</f>
        <v>0</v>
      </c>
      <c r="T23" s="224"/>
    </row>
    <row r="24" spans="1:20" ht="30" customHeight="1" x14ac:dyDescent="0.35">
      <c r="A24" s="213"/>
      <c r="B24" s="213"/>
      <c r="C24" s="213"/>
      <c r="D24" s="213"/>
      <c r="E24" s="213"/>
      <c r="F24" s="213"/>
      <c r="G24" s="212"/>
      <c r="H24" s="212"/>
      <c r="I24" s="212"/>
      <c r="J24" s="210"/>
      <c r="K24" s="210"/>
      <c r="L24" s="210"/>
      <c r="M24" s="210"/>
      <c r="N24" s="210"/>
      <c r="O24" s="210"/>
      <c r="P24" s="210"/>
      <c r="Q24" s="211"/>
    </row>
    <row r="25" spans="1:20" ht="30" customHeight="1" x14ac:dyDescent="0.35">
      <c r="A25" s="213" t="s">
        <v>81</v>
      </c>
      <c r="B25" s="213"/>
      <c r="C25" s="213"/>
      <c r="D25" s="213"/>
      <c r="E25" s="213"/>
      <c r="F25" s="213"/>
      <c r="G25" s="212"/>
      <c r="H25" s="212"/>
      <c r="I25" s="212"/>
      <c r="J25" s="210">
        <v>0</v>
      </c>
      <c r="K25" s="210">
        <v>0</v>
      </c>
      <c r="L25" s="210">
        <v>0</v>
      </c>
      <c r="M25" s="210">
        <v>0</v>
      </c>
      <c r="N25" s="210">
        <v>0</v>
      </c>
      <c r="O25" s="210">
        <v>0</v>
      </c>
      <c r="P25" s="210">
        <v>0</v>
      </c>
      <c r="Q25" s="211">
        <f>SUM(J25:P25)</f>
        <v>0</v>
      </c>
    </row>
    <row r="26" spans="1:20" ht="30" customHeight="1" x14ac:dyDescent="0.35">
      <c r="A26" s="206"/>
      <c r="B26" s="206"/>
      <c r="C26" s="207"/>
      <c r="D26" s="207"/>
      <c r="E26" s="207"/>
      <c r="F26" s="207"/>
      <c r="G26" s="207"/>
      <c r="H26" s="207"/>
      <c r="I26" s="207"/>
      <c r="J26" s="210"/>
      <c r="K26" s="210"/>
      <c r="L26" s="210"/>
      <c r="M26" s="210"/>
      <c r="N26" s="210"/>
      <c r="O26" s="210"/>
      <c r="P26" s="210"/>
      <c r="Q26" s="211"/>
    </row>
    <row r="27" spans="1:20" ht="30" customHeight="1" x14ac:dyDescent="0.35">
      <c r="A27" s="214" t="s">
        <v>5</v>
      </c>
      <c r="B27" s="215"/>
      <c r="C27" s="216" t="s">
        <v>67</v>
      </c>
      <c r="D27" s="217"/>
      <c r="E27" s="216" t="s">
        <v>67</v>
      </c>
      <c r="F27" s="216"/>
      <c r="G27" s="216" t="s">
        <v>67</v>
      </c>
      <c r="H27" s="216"/>
      <c r="I27" s="216" t="s">
        <v>67</v>
      </c>
      <c r="J27" s="218">
        <f>SUM(J9:J25)</f>
        <v>0</v>
      </c>
      <c r="K27" s="218">
        <f>SUM(K9:K25)</f>
        <v>4</v>
      </c>
      <c r="L27" s="218">
        <f t="shared" ref="L27:Q27" si="0">SUM(L9:L25)</f>
        <v>2</v>
      </c>
      <c r="M27" s="218">
        <f t="shared" si="0"/>
        <v>0</v>
      </c>
      <c r="N27" s="218">
        <f t="shared" si="0"/>
        <v>0</v>
      </c>
      <c r="O27" s="218">
        <f t="shared" si="0"/>
        <v>2</v>
      </c>
      <c r="P27" s="218">
        <f t="shared" si="0"/>
        <v>1</v>
      </c>
      <c r="Q27" s="219">
        <f t="shared" si="0"/>
        <v>9</v>
      </c>
      <c r="R27" s="225"/>
    </row>
    <row r="28" spans="1:20" x14ac:dyDescent="0.35">
      <c r="J28" s="225"/>
      <c r="K28" s="225"/>
      <c r="L28" s="225"/>
      <c r="M28" s="225"/>
      <c r="N28" s="225"/>
      <c r="O28" s="225"/>
      <c r="Q28" s="225"/>
    </row>
    <row r="29" spans="1:20" ht="26.25" x14ac:dyDescent="0.4">
      <c r="J29" s="104"/>
      <c r="K29" s="104"/>
      <c r="L29" s="104"/>
      <c r="M29" s="104"/>
      <c r="N29" s="382" t="s">
        <v>120</v>
      </c>
      <c r="O29" s="383"/>
      <c r="P29" s="383"/>
      <c r="Q29" s="383"/>
    </row>
    <row r="30" spans="1:20" x14ac:dyDescent="0.35">
      <c r="J30" s="104"/>
      <c r="K30" s="104"/>
      <c r="L30" s="104"/>
      <c r="M30" s="104"/>
      <c r="N30" s="384">
        <v>42979</v>
      </c>
      <c r="O30" s="383"/>
      <c r="P30" s="383"/>
      <c r="Q30" s="383"/>
    </row>
    <row r="32" spans="1:20" x14ac:dyDescent="0.35">
      <c r="P32" s="226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6" zoomScaleNormal="100" workbookViewId="0">
      <selection activeCell="N26" sqref="N26"/>
    </sheetView>
  </sheetViews>
  <sheetFormatPr defaultRowHeight="12.75" x14ac:dyDescent="0.2"/>
  <cols>
    <col min="1" max="5" width="9.140625" style="4"/>
    <col min="6" max="6" width="11.140625" style="4" customWidth="1"/>
    <col min="7" max="7" width="9.140625" style="4"/>
    <col min="8" max="8" width="11.42578125" style="4" customWidth="1"/>
    <col min="9" max="9" width="9.140625" style="4"/>
    <col min="10" max="10" width="11.140625" style="4" customWidth="1"/>
    <col min="11" max="11" width="9.140625" style="4"/>
    <col min="12" max="12" width="11.5703125" style="4" customWidth="1"/>
    <col min="13" max="13" width="9.140625" style="4"/>
    <col min="14" max="14" width="10.7109375" style="4" customWidth="1"/>
    <col min="15" max="15" width="10.5703125" style="4" customWidth="1"/>
    <col min="16" max="16" width="11.42578125" style="4" customWidth="1"/>
    <col min="17" max="16384" width="9.140625" style="4"/>
  </cols>
  <sheetData>
    <row r="1" spans="1:16" ht="27" customHeight="1" x14ac:dyDescent="0.35">
      <c r="A1" s="386" t="s">
        <v>113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</row>
    <row r="2" spans="1:16" ht="25.5" customHeight="1" x14ac:dyDescent="0.35">
      <c r="A2" s="386" t="s">
        <v>19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</row>
    <row r="3" spans="1:16" ht="22.5" customHeight="1" x14ac:dyDescent="0.35">
      <c r="A3" s="387" t="s">
        <v>128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</row>
    <row r="5" spans="1:16" ht="19.5" customHeight="1" x14ac:dyDescent="0.2">
      <c r="A5" s="388" t="s">
        <v>73</v>
      </c>
      <c r="B5" s="389"/>
      <c r="C5" s="389"/>
      <c r="D5" s="390"/>
      <c r="E5" s="388" t="s">
        <v>74</v>
      </c>
      <c r="F5" s="390"/>
      <c r="G5" s="388" t="s">
        <v>75</v>
      </c>
      <c r="H5" s="390"/>
      <c r="I5" s="388" t="s">
        <v>76</v>
      </c>
      <c r="J5" s="390"/>
      <c r="K5" s="388" t="s">
        <v>77</v>
      </c>
      <c r="L5" s="390"/>
      <c r="M5" s="388" t="s">
        <v>78</v>
      </c>
      <c r="N5" s="390"/>
      <c r="O5" s="388" t="s">
        <v>111</v>
      </c>
      <c r="P5" s="390"/>
    </row>
    <row r="6" spans="1:16" ht="21.75" customHeight="1" x14ac:dyDescent="0.2">
      <c r="A6" s="391"/>
      <c r="B6" s="392"/>
      <c r="C6" s="392"/>
      <c r="D6" s="393"/>
      <c r="E6" s="394"/>
      <c r="F6" s="396"/>
      <c r="G6" s="394"/>
      <c r="H6" s="396"/>
      <c r="I6" s="394"/>
      <c r="J6" s="396"/>
      <c r="K6" s="394"/>
      <c r="L6" s="396"/>
      <c r="M6" s="394"/>
      <c r="N6" s="396"/>
      <c r="O6" s="394"/>
      <c r="P6" s="396"/>
    </row>
    <row r="7" spans="1:16" ht="20.25" x14ac:dyDescent="0.2">
      <c r="A7" s="394"/>
      <c r="B7" s="395"/>
      <c r="C7" s="395"/>
      <c r="D7" s="396"/>
      <c r="E7" s="138" t="s">
        <v>79</v>
      </c>
      <c r="F7" s="139" t="s">
        <v>80</v>
      </c>
      <c r="G7" s="139" t="s">
        <v>79</v>
      </c>
      <c r="H7" s="140" t="s">
        <v>80</v>
      </c>
      <c r="I7" s="140" t="s">
        <v>79</v>
      </c>
      <c r="J7" s="140" t="s">
        <v>80</v>
      </c>
      <c r="K7" s="140" t="s">
        <v>79</v>
      </c>
      <c r="L7" s="140" t="s">
        <v>80</v>
      </c>
      <c r="M7" s="140" t="s">
        <v>79</v>
      </c>
      <c r="N7" s="140" t="s">
        <v>80</v>
      </c>
      <c r="O7" s="138" t="s">
        <v>79</v>
      </c>
      <c r="P7" s="141" t="s">
        <v>80</v>
      </c>
    </row>
    <row r="8" spans="1:16" ht="20.25" x14ac:dyDescent="0.3">
      <c r="A8" s="397"/>
      <c r="B8" s="398"/>
      <c r="C8" s="398"/>
      <c r="D8" s="399"/>
      <c r="E8" s="142" t="s">
        <v>8</v>
      </c>
      <c r="F8" s="143" t="s">
        <v>9</v>
      </c>
      <c r="G8" s="143" t="s">
        <v>10</v>
      </c>
      <c r="H8" s="143" t="s">
        <v>11</v>
      </c>
      <c r="I8" s="143" t="s">
        <v>12</v>
      </c>
      <c r="J8" s="143" t="s">
        <v>13</v>
      </c>
      <c r="K8" s="143" t="s">
        <v>14</v>
      </c>
      <c r="L8" s="143" t="s">
        <v>15</v>
      </c>
      <c r="M8" s="143" t="s">
        <v>54</v>
      </c>
      <c r="N8" s="143" t="s">
        <v>55</v>
      </c>
      <c r="O8" s="143" t="s">
        <v>56</v>
      </c>
      <c r="P8" s="144" t="s">
        <v>57</v>
      </c>
    </row>
    <row r="9" spans="1:16" ht="20.25" x14ac:dyDescent="0.3">
      <c r="A9" s="397"/>
      <c r="B9" s="398"/>
      <c r="C9" s="398"/>
      <c r="D9" s="399"/>
      <c r="E9" s="142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6"/>
    </row>
    <row r="10" spans="1:16" ht="20.25" x14ac:dyDescent="0.3">
      <c r="A10" s="147" t="s">
        <v>59</v>
      </c>
      <c r="B10" s="148"/>
      <c r="C10" s="148" t="s">
        <v>67</v>
      </c>
      <c r="D10" s="149" t="s">
        <v>67</v>
      </c>
      <c r="E10" s="150">
        <f>SUM('Table 6" 2017 jul'!E10,'Table 6" 2017 aug'!E10,'Table 6" 2017 sept'!E10)</f>
        <v>0</v>
      </c>
      <c r="F10" s="151">
        <f>SUM('Table 6" 2017 jul'!F10,'Table 6" 2017 aug'!F10,'Table 6" 2017 sept'!F10)</f>
        <v>0</v>
      </c>
      <c r="G10" s="151">
        <f>SUM('Table 6" 2017 jul'!G10,'Table 6" 2017 aug'!G10,'Table 6" 2017 sept'!G10)</f>
        <v>0</v>
      </c>
      <c r="H10" s="151">
        <f>SUM('Table 6" 2017 jul'!H10,'Table 6" 2017 aug'!H10,'Table 6" 2017 sept'!H10)</f>
        <v>0</v>
      </c>
      <c r="I10" s="151">
        <f>SUM('Table 6" 2017 jul'!I10,'Table 6" 2017 aug'!I10,'Table 6" 2017 sept'!I10)</f>
        <v>0</v>
      </c>
      <c r="J10" s="151">
        <f>SUM('Table 6" 2017 jul'!J10,'Table 6" 2017 aug'!J10,'Table 6" 2017 sept'!J10)</f>
        <v>0</v>
      </c>
      <c r="K10" s="151">
        <f>SUM('Table 6" 2017 jul'!K10,'Table 6" 2017 aug'!K10,'Table 6" 2017 sept'!K10)</f>
        <v>0</v>
      </c>
      <c r="L10" s="151">
        <f>SUM('Table 6" 2017 jul'!L10,'Table 6" 2017 aug'!L10,'Table 6" 2017 sept'!L10)</f>
        <v>0</v>
      </c>
      <c r="M10" s="151">
        <f>SUM('Table 6" 2017 jul'!M10,'Table 6" 2017 aug'!M10,'Table 6" 2017 sept'!M10)</f>
        <v>0</v>
      </c>
      <c r="N10" s="151">
        <f>SUM('Table 6" 2017 jul'!N10,'Table 6" 2017 aug'!N10,'Table 6" 2017 sept'!N10)</f>
        <v>1</v>
      </c>
      <c r="O10" s="152">
        <f>SUM(E10,G10,I10,K10,M10)</f>
        <v>0</v>
      </c>
      <c r="P10" s="153">
        <f>SUM(F10,H10,J10,L10,N10)</f>
        <v>1</v>
      </c>
    </row>
    <row r="11" spans="1:16" ht="20.25" x14ac:dyDescent="0.3">
      <c r="A11" s="397"/>
      <c r="B11" s="398"/>
      <c r="C11" s="398"/>
      <c r="D11" s="399"/>
      <c r="E11" s="154"/>
      <c r="F11" s="151"/>
      <c r="G11" s="151"/>
      <c r="H11" s="151"/>
      <c r="I11" s="151"/>
      <c r="J11" s="151"/>
      <c r="K11" s="151"/>
      <c r="L11" s="151"/>
      <c r="M11" s="151"/>
      <c r="N11" s="151"/>
      <c r="O11" s="152"/>
      <c r="P11" s="153"/>
    </row>
    <row r="12" spans="1:16" ht="20.25" x14ac:dyDescent="0.3">
      <c r="A12" s="147" t="s">
        <v>58</v>
      </c>
      <c r="B12" s="148"/>
      <c r="C12" s="148" t="s">
        <v>67</v>
      </c>
      <c r="D12" s="149" t="s">
        <v>67</v>
      </c>
      <c r="E12" s="151">
        <f>SUM('Table 6" 2017 jul'!E12,'Table 6" 2017 aug'!E12,'Table 6" 2017 sept'!E12)</f>
        <v>0</v>
      </c>
      <c r="F12" s="151">
        <f>SUM('Table 6" 2017 jul'!F12,'Table 6" 2017 aug'!F12,'Table 6" 2017 sept'!F12)</f>
        <v>0</v>
      </c>
      <c r="G12" s="151">
        <f>SUM('Table 6" 2017 jul'!G12,'Table 6" 2017 aug'!G12,'Table 6" 2017 sept'!G12)</f>
        <v>0</v>
      </c>
      <c r="H12" s="151">
        <f>SUM('Table 6" 2017 jul'!H12,'Table 6" 2017 aug'!H12,'Table 6" 2017 sept'!H12)</f>
        <v>0</v>
      </c>
      <c r="I12" s="151">
        <f>SUM('Table 6" 2017 jul'!I12,'Table 6" 2017 aug'!I12,'Table 6" 2017 sept'!I12)</f>
        <v>0</v>
      </c>
      <c r="J12" s="151">
        <f>SUM('Table 6" 2017 jul'!J12,'Table 6" 2017 aug'!J12,'Table 6" 2017 sept'!J12)</f>
        <v>0</v>
      </c>
      <c r="K12" s="151">
        <f>SUM('Table 6" 2017 jul'!K12,'Table 6" 2017 aug'!K12,'Table 6" 2017 sept'!K12)</f>
        <v>0</v>
      </c>
      <c r="L12" s="151">
        <f>SUM('Table 6" 2017 jul'!L12,'Table 6" 2017 aug'!L12,'Table 6" 2017 sept'!L12)</f>
        <v>0</v>
      </c>
      <c r="M12" s="151">
        <f>SUM('Table 6" 2017 jul'!M12,'Table 6" 2017 aug'!M12,'Table 6" 2017 sept'!M12)</f>
        <v>0</v>
      </c>
      <c r="N12" s="151">
        <f>SUM('Table 6" 2017 jul'!N12,'Table 6" 2017 aug'!N12,'Table 6" 2017 sept'!N12)</f>
        <v>0</v>
      </c>
      <c r="O12" s="152">
        <f>SUM(E12:N12)</f>
        <v>0</v>
      </c>
      <c r="P12" s="153">
        <f>SUM(F12,H12,J12,L12,N12)</f>
        <v>0</v>
      </c>
    </row>
    <row r="13" spans="1:16" ht="20.25" x14ac:dyDescent="0.3">
      <c r="A13" s="397"/>
      <c r="B13" s="398"/>
      <c r="C13" s="398"/>
      <c r="D13" s="399"/>
      <c r="E13" s="154"/>
      <c r="F13" s="151"/>
      <c r="G13" s="151"/>
      <c r="H13" s="151"/>
      <c r="I13" s="151"/>
      <c r="J13" s="151"/>
      <c r="K13" s="151"/>
      <c r="L13" s="151"/>
      <c r="M13" s="151"/>
      <c r="N13" s="151"/>
      <c r="O13" s="152"/>
      <c r="P13" s="153"/>
    </row>
    <row r="14" spans="1:16" ht="20.25" x14ac:dyDescent="0.3">
      <c r="A14" s="147" t="s">
        <v>20</v>
      </c>
      <c r="B14" s="148"/>
      <c r="C14" s="148" t="s">
        <v>67</v>
      </c>
      <c r="D14" s="149" t="s">
        <v>67</v>
      </c>
      <c r="E14" s="151">
        <f>SUM('Table 6" 2017 jul'!E14,'Table 6" 2017 aug'!E14,'Table 6" 2017 sept'!E14)</f>
        <v>0</v>
      </c>
      <c r="F14" s="151">
        <f>SUM('Table 6" 2017 jul'!F14,'Table 6" 2017 aug'!F14,'Table 6" 2017 sept'!F14)</f>
        <v>0</v>
      </c>
      <c r="G14" s="151">
        <f>SUM('Table 6" 2017 jul'!G14,'Table 6" 2017 aug'!G14,'Table 6" 2017 sept'!G14)</f>
        <v>0</v>
      </c>
      <c r="H14" s="151">
        <f>SUM('Table 6" 2017 jul'!H14,'Table 6" 2017 aug'!H14,'Table 6" 2017 sept'!H14)</f>
        <v>0</v>
      </c>
      <c r="I14" s="151">
        <f>SUM('Table 6" 2017 jul'!I14,'Table 6" 2017 aug'!I14,'Table 6" 2017 sept'!I14)</f>
        <v>0</v>
      </c>
      <c r="J14" s="151">
        <f>SUM('Table 6" 2017 jul'!J14,'Table 6" 2017 aug'!J14,'Table 6" 2017 sept'!J14)</f>
        <v>0</v>
      </c>
      <c r="K14" s="151">
        <f>SUM('Table 6" 2017 jul'!K14,'Table 6" 2017 aug'!K14,'Table 6" 2017 sept'!K14)</f>
        <v>0</v>
      </c>
      <c r="L14" s="151">
        <f>SUM('Table 6" 2017 jul'!L14,'Table 6" 2017 aug'!L14,'Table 6" 2017 sept'!L14)</f>
        <v>0</v>
      </c>
      <c r="M14" s="151">
        <f>SUM('Table 6" 2017 jul'!M14,'Table 6" 2017 aug'!M14,'Table 6" 2017 sept'!M14)</f>
        <v>0</v>
      </c>
      <c r="N14" s="151">
        <f>SUM('Table 6" 2017 jul'!N14,'Table 6" 2017 aug'!N14,'Table 6" 2017 sept'!N14)</f>
        <v>0</v>
      </c>
      <c r="O14" s="152">
        <f>SUM(E14,G14,I14,K14,M14)</f>
        <v>0</v>
      </c>
      <c r="P14" s="153">
        <f>SUM(F14,H14,J14,L14,N14)</f>
        <v>0</v>
      </c>
    </row>
    <row r="15" spans="1:16" ht="20.25" x14ac:dyDescent="0.3">
      <c r="A15" s="397"/>
      <c r="B15" s="398"/>
      <c r="C15" s="398"/>
      <c r="D15" s="399"/>
      <c r="E15" s="154"/>
      <c r="F15" s="151"/>
      <c r="G15" s="151"/>
      <c r="H15" s="151"/>
      <c r="I15" s="151"/>
      <c r="J15" s="151"/>
      <c r="K15" s="151"/>
      <c r="L15" s="151"/>
      <c r="M15" s="151"/>
      <c r="N15" s="151"/>
      <c r="O15" s="152"/>
      <c r="P15" s="153"/>
    </row>
    <row r="16" spans="1:16" ht="20.25" x14ac:dyDescent="0.3">
      <c r="A16" s="147" t="s">
        <v>21</v>
      </c>
      <c r="B16" s="148"/>
      <c r="C16" s="148" t="s">
        <v>67</v>
      </c>
      <c r="D16" s="149" t="s">
        <v>67</v>
      </c>
      <c r="E16" s="151">
        <f>SUM('Table 6" 2017 jul'!E16,'Table 6" 2017 aug'!E16,'Table 6" 2017 sept'!E16)</f>
        <v>0</v>
      </c>
      <c r="F16" s="151">
        <f>SUM('Table 6" 2017 jul'!F16,'Table 6" 2017 aug'!F16,'Table 6" 2017 sept'!F16)</f>
        <v>0</v>
      </c>
      <c r="G16" s="151">
        <f>SUM('Table 6" 2017 jul'!G16,'Table 6" 2017 aug'!G16,'Table 6" 2017 sept'!G16)</f>
        <v>1</v>
      </c>
      <c r="H16" s="151">
        <f>SUM('Table 6" 2017 jul'!H16,'Table 6" 2017 aug'!H16,'Table 6" 2017 sept'!H16)</f>
        <v>0</v>
      </c>
      <c r="I16" s="151">
        <f>SUM('Table 6" 2017 jul'!I16,'Table 6" 2017 aug'!I16,'Table 6" 2017 sept'!I16)</f>
        <v>0</v>
      </c>
      <c r="J16" s="151">
        <f>SUM('Table 6" 2017 jul'!J16,'Table 6" 2017 aug'!J16,'Table 6" 2017 sept'!J16)</f>
        <v>0</v>
      </c>
      <c r="K16" s="151">
        <f>SUM('Table 6" 2017 jul'!K16,'Table 6" 2017 aug'!K16,'Table 6" 2017 sept'!K16)</f>
        <v>0</v>
      </c>
      <c r="L16" s="151">
        <f>SUM('Table 6" 2017 jul'!L16,'Table 6" 2017 aug'!L16,'Table 6" 2017 sept'!L16)</f>
        <v>0</v>
      </c>
      <c r="M16" s="151">
        <f>SUM('Table 6" 2017 jul'!M16,'Table 6" 2017 aug'!M16,'Table 6" 2017 sept'!M16)</f>
        <v>0</v>
      </c>
      <c r="N16" s="151">
        <f>SUM('Table 6" 2017 jul'!N16,'Table 6" 2017 aug'!N16,'Table 6" 2017 sept'!N16)</f>
        <v>0</v>
      </c>
      <c r="O16" s="152">
        <f>SUM(E16,G16,I16,K16,M16)</f>
        <v>1</v>
      </c>
      <c r="P16" s="153">
        <f>SUM(F16,H16,J16,L16,N16)</f>
        <v>0</v>
      </c>
    </row>
    <row r="17" spans="1:16" ht="20.25" x14ac:dyDescent="0.3">
      <c r="A17" s="397"/>
      <c r="B17" s="398"/>
      <c r="C17" s="398"/>
      <c r="D17" s="399"/>
      <c r="E17" s="154"/>
      <c r="F17" s="151"/>
      <c r="G17" s="151"/>
      <c r="H17" s="151"/>
      <c r="I17" s="151"/>
      <c r="J17" s="151"/>
      <c r="K17" s="151"/>
      <c r="L17" s="151"/>
      <c r="M17" s="151"/>
      <c r="N17" s="151"/>
      <c r="O17" s="152"/>
      <c r="P17" s="153"/>
    </row>
    <row r="18" spans="1:16" ht="20.25" x14ac:dyDescent="0.3">
      <c r="A18" s="147" t="s">
        <v>22</v>
      </c>
      <c r="B18" s="148"/>
      <c r="C18" s="148" t="s">
        <v>67</v>
      </c>
      <c r="D18" s="149" t="s">
        <v>67</v>
      </c>
      <c r="E18" s="151">
        <f>SUM('Table 6" 2017 jul'!E18,'Table 6" 2017 aug'!E18,'Table 6" 2017 sept'!E18)</f>
        <v>0</v>
      </c>
      <c r="F18" s="151">
        <f>SUM('Table 6" 2017 jul'!F18,'Table 6" 2017 aug'!F18,'Table 6" 2017 sept'!F18)</f>
        <v>0</v>
      </c>
      <c r="G18" s="151">
        <f>SUM('Table 6" 2017 jul'!G18,'Table 6" 2017 aug'!G18,'Table 6" 2017 sept'!G18)</f>
        <v>0</v>
      </c>
      <c r="H18" s="151">
        <f>SUM('Table 6" 2017 jul'!H18,'Table 6" 2017 aug'!H18,'Table 6" 2017 sept'!H18)</f>
        <v>0</v>
      </c>
      <c r="I18" s="151">
        <f>SUM('Table 6" 2017 jul'!I18,'Table 6" 2017 aug'!I18,'Table 6" 2017 sept'!I18)</f>
        <v>0</v>
      </c>
      <c r="J18" s="151">
        <f>SUM('Table 6" 2017 jul'!J18,'Table 6" 2017 aug'!J18,'Table 6" 2017 sept'!J18)</f>
        <v>0</v>
      </c>
      <c r="K18" s="151">
        <f>SUM('Table 6" 2017 jul'!K18,'Table 6" 2017 aug'!K18,'Table 6" 2017 sept'!K18)</f>
        <v>0</v>
      </c>
      <c r="L18" s="151">
        <f>SUM('Table 6" 2017 jul'!L18,'Table 6" 2017 aug'!L18,'Table 6" 2017 sept'!L18)</f>
        <v>0</v>
      </c>
      <c r="M18" s="151">
        <f>SUM('Table 6" 2017 jul'!M18,'Table 6" 2017 aug'!M18,'Table 6" 2017 sept'!M18)</f>
        <v>0</v>
      </c>
      <c r="N18" s="151">
        <f>SUM('Table 6" 2017 jul'!N18,'Table 6" 2017 aug'!N18,'Table 6" 2017 sept'!N18)</f>
        <v>0</v>
      </c>
      <c r="O18" s="152">
        <f>SUM(E18,G18,I18,K18,M18)</f>
        <v>0</v>
      </c>
      <c r="P18" s="153">
        <f>SUM(F18,H18,J18,L18,N18)</f>
        <v>0</v>
      </c>
    </row>
    <row r="19" spans="1:16" ht="20.25" x14ac:dyDescent="0.3">
      <c r="A19" s="397"/>
      <c r="B19" s="398"/>
      <c r="C19" s="398"/>
      <c r="D19" s="399"/>
      <c r="E19" s="154"/>
      <c r="F19" s="151"/>
      <c r="G19" s="151"/>
      <c r="H19" s="151"/>
      <c r="I19" s="151"/>
      <c r="J19" s="151"/>
      <c r="K19" s="151"/>
      <c r="L19" s="151"/>
      <c r="M19" s="151"/>
      <c r="N19" s="151"/>
      <c r="O19" s="152"/>
      <c r="P19" s="153"/>
    </row>
    <row r="20" spans="1:16" ht="20.25" x14ac:dyDescent="0.3">
      <c r="A20" s="147" t="s">
        <v>23</v>
      </c>
      <c r="B20" s="148"/>
      <c r="C20" s="148" t="s">
        <v>67</v>
      </c>
      <c r="D20" s="149" t="s">
        <v>67</v>
      </c>
      <c r="E20" s="151">
        <f>SUM('Table 6" 2017 jul'!E20,'Table 6" 2017 aug'!E20,'Table 6" 2017 sept'!E20)</f>
        <v>0</v>
      </c>
      <c r="F20" s="151">
        <f>SUM('Table 6" 2017 jul'!F20,'Table 6" 2017 aug'!F20,'Table 6" 2017 sept'!F20)</f>
        <v>0</v>
      </c>
      <c r="G20" s="151">
        <f>SUM('Table 6" 2017 jul'!G20,'Table 6" 2017 aug'!G20,'Table 6" 2017 sept'!G20)</f>
        <v>2</v>
      </c>
      <c r="H20" s="151">
        <f>SUM('Table 6" 2017 jul'!H20,'Table 6" 2017 aug'!H20,'Table 6" 2017 sept'!H20)</f>
        <v>0</v>
      </c>
      <c r="I20" s="151">
        <f>SUM('Table 6" 2017 jul'!I20,'Table 6" 2017 aug'!I20,'Table 6" 2017 sept'!I20)</f>
        <v>0</v>
      </c>
      <c r="J20" s="151">
        <f>SUM('Table 6" 2017 jul'!J20,'Table 6" 2017 aug'!J20,'Table 6" 2017 sept'!J20)</f>
        <v>0</v>
      </c>
      <c r="K20" s="151">
        <f>SUM('Table 6" 2017 jul'!K20,'Table 6" 2017 aug'!K20,'Table 6" 2017 sept'!K20)</f>
        <v>0</v>
      </c>
      <c r="L20" s="151">
        <f>SUM('Table 6" 2017 jul'!L20,'Table 6" 2017 aug'!L20,'Table 6" 2017 sept'!L20)</f>
        <v>0</v>
      </c>
      <c r="M20" s="151">
        <f>SUM('Table 6" 2017 jul'!M20,'Table 6" 2017 aug'!M20,'Table 6" 2017 sept'!M20)</f>
        <v>1</v>
      </c>
      <c r="N20" s="151">
        <f>SUM('Table 6" 2017 jul'!N20,'Table 6" 2017 aug'!N20,'Table 6" 2017 sept'!N20)</f>
        <v>0</v>
      </c>
      <c r="O20" s="152">
        <f>SUM(E20,G20,I20,K20,M20)</f>
        <v>3</v>
      </c>
      <c r="P20" s="153">
        <f>SUM(F20,H20,J20,L20,N20)</f>
        <v>0</v>
      </c>
    </row>
    <row r="21" spans="1:16" ht="20.25" x14ac:dyDescent="0.3">
      <c r="A21" s="397"/>
      <c r="B21" s="398"/>
      <c r="C21" s="398"/>
      <c r="D21" s="399"/>
      <c r="E21" s="154"/>
      <c r="F21" s="151"/>
      <c r="G21" s="151"/>
      <c r="H21" s="151"/>
      <c r="I21" s="151"/>
      <c r="J21" s="151"/>
      <c r="K21" s="151"/>
      <c r="L21" s="151"/>
      <c r="M21" s="151"/>
      <c r="N21" s="151"/>
      <c r="O21" s="152"/>
      <c r="P21" s="153"/>
    </row>
    <row r="22" spans="1:16" ht="20.25" x14ac:dyDescent="0.3">
      <c r="A22" s="147" t="s">
        <v>24</v>
      </c>
      <c r="B22" s="148"/>
      <c r="C22" s="148" t="s">
        <v>67</v>
      </c>
      <c r="D22" s="149" t="s">
        <v>67</v>
      </c>
      <c r="E22" s="151">
        <f>SUM('Table 6" 2017 jul'!E22,'Table 6" 2017 aug'!E22,'Table 6" 2017 sept'!E22)</f>
        <v>0</v>
      </c>
      <c r="F22" s="151">
        <f>SUM('Table 6" 2017 jul'!F22,'Table 6" 2017 aug'!F22,'Table 6" 2017 sept'!F22)</f>
        <v>0</v>
      </c>
      <c r="G22" s="151">
        <f>SUM('Table 6" 2017 jul'!G22,'Table 6" 2017 aug'!G22,'Table 6" 2017 sept'!G22)</f>
        <v>0</v>
      </c>
      <c r="H22" s="151">
        <f>SUM('Table 6" 2017 jul'!H22,'Table 6" 2017 aug'!H22,'Table 6" 2017 sept'!H22)</f>
        <v>0</v>
      </c>
      <c r="I22" s="151">
        <f>SUM('Table 6" 2017 jul'!I22,'Table 6" 2017 aug'!I22,'Table 6" 2017 sept'!I22)</f>
        <v>0</v>
      </c>
      <c r="J22" s="151">
        <f>SUM('Table 6" 2017 jul'!J22,'Table 6" 2017 aug'!J22,'Table 6" 2017 sept'!J22)</f>
        <v>0</v>
      </c>
      <c r="K22" s="151">
        <f>SUM('Table 6" 2017 jul'!K22,'Table 6" 2017 aug'!K22,'Table 6" 2017 sept'!K22)</f>
        <v>0</v>
      </c>
      <c r="L22" s="151">
        <f>SUM('Table 6" 2017 jul'!L22,'Table 6" 2017 aug'!L22,'Table 6" 2017 sept'!L22)</f>
        <v>0</v>
      </c>
      <c r="M22" s="151">
        <f>SUM('Table 6" 2017 jul'!M22,'Table 6" 2017 aug'!M22,'Table 6" 2017 sept'!M22)</f>
        <v>1</v>
      </c>
      <c r="N22" s="151">
        <f>SUM('Table 6" 2017 jul'!N22,'Table 6" 2017 aug'!N22,'Table 6" 2017 sept'!N22)</f>
        <v>0</v>
      </c>
      <c r="O22" s="152">
        <f>SUM(E22,G22,I22,K22,M22)</f>
        <v>1</v>
      </c>
      <c r="P22" s="153">
        <f>SUM(F22,H22,J22,L22,N22)</f>
        <v>0</v>
      </c>
    </row>
    <row r="23" spans="1:16" ht="20.25" x14ac:dyDescent="0.3">
      <c r="A23" s="397"/>
      <c r="B23" s="398"/>
      <c r="C23" s="398"/>
      <c r="D23" s="399"/>
      <c r="E23" s="154"/>
      <c r="F23" s="151"/>
      <c r="G23" s="151"/>
      <c r="H23" s="151"/>
      <c r="I23" s="151"/>
      <c r="J23" s="151"/>
      <c r="K23" s="151"/>
      <c r="L23" s="151"/>
      <c r="M23" s="151"/>
      <c r="N23" s="151"/>
      <c r="O23" s="152"/>
      <c r="P23" s="153"/>
    </row>
    <row r="24" spans="1:16" ht="20.25" x14ac:dyDescent="0.3">
      <c r="A24" s="147" t="s">
        <v>25</v>
      </c>
      <c r="B24" s="148"/>
      <c r="C24" s="148" t="s">
        <v>67</v>
      </c>
      <c r="D24" s="149" t="s">
        <v>67</v>
      </c>
      <c r="E24" s="151">
        <f>SUM('Table 6" 2017 jul'!E24,'Table 6" 2017 aug'!E24,'Table 6" 2017 sept'!E24)</f>
        <v>0</v>
      </c>
      <c r="F24" s="151">
        <f>SUM('Table 6" 2017 jul'!F24,'Table 6" 2017 aug'!F24,'Table 6" 2017 sept'!F24)</f>
        <v>0</v>
      </c>
      <c r="G24" s="151">
        <f>SUM('Table 6" 2017 jul'!G24,'Table 6" 2017 aug'!G24,'Table 6" 2017 sept'!G24)</f>
        <v>2</v>
      </c>
      <c r="H24" s="151">
        <f>SUM('Table 6" 2017 jul'!H24,'Table 6" 2017 aug'!H24,'Table 6" 2017 sept'!H24)</f>
        <v>1</v>
      </c>
      <c r="I24" s="151">
        <f>SUM('Table 6" 2017 jul'!I24,'Table 6" 2017 aug'!I24,'Table 6" 2017 sept'!I24)</f>
        <v>0</v>
      </c>
      <c r="J24" s="151">
        <f>SUM('Table 6" 2017 jul'!J24,'Table 6" 2017 aug'!J24,'Table 6" 2017 sept'!J24)</f>
        <v>0</v>
      </c>
      <c r="K24" s="151">
        <f>SUM('Table 6" 2017 jul'!K24,'Table 6" 2017 aug'!K24,'Table 6" 2017 sept'!K24)</f>
        <v>1</v>
      </c>
      <c r="L24" s="151">
        <f>SUM('Table 6" 2017 jul'!L24,'Table 6" 2017 aug'!L24,'Table 6" 2017 sept'!L24)</f>
        <v>1</v>
      </c>
      <c r="M24" s="151">
        <f>SUM('Table 6" 2017 jul'!M24,'Table 6" 2017 aug'!M24,'Table 6" 2017 sept'!M24)</f>
        <v>0</v>
      </c>
      <c r="N24" s="151">
        <f>SUM('Table 6" 2017 jul'!N24,'Table 6" 2017 aug'!N24,'Table 6" 2017 sept'!N24)</f>
        <v>0</v>
      </c>
      <c r="O24" s="152">
        <f>SUM(E24,G24,I24,K24,M24)</f>
        <v>3</v>
      </c>
      <c r="P24" s="153">
        <f>SUM(F24,H24,J24,L24,N24)</f>
        <v>2</v>
      </c>
    </row>
    <row r="25" spans="1:16" ht="20.25" x14ac:dyDescent="0.3">
      <c r="A25" s="397"/>
      <c r="B25" s="398"/>
      <c r="C25" s="398"/>
      <c r="D25" s="399"/>
      <c r="E25" s="154"/>
      <c r="F25" s="151"/>
      <c r="G25" s="151"/>
      <c r="H25" s="151"/>
      <c r="I25" s="151"/>
      <c r="J25" s="151"/>
      <c r="K25" s="151"/>
      <c r="L25" s="151"/>
      <c r="M25" s="151"/>
      <c r="N25" s="151"/>
      <c r="O25" s="152"/>
      <c r="P25" s="153"/>
    </row>
    <row r="26" spans="1:16" ht="20.25" x14ac:dyDescent="0.3">
      <c r="A26" s="147" t="s">
        <v>26</v>
      </c>
      <c r="B26" s="148"/>
      <c r="C26" s="148" t="s">
        <v>67</v>
      </c>
      <c r="D26" s="149" t="s">
        <v>67</v>
      </c>
      <c r="E26" s="151">
        <f>SUM('Table 6" 2017 jul'!E26,'Table 6" 2017 aug'!E26,'Table 6" 2017 sept'!E26)</f>
        <v>0</v>
      </c>
      <c r="F26" s="151">
        <f>SUM('Table 6" 2017 jul'!F26,'Table 6" 2017 aug'!F26,'Table 6" 2017 sept'!F26)</f>
        <v>0</v>
      </c>
      <c r="G26" s="151">
        <f>SUM('Table 6" 2017 jul'!G26,'Table 6" 2017 aug'!G26,'Table 6" 2017 sept'!G26)</f>
        <v>1</v>
      </c>
      <c r="H26" s="151">
        <f>SUM('Table 6" 2017 jul'!H26,'Table 6" 2017 aug'!H26,'Table 6" 2017 sept'!H26)</f>
        <v>0</v>
      </c>
      <c r="I26" s="151">
        <f>SUM('Table 6" 2017 jul'!I26,'Table 6" 2017 aug'!I26,'Table 6" 2017 sept'!I26)</f>
        <v>0</v>
      </c>
      <c r="J26" s="151">
        <f>SUM('Table 6" 2017 jul'!J26,'Table 6" 2017 aug'!J26,'Table 6" 2017 sept'!J26)</f>
        <v>0</v>
      </c>
      <c r="K26" s="151">
        <f>SUM('Table 6" 2017 jul'!K26,'Table 6" 2017 aug'!K26,'Table 6" 2017 sept'!K26)</f>
        <v>0</v>
      </c>
      <c r="L26" s="151">
        <f>SUM('Table 6" 2017 jul'!L26,'Table 6" 2017 aug'!L26,'Table 6" 2017 sept'!L26)</f>
        <v>0</v>
      </c>
      <c r="M26" s="151">
        <f>SUM('Table 6" 2017 jul'!M26,'Table 6" 2017 aug'!M26,'Table 6" 2017 sept'!M26)</f>
        <v>1</v>
      </c>
      <c r="N26" s="151">
        <f>SUM('Table 6" 2017 jul'!N26,'Table 6" 2017 aug'!N26,'Table 6" 2017 sept'!N26)</f>
        <v>0</v>
      </c>
      <c r="O26" s="152">
        <f>SUM(E26,G26,I26,K26,M26)</f>
        <v>2</v>
      </c>
      <c r="P26" s="153">
        <f>SUM(F26,H26,J26,L26,N26)</f>
        <v>0</v>
      </c>
    </row>
    <row r="27" spans="1:16" ht="20.25" x14ac:dyDescent="0.3">
      <c r="A27" s="397"/>
      <c r="B27" s="398"/>
      <c r="C27" s="398"/>
      <c r="D27" s="399"/>
      <c r="E27" s="154"/>
      <c r="F27" s="151"/>
      <c r="G27" s="151"/>
      <c r="H27" s="151"/>
      <c r="I27" s="151"/>
      <c r="J27" s="151"/>
      <c r="K27" s="151"/>
      <c r="L27" s="151"/>
      <c r="M27" s="151"/>
      <c r="N27" s="151"/>
      <c r="O27" s="152"/>
      <c r="P27" s="153"/>
    </row>
    <row r="28" spans="1:16" ht="20.25" x14ac:dyDescent="0.3">
      <c r="A28" s="147" t="s">
        <v>27</v>
      </c>
      <c r="B28" s="148"/>
      <c r="C28" s="148" t="s">
        <v>67</v>
      </c>
      <c r="D28" s="149" t="s">
        <v>67</v>
      </c>
      <c r="E28" s="151">
        <f>SUM('Table 6" 2017 jul'!E28,'Table 6" 2017 aug'!E28,'Table 6" 2017 sept'!E28)</f>
        <v>1</v>
      </c>
      <c r="F28" s="151">
        <f>SUM('Table 6" 2017 jul'!F28,'Table 6" 2017 aug'!F28,'Table 6" 2017 sept'!F28)</f>
        <v>1</v>
      </c>
      <c r="G28" s="151">
        <f>SUM('Table 6" 2017 jul'!G28,'Table 6" 2017 aug'!G28,'Table 6" 2017 sept'!G28)</f>
        <v>1</v>
      </c>
      <c r="H28" s="151">
        <f>SUM('Table 6" 2017 jul'!H28,'Table 6" 2017 aug'!H28,'Table 6" 2017 sept'!H28)</f>
        <v>0</v>
      </c>
      <c r="I28" s="151">
        <f>SUM('Table 6" 2017 jul'!I28,'Table 6" 2017 aug'!I28,'Table 6" 2017 sept'!I28)</f>
        <v>0</v>
      </c>
      <c r="J28" s="151">
        <f>SUM('Table 6" 2017 jul'!J28,'Table 6" 2017 aug'!J28,'Table 6" 2017 sept'!J28)</f>
        <v>0</v>
      </c>
      <c r="K28" s="151">
        <f>SUM('Table 6" 2017 jul'!K28,'Table 6" 2017 aug'!K28,'Table 6" 2017 sept'!K28)</f>
        <v>1</v>
      </c>
      <c r="L28" s="151">
        <f>SUM('Table 6" 2017 jul'!L28,'Table 6" 2017 aug'!L28,'Table 6" 2017 sept'!L28)</f>
        <v>0</v>
      </c>
      <c r="M28" s="151">
        <f>SUM('Table 6" 2017 jul'!M28,'Table 6" 2017 aug'!M28,'Table 6" 2017 sept'!M28)</f>
        <v>0</v>
      </c>
      <c r="N28" s="151">
        <f>SUM('Table 6" 2017 jul'!N28,'Table 6" 2017 aug'!N28,'Table 6" 2017 sept'!N28)</f>
        <v>0</v>
      </c>
      <c r="O28" s="152">
        <f>SUM(E28,G28,I28,K28,M28)</f>
        <v>3</v>
      </c>
      <c r="P28" s="153">
        <f>SUM(F28,H28,J28,L28,N28)</f>
        <v>1</v>
      </c>
    </row>
    <row r="29" spans="1:16" ht="20.25" x14ac:dyDescent="0.3">
      <c r="A29" s="397"/>
      <c r="B29" s="398"/>
      <c r="C29" s="398"/>
      <c r="D29" s="399"/>
      <c r="E29" s="154"/>
      <c r="F29" s="151"/>
      <c r="G29" s="151"/>
      <c r="H29" s="151"/>
      <c r="I29" s="151"/>
      <c r="J29" s="151"/>
      <c r="K29" s="151"/>
      <c r="L29" s="151"/>
      <c r="M29" s="151"/>
      <c r="N29" s="151"/>
      <c r="O29" s="152"/>
      <c r="P29" s="153"/>
    </row>
    <row r="30" spans="1:16" ht="20.25" x14ac:dyDescent="0.3">
      <c r="A30" s="147" t="s">
        <v>28</v>
      </c>
      <c r="B30" s="148"/>
      <c r="C30" s="148" t="s">
        <v>67</v>
      </c>
      <c r="D30" s="149" t="s">
        <v>67</v>
      </c>
      <c r="E30" s="151">
        <f>SUM('Table 6" 2017 jul'!E30,'Table 6" 2017 aug'!E30,'Table 6" 2017 sept'!E30)</f>
        <v>0</v>
      </c>
      <c r="F30" s="151">
        <f>SUM('Table 6" 2017 jul'!F30,'Table 6" 2017 aug'!F30,'Table 6" 2017 sept'!F30)</f>
        <v>1</v>
      </c>
      <c r="G30" s="151">
        <f>SUM('Table 6" 2017 jul'!G30,'Table 6" 2017 aug'!G30,'Table 6" 2017 sept'!G30)</f>
        <v>0</v>
      </c>
      <c r="H30" s="151">
        <f>SUM('Table 6" 2017 jul'!H30,'Table 6" 2017 aug'!H30,'Table 6" 2017 sept'!H30)</f>
        <v>0</v>
      </c>
      <c r="I30" s="151">
        <f>SUM('Table 6" 2017 jul'!I30,'Table 6" 2017 aug'!I30,'Table 6" 2017 sept'!I30)</f>
        <v>0</v>
      </c>
      <c r="J30" s="151">
        <f>SUM('Table 6" 2017 jul'!J30,'Table 6" 2017 aug'!J30,'Table 6" 2017 sept'!J30)</f>
        <v>0</v>
      </c>
      <c r="K30" s="151">
        <f>SUM('Table 6" 2017 jul'!K30,'Table 6" 2017 aug'!K30,'Table 6" 2017 sept'!K30)</f>
        <v>0</v>
      </c>
      <c r="L30" s="151">
        <f>SUM('Table 6" 2017 jul'!L30,'Table 6" 2017 aug'!L30,'Table 6" 2017 sept'!L30)</f>
        <v>0</v>
      </c>
      <c r="M30" s="151">
        <f>SUM('Table 6" 2017 jul'!M30,'Table 6" 2017 aug'!M30,'Table 6" 2017 sept'!M30)</f>
        <v>2</v>
      </c>
      <c r="N30" s="151">
        <f>SUM('Table 6" 2017 jul'!N30,'Table 6" 2017 aug'!N30,'Table 6" 2017 sept'!N30)</f>
        <v>1</v>
      </c>
      <c r="O30" s="152">
        <f>SUM(E30,G30,I30,K30,M30)</f>
        <v>2</v>
      </c>
      <c r="P30" s="153">
        <f>SUM(F30,H30,J30,L30,N30)</f>
        <v>2</v>
      </c>
    </row>
    <row r="31" spans="1:16" ht="20.25" x14ac:dyDescent="0.3">
      <c r="A31" s="397"/>
      <c r="B31" s="398"/>
      <c r="C31" s="398"/>
      <c r="D31" s="399"/>
      <c r="E31" s="150"/>
      <c r="F31" s="151"/>
      <c r="G31" s="151"/>
      <c r="H31" s="151"/>
      <c r="I31" s="151"/>
      <c r="J31" s="151"/>
      <c r="K31" s="151"/>
      <c r="L31" s="151"/>
      <c r="M31" s="151"/>
      <c r="N31" s="151"/>
      <c r="O31" s="152"/>
      <c r="P31" s="153"/>
    </row>
    <row r="32" spans="1:16" ht="20.25" x14ac:dyDescent="0.3">
      <c r="A32" s="147" t="s">
        <v>90</v>
      </c>
      <c r="B32" s="148"/>
      <c r="C32" s="148" t="s">
        <v>67</v>
      </c>
      <c r="D32" s="149" t="s">
        <v>67</v>
      </c>
      <c r="E32" s="151">
        <f>SUM('Table 6" 2017 jul'!E32,'Table 6" 2017 aug'!E32,'Table 6" 2017 sept'!E32)</f>
        <v>0</v>
      </c>
      <c r="F32" s="151">
        <f>SUM('Table 6" 2017 jul'!F32,'Table 6" 2017 aug'!F32,'Table 6" 2017 sept'!F32)</f>
        <v>0</v>
      </c>
      <c r="G32" s="151">
        <f>SUM('Table 6" 2017 jul'!G32,'Table 6" 2017 aug'!G32,'Table 6" 2017 sept'!G32)</f>
        <v>0</v>
      </c>
      <c r="H32" s="151">
        <f>SUM('Table 6" 2017 jul'!H32,'Table 6" 2017 aug'!H32,'Table 6" 2017 sept'!H32)</f>
        <v>1</v>
      </c>
      <c r="I32" s="151">
        <f>SUM('Table 6" 2017 jul'!I32,'Table 6" 2017 aug'!I32,'Table 6" 2017 sept'!I32)</f>
        <v>0</v>
      </c>
      <c r="J32" s="151">
        <f>SUM('Table 6" 2017 jul'!J32,'Table 6" 2017 aug'!J32,'Table 6" 2017 sept'!J32)</f>
        <v>0</v>
      </c>
      <c r="K32" s="151">
        <f>SUM('Table 6" 2017 jul'!K32,'Table 6" 2017 aug'!K32,'Table 6" 2017 sept'!K32)</f>
        <v>0</v>
      </c>
      <c r="L32" s="151">
        <f>SUM('Table 6" 2017 jul'!L32,'Table 6" 2017 aug'!L32,'Table 6" 2017 sept'!L32)</f>
        <v>0</v>
      </c>
      <c r="M32" s="151">
        <f>SUM('Table 6" 2017 jul'!M32,'Table 6" 2017 aug'!M32,'Table 6" 2017 sept'!M32)</f>
        <v>0</v>
      </c>
      <c r="N32" s="151">
        <f>SUM('Table 6" 2017 jul'!N32,'Table 6" 2017 aug'!N32,'Table 6" 2017 sept'!N32)</f>
        <v>0</v>
      </c>
      <c r="O32" s="152">
        <f>SUM(E32,G32,I32,K32,M32)</f>
        <v>0</v>
      </c>
      <c r="P32" s="153">
        <f>SUM(F32,H32,J32,L32,N32)</f>
        <v>1</v>
      </c>
    </row>
    <row r="33" spans="1:16" ht="20.25" x14ac:dyDescent="0.3">
      <c r="A33" s="397"/>
      <c r="B33" s="398"/>
      <c r="C33" s="398"/>
      <c r="D33" s="399"/>
      <c r="E33" s="154"/>
      <c r="F33" s="151"/>
      <c r="G33" s="151"/>
      <c r="H33" s="151"/>
      <c r="I33" s="151"/>
      <c r="J33" s="151"/>
      <c r="K33" s="151"/>
      <c r="L33" s="151"/>
      <c r="M33" s="151"/>
      <c r="N33" s="151"/>
      <c r="O33" s="152"/>
      <c r="P33" s="153"/>
    </row>
    <row r="34" spans="1:16" ht="20.25" x14ac:dyDescent="0.3">
      <c r="A34" s="147" t="s">
        <v>29</v>
      </c>
      <c r="B34" s="148"/>
      <c r="C34" s="148" t="s">
        <v>67</v>
      </c>
      <c r="D34" s="149" t="s">
        <v>67</v>
      </c>
      <c r="E34" s="151">
        <f>SUM('Table 6" 2017 jul'!E34,'Table 6" 2017 aug'!E34,'Table 6" 2017 sept'!E34)</f>
        <v>1</v>
      </c>
      <c r="F34" s="151">
        <f>SUM('Table 6" 2017 jul'!F34,'Table 6" 2017 aug'!F34,'Table 6" 2017 sept'!F34)</f>
        <v>1</v>
      </c>
      <c r="G34" s="151">
        <f>SUM('Table 6" 2017 jul'!G34,'Table 6" 2017 aug'!G34,'Table 6" 2017 sept'!G34)</f>
        <v>0</v>
      </c>
      <c r="H34" s="151">
        <f>SUM('Table 6" 2017 jul'!H34,'Table 6" 2017 aug'!H34,'Table 6" 2017 sept'!H34)</f>
        <v>0</v>
      </c>
      <c r="I34" s="151">
        <f>SUM('Table 6" 2017 jul'!I34,'Table 6" 2017 aug'!I34,'Table 6" 2017 sept'!I34)</f>
        <v>0</v>
      </c>
      <c r="J34" s="151">
        <f>SUM('Table 6" 2017 jul'!J34,'Table 6" 2017 aug'!J34,'Table 6" 2017 sept'!J34)</f>
        <v>0</v>
      </c>
      <c r="K34" s="151">
        <f>SUM('Table 6" 2017 jul'!K34,'Table 6" 2017 aug'!K34,'Table 6" 2017 sept'!K34)</f>
        <v>0</v>
      </c>
      <c r="L34" s="151">
        <f>SUM('Table 6" 2017 jul'!L34,'Table 6" 2017 aug'!L34,'Table 6" 2017 sept'!L34)</f>
        <v>0</v>
      </c>
      <c r="M34" s="151">
        <f>SUM('Table 6" 2017 jul'!M34,'Table 6" 2017 aug'!M34,'Table 6" 2017 sept'!M34)</f>
        <v>0</v>
      </c>
      <c r="N34" s="151">
        <f>SUM('Table 6" 2017 jul'!N34,'Table 6" 2017 aug'!N34,'Table 6" 2017 sept'!N34)</f>
        <v>1</v>
      </c>
      <c r="O34" s="152">
        <f>SUM(E34,G34,I34,K34,M34)</f>
        <v>1</v>
      </c>
      <c r="P34" s="153">
        <f>SUM(F34,H34,J34,L34,N34)</f>
        <v>2</v>
      </c>
    </row>
    <row r="35" spans="1:16" ht="20.25" x14ac:dyDescent="0.3">
      <c r="A35" s="397"/>
      <c r="B35" s="398"/>
      <c r="C35" s="398"/>
      <c r="D35" s="399"/>
      <c r="E35" s="154"/>
      <c r="F35" s="151"/>
      <c r="G35" s="151"/>
      <c r="H35" s="151"/>
      <c r="I35" s="151"/>
      <c r="J35" s="151"/>
      <c r="K35" s="151"/>
      <c r="L35" s="151"/>
      <c r="M35" s="151"/>
      <c r="N35" s="151"/>
      <c r="O35" s="152"/>
      <c r="P35" s="153"/>
    </row>
    <row r="36" spans="1:16" ht="20.25" x14ac:dyDescent="0.3">
      <c r="A36" s="147" t="s">
        <v>30</v>
      </c>
      <c r="B36" s="148"/>
      <c r="C36" s="148" t="s">
        <v>67</v>
      </c>
      <c r="D36" s="149" t="s">
        <v>67</v>
      </c>
      <c r="E36" s="151">
        <f>SUM('Table 6" 2017 jul'!E36,'Table 6" 2017 aug'!E36,'Table 6" 2017 sept'!E36)</f>
        <v>1</v>
      </c>
      <c r="F36" s="151">
        <f>SUM('Table 6" 2017 jul'!F36,'Table 6" 2017 aug'!F36,'Table 6" 2017 sept'!F36)</f>
        <v>0</v>
      </c>
      <c r="G36" s="151">
        <f>SUM('Table 6" 2017 jul'!G36,'Table 6" 2017 aug'!G36,'Table 6" 2017 sept'!G36)</f>
        <v>0</v>
      </c>
      <c r="H36" s="151">
        <f>SUM('Table 6" 2017 jul'!H36,'Table 6" 2017 aug'!H36,'Table 6" 2017 sept'!H36)</f>
        <v>0</v>
      </c>
      <c r="I36" s="151">
        <f>SUM('Table 6" 2017 jul'!I36,'Table 6" 2017 aug'!I36,'Table 6" 2017 sept'!I36)</f>
        <v>0</v>
      </c>
      <c r="J36" s="151">
        <f>SUM('Table 6" 2017 jul'!J36,'Table 6" 2017 aug'!J36,'Table 6" 2017 sept'!J36)</f>
        <v>0</v>
      </c>
      <c r="K36" s="151">
        <f>SUM('Table 6" 2017 jul'!K36,'Table 6" 2017 aug'!K36,'Table 6" 2017 sept'!K36)</f>
        <v>0</v>
      </c>
      <c r="L36" s="151">
        <f>SUM('Table 6" 2017 jul'!L36,'Table 6" 2017 aug'!L36,'Table 6" 2017 sept'!L36)</f>
        <v>0</v>
      </c>
      <c r="M36" s="151">
        <f>SUM('Table 6" 2017 jul'!M36,'Table 6" 2017 aug'!M36,'Table 6" 2017 sept'!M36)</f>
        <v>0</v>
      </c>
      <c r="N36" s="151">
        <f>SUM('Table 6" 2017 jul'!N36,'Table 6" 2017 aug'!N36,'Table 6" 2017 sept'!N36)</f>
        <v>0</v>
      </c>
      <c r="O36" s="152">
        <f>SUM(E36,G36,I36,K36,M36)</f>
        <v>1</v>
      </c>
      <c r="P36" s="153">
        <f>SUM(F36,H36,J36,L36,N36)</f>
        <v>0</v>
      </c>
    </row>
    <row r="37" spans="1:16" ht="20.25" x14ac:dyDescent="0.3">
      <c r="A37" s="397"/>
      <c r="B37" s="398"/>
      <c r="C37" s="398"/>
      <c r="D37" s="399"/>
      <c r="E37" s="154"/>
      <c r="F37" s="151"/>
      <c r="G37" s="151"/>
      <c r="H37" s="151"/>
      <c r="I37" s="151"/>
      <c r="J37" s="151"/>
      <c r="K37" s="151"/>
      <c r="L37" s="151"/>
      <c r="M37" s="151"/>
      <c r="N37" s="151"/>
      <c r="O37" s="152"/>
      <c r="P37" s="153"/>
    </row>
    <row r="38" spans="1:16" ht="20.25" x14ac:dyDescent="0.3">
      <c r="A38" s="155" t="s">
        <v>49</v>
      </c>
      <c r="B38" s="156"/>
      <c r="C38" s="156"/>
      <c r="D38" s="149" t="s">
        <v>67</v>
      </c>
      <c r="E38" s="151">
        <f>SUM('Table 6" 2017 jul'!E38,'Table 6" 2017 aug'!E38,'Table 6" 2017 sept'!E38)</f>
        <v>0</v>
      </c>
      <c r="F38" s="151">
        <f>SUM('Table 6" 2017 jul'!F38,'Table 6" 2017 aug'!F38,'Table 6" 2017 sept'!F38)</f>
        <v>0</v>
      </c>
      <c r="G38" s="151">
        <f>SUM('Table 6" 2017 jul'!G38,'Table 6" 2017 aug'!G38,'Table 6" 2017 sept'!G38)</f>
        <v>2</v>
      </c>
      <c r="H38" s="151">
        <f>SUM('Table 6" 2017 jul'!H38,'Table 6" 2017 aug'!H38,'Table 6" 2017 sept'!H38)</f>
        <v>0</v>
      </c>
      <c r="I38" s="151">
        <f>SUM('Table 6" 2017 jul'!I38,'Table 6" 2017 aug'!I38,'Table 6" 2017 sept'!I38)</f>
        <v>0</v>
      </c>
      <c r="J38" s="151">
        <f>SUM('Table 6" 2017 jul'!J38,'Table 6" 2017 aug'!J38,'Table 6" 2017 sept'!J38)</f>
        <v>0</v>
      </c>
      <c r="K38" s="151">
        <f>SUM('Table 6" 2017 jul'!K38,'Table 6" 2017 aug'!K38,'Table 6" 2017 sept'!K38)</f>
        <v>0</v>
      </c>
      <c r="L38" s="151">
        <f>SUM('Table 6" 2017 jul'!L38,'Table 6" 2017 aug'!L38,'Table 6" 2017 sept'!L38)</f>
        <v>0</v>
      </c>
      <c r="M38" s="151">
        <f>SUM('Table 6" 2017 jul'!M38,'Table 6" 2017 aug'!M38,'Table 6" 2017 sept'!M38)</f>
        <v>1</v>
      </c>
      <c r="N38" s="151">
        <f>SUM('Table 6" 2017 jul'!N38,'Table 6" 2017 aug'!N38,'Table 6" 2017 sept'!N38)</f>
        <v>0</v>
      </c>
      <c r="O38" s="152">
        <f>SUM(E38,G38,I38,K38,M38)</f>
        <v>3</v>
      </c>
      <c r="P38" s="153">
        <f>SUM(F38,H38,J38,L38,N38)</f>
        <v>0</v>
      </c>
    </row>
    <row r="39" spans="1:16" ht="20.25" x14ac:dyDescent="0.3">
      <c r="A39" s="397"/>
      <c r="B39" s="398"/>
      <c r="C39" s="398"/>
      <c r="D39" s="399"/>
      <c r="E39" s="154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3"/>
    </row>
    <row r="40" spans="1:16" ht="20.25" x14ac:dyDescent="0.3">
      <c r="A40" s="157" t="s">
        <v>5</v>
      </c>
      <c r="B40" s="158"/>
      <c r="C40" s="159" t="s">
        <v>67</v>
      </c>
      <c r="D40" s="160" t="s">
        <v>67</v>
      </c>
      <c r="E40" s="161">
        <f>SUM(E10:E38)</f>
        <v>3</v>
      </c>
      <c r="F40" s="162">
        <f t="shared" ref="F40:N40" si="0">SUM(F10:F38)</f>
        <v>3</v>
      </c>
      <c r="G40" s="162">
        <f>SUM(G10:G38)</f>
        <v>9</v>
      </c>
      <c r="H40" s="162">
        <f t="shared" si="0"/>
        <v>2</v>
      </c>
      <c r="I40" s="162">
        <f>SUM(I10:I38)</f>
        <v>0</v>
      </c>
      <c r="J40" s="162">
        <f t="shared" si="0"/>
        <v>0</v>
      </c>
      <c r="K40" s="162">
        <f>SUM(K10:K38)</f>
        <v>2</v>
      </c>
      <c r="L40" s="162">
        <f t="shared" si="0"/>
        <v>1</v>
      </c>
      <c r="M40" s="162">
        <f>SUM(M10:M38)</f>
        <v>6</v>
      </c>
      <c r="N40" s="162">
        <f t="shared" si="0"/>
        <v>3</v>
      </c>
      <c r="O40" s="163">
        <f>SUM(O10,O12,O14,O16,O18,O20,O22,O24,O26,O28,O30,O32,O34,O36,O38)</f>
        <v>20</v>
      </c>
      <c r="P40" s="164">
        <f>SUM(P10,P12,P14,P16,P18,P20,P22,P24,P26,P28,P30,P32,P34,P36,P38)</f>
        <v>9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N26" sqref="N26"/>
    </sheetView>
  </sheetViews>
  <sheetFormatPr defaultRowHeight="12.75" x14ac:dyDescent="0.2"/>
  <cols>
    <col min="1" max="5" width="9.140625" style="4"/>
    <col min="6" max="6" width="14.28515625" style="4" customWidth="1"/>
    <col min="7" max="7" width="9.140625" style="4"/>
    <col min="8" max="8" width="11.42578125" style="4" customWidth="1"/>
    <col min="9" max="9" width="9.140625" style="4"/>
    <col min="10" max="10" width="10.42578125" style="4" customWidth="1"/>
    <col min="11" max="11" width="9.140625" style="4"/>
    <col min="12" max="12" width="11.5703125" style="4" customWidth="1"/>
    <col min="13" max="13" width="9.140625" style="4"/>
    <col min="14" max="14" width="10.28515625" style="4" customWidth="1"/>
    <col min="15" max="16" width="10.5703125" style="4" customWidth="1"/>
    <col min="17" max="16384" width="9.140625" style="4"/>
  </cols>
  <sheetData>
    <row r="1" spans="1:16" ht="27" customHeight="1" x14ac:dyDescent="0.35">
      <c r="A1" s="386" t="s">
        <v>113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</row>
    <row r="2" spans="1:16" ht="25.5" customHeight="1" x14ac:dyDescent="0.35">
      <c r="A2" s="386" t="s">
        <v>19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</row>
    <row r="3" spans="1:16" ht="22.5" customHeight="1" x14ac:dyDescent="0.35">
      <c r="A3" s="387">
        <v>42917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</row>
    <row r="5" spans="1:16" ht="19.5" customHeight="1" x14ac:dyDescent="0.2">
      <c r="A5" s="388" t="s">
        <v>73</v>
      </c>
      <c r="B5" s="389"/>
      <c r="C5" s="389"/>
      <c r="D5" s="390"/>
      <c r="E5" s="388" t="s">
        <v>74</v>
      </c>
      <c r="F5" s="390"/>
      <c r="G5" s="388" t="s">
        <v>75</v>
      </c>
      <c r="H5" s="390"/>
      <c r="I5" s="388" t="s">
        <v>76</v>
      </c>
      <c r="J5" s="390"/>
      <c r="K5" s="388" t="s">
        <v>77</v>
      </c>
      <c r="L5" s="390"/>
      <c r="M5" s="388" t="s">
        <v>78</v>
      </c>
      <c r="N5" s="390"/>
      <c r="O5" s="388" t="s">
        <v>111</v>
      </c>
      <c r="P5" s="390"/>
    </row>
    <row r="6" spans="1:16" ht="21.75" customHeight="1" x14ac:dyDescent="0.2">
      <c r="A6" s="391"/>
      <c r="B6" s="392"/>
      <c r="C6" s="392"/>
      <c r="D6" s="393"/>
      <c r="E6" s="394"/>
      <c r="F6" s="396"/>
      <c r="G6" s="394"/>
      <c r="H6" s="396"/>
      <c r="I6" s="394"/>
      <c r="J6" s="396"/>
      <c r="K6" s="394"/>
      <c r="L6" s="396"/>
      <c r="M6" s="394"/>
      <c r="N6" s="396"/>
      <c r="O6" s="394"/>
      <c r="P6" s="396"/>
    </row>
    <row r="7" spans="1:16" ht="20.25" x14ac:dyDescent="0.2">
      <c r="A7" s="394"/>
      <c r="B7" s="395"/>
      <c r="C7" s="395"/>
      <c r="D7" s="396"/>
      <c r="E7" s="138" t="s">
        <v>79</v>
      </c>
      <c r="F7" s="139" t="s">
        <v>80</v>
      </c>
      <c r="G7" s="139" t="s">
        <v>79</v>
      </c>
      <c r="H7" s="140" t="s">
        <v>80</v>
      </c>
      <c r="I7" s="140" t="s">
        <v>79</v>
      </c>
      <c r="J7" s="140" t="s">
        <v>80</v>
      </c>
      <c r="K7" s="140" t="s">
        <v>79</v>
      </c>
      <c r="L7" s="140" t="s">
        <v>80</v>
      </c>
      <c r="M7" s="140" t="s">
        <v>79</v>
      </c>
      <c r="N7" s="140" t="s">
        <v>80</v>
      </c>
      <c r="O7" s="138" t="s">
        <v>79</v>
      </c>
      <c r="P7" s="141" t="s">
        <v>80</v>
      </c>
    </row>
    <row r="8" spans="1:16" ht="20.25" x14ac:dyDescent="0.3">
      <c r="A8" s="397"/>
      <c r="B8" s="398"/>
      <c r="C8" s="398"/>
      <c r="D8" s="399"/>
      <c r="E8" s="142" t="s">
        <v>8</v>
      </c>
      <c r="F8" s="143" t="s">
        <v>9</v>
      </c>
      <c r="G8" s="143" t="s">
        <v>10</v>
      </c>
      <c r="H8" s="143" t="s">
        <v>11</v>
      </c>
      <c r="I8" s="143" t="s">
        <v>12</v>
      </c>
      <c r="J8" s="143" t="s">
        <v>13</v>
      </c>
      <c r="K8" s="143" t="s">
        <v>14</v>
      </c>
      <c r="L8" s="143" t="s">
        <v>15</v>
      </c>
      <c r="M8" s="143" t="s">
        <v>54</v>
      </c>
      <c r="N8" s="143" t="s">
        <v>55</v>
      </c>
      <c r="O8" s="143" t="s">
        <v>56</v>
      </c>
      <c r="P8" s="144" t="s">
        <v>57</v>
      </c>
    </row>
    <row r="9" spans="1:16" ht="20.25" x14ac:dyDescent="0.3">
      <c r="A9" s="397"/>
      <c r="B9" s="398"/>
      <c r="C9" s="398"/>
      <c r="D9" s="399"/>
      <c r="E9" s="142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6"/>
    </row>
    <row r="10" spans="1:16" ht="20.25" x14ac:dyDescent="0.3">
      <c r="A10" s="147" t="s">
        <v>59</v>
      </c>
      <c r="B10" s="148"/>
      <c r="C10" s="148" t="s">
        <v>67</v>
      </c>
      <c r="D10" s="149" t="s">
        <v>67</v>
      </c>
      <c r="E10" s="150"/>
      <c r="F10" s="151"/>
      <c r="G10" s="151"/>
      <c r="H10" s="151"/>
      <c r="I10" s="151"/>
      <c r="J10" s="151"/>
      <c r="K10" s="151"/>
      <c r="L10" s="151"/>
      <c r="M10" s="151">
        <v>0</v>
      </c>
      <c r="N10" s="151"/>
      <c r="O10" s="152">
        <f>SUM(E10,G10,I10,K10,M10)</f>
        <v>0</v>
      </c>
      <c r="P10" s="153">
        <f>SUM(F10,H10,J10,L10,N10)</f>
        <v>0</v>
      </c>
    </row>
    <row r="11" spans="1:16" ht="20.25" x14ac:dyDescent="0.3">
      <c r="A11" s="397"/>
      <c r="B11" s="398"/>
      <c r="C11" s="398"/>
      <c r="D11" s="399"/>
      <c r="E11" s="154"/>
      <c r="F11" s="151"/>
      <c r="G11" s="151"/>
      <c r="H11" s="151"/>
      <c r="I11" s="151"/>
      <c r="J11" s="151"/>
      <c r="K11" s="151"/>
      <c r="L11" s="151"/>
      <c r="M11" s="151"/>
      <c r="N11" s="151"/>
      <c r="O11" s="152"/>
      <c r="P11" s="153"/>
    </row>
    <row r="12" spans="1:16" ht="20.25" x14ac:dyDescent="0.3">
      <c r="A12" s="147" t="s">
        <v>58</v>
      </c>
      <c r="B12" s="148"/>
      <c r="C12" s="148" t="s">
        <v>67</v>
      </c>
      <c r="D12" s="149" t="s">
        <v>67</v>
      </c>
      <c r="E12" s="150"/>
      <c r="F12" s="151"/>
      <c r="G12" s="151"/>
      <c r="H12" s="151"/>
      <c r="I12" s="151"/>
      <c r="J12" s="151"/>
      <c r="K12" s="151"/>
      <c r="L12" s="151"/>
      <c r="M12" s="151">
        <v>0</v>
      </c>
      <c r="N12" s="151"/>
      <c r="O12" s="152">
        <f>SUM(E12:N12)</f>
        <v>0</v>
      </c>
      <c r="P12" s="153">
        <f>SUM(F12,H12,J12,L12,N12)</f>
        <v>0</v>
      </c>
    </row>
    <row r="13" spans="1:16" ht="20.25" x14ac:dyDescent="0.3">
      <c r="A13" s="397"/>
      <c r="B13" s="398"/>
      <c r="C13" s="398"/>
      <c r="D13" s="399"/>
      <c r="E13" s="154"/>
      <c r="F13" s="151"/>
      <c r="G13" s="151"/>
      <c r="H13" s="151"/>
      <c r="I13" s="151"/>
      <c r="J13" s="151"/>
      <c r="K13" s="151"/>
      <c r="L13" s="151"/>
      <c r="M13" s="151"/>
      <c r="N13" s="151"/>
      <c r="O13" s="152"/>
      <c r="P13" s="153"/>
    </row>
    <row r="14" spans="1:16" ht="20.25" x14ac:dyDescent="0.3">
      <c r="A14" s="147" t="s">
        <v>20</v>
      </c>
      <c r="B14" s="148"/>
      <c r="C14" s="148" t="s">
        <v>67</v>
      </c>
      <c r="D14" s="149" t="s">
        <v>67</v>
      </c>
      <c r="E14" s="150"/>
      <c r="F14" s="151"/>
      <c r="G14" s="151"/>
      <c r="H14" s="151"/>
      <c r="I14" s="151"/>
      <c r="J14" s="151"/>
      <c r="K14" s="151"/>
      <c r="L14" s="151"/>
      <c r="M14" s="151"/>
      <c r="N14" s="151"/>
      <c r="O14" s="152">
        <f>SUM(E14,G14,I14,K14,M14)</f>
        <v>0</v>
      </c>
      <c r="P14" s="153">
        <f>SUM(F14,H14,J14,L14,N14)</f>
        <v>0</v>
      </c>
    </row>
    <row r="15" spans="1:16" ht="20.25" x14ac:dyDescent="0.3">
      <c r="A15" s="397"/>
      <c r="B15" s="398"/>
      <c r="C15" s="398"/>
      <c r="D15" s="399"/>
      <c r="E15" s="154"/>
      <c r="F15" s="151"/>
      <c r="G15" s="151"/>
      <c r="H15" s="151"/>
      <c r="I15" s="151"/>
      <c r="J15" s="151"/>
      <c r="K15" s="151"/>
      <c r="L15" s="151"/>
      <c r="M15" s="151"/>
      <c r="N15" s="151"/>
      <c r="O15" s="152"/>
      <c r="P15" s="153"/>
    </row>
    <row r="16" spans="1:16" ht="20.25" x14ac:dyDescent="0.3">
      <c r="A16" s="147" t="s">
        <v>21</v>
      </c>
      <c r="B16" s="148"/>
      <c r="C16" s="148" t="s">
        <v>67</v>
      </c>
      <c r="D16" s="149" t="s">
        <v>67</v>
      </c>
      <c r="E16" s="150">
        <v>0</v>
      </c>
      <c r="F16" s="151"/>
      <c r="G16" s="151">
        <v>0</v>
      </c>
      <c r="H16" s="151"/>
      <c r="I16" s="151"/>
      <c r="J16" s="151"/>
      <c r="K16" s="151"/>
      <c r="L16" s="151"/>
      <c r="M16" s="151">
        <v>0</v>
      </c>
      <c r="N16" s="151"/>
      <c r="O16" s="152">
        <f>SUM(E16,G16,I16,K16,M16)</f>
        <v>0</v>
      </c>
      <c r="P16" s="153">
        <f>SUM(F16,H16,J16,L16,N16)</f>
        <v>0</v>
      </c>
    </row>
    <row r="17" spans="1:16" ht="20.25" x14ac:dyDescent="0.3">
      <c r="A17" s="397"/>
      <c r="B17" s="398"/>
      <c r="C17" s="398"/>
      <c r="D17" s="399"/>
      <c r="E17" s="154"/>
      <c r="F17" s="151"/>
      <c r="G17" s="151"/>
      <c r="H17" s="151"/>
      <c r="I17" s="151"/>
      <c r="J17" s="151"/>
      <c r="K17" s="151"/>
      <c r="L17" s="151"/>
      <c r="M17" s="151"/>
      <c r="N17" s="151"/>
      <c r="O17" s="152"/>
      <c r="P17" s="153"/>
    </row>
    <row r="18" spans="1:16" ht="20.25" x14ac:dyDescent="0.3">
      <c r="A18" s="147" t="s">
        <v>22</v>
      </c>
      <c r="B18" s="148"/>
      <c r="C18" s="148" t="s">
        <v>67</v>
      </c>
      <c r="D18" s="149" t="s">
        <v>67</v>
      </c>
      <c r="E18" s="150"/>
      <c r="F18" s="151"/>
      <c r="G18" s="151">
        <v>0</v>
      </c>
      <c r="H18" s="151"/>
      <c r="I18" s="151"/>
      <c r="J18" s="151"/>
      <c r="K18" s="151">
        <v>0</v>
      </c>
      <c r="L18" s="151"/>
      <c r="M18" s="151"/>
      <c r="N18" s="151">
        <v>0</v>
      </c>
      <c r="O18" s="152">
        <f>SUM(E18,G18,I18,K18,M18)</f>
        <v>0</v>
      </c>
      <c r="P18" s="153">
        <f>SUM(F18,H18,J18,L18,N18)</f>
        <v>0</v>
      </c>
    </row>
    <row r="19" spans="1:16" ht="20.25" x14ac:dyDescent="0.3">
      <c r="A19" s="397"/>
      <c r="B19" s="398"/>
      <c r="C19" s="398"/>
      <c r="D19" s="399"/>
      <c r="E19" s="154"/>
      <c r="F19" s="151"/>
      <c r="G19" s="151"/>
      <c r="H19" s="151"/>
      <c r="I19" s="151"/>
      <c r="J19" s="151"/>
      <c r="K19" s="151"/>
      <c r="L19" s="151"/>
      <c r="M19" s="151"/>
      <c r="N19" s="151"/>
      <c r="O19" s="152"/>
      <c r="P19" s="153"/>
    </row>
    <row r="20" spans="1:16" ht="20.25" x14ac:dyDescent="0.3">
      <c r="A20" s="147" t="s">
        <v>23</v>
      </c>
      <c r="B20" s="148"/>
      <c r="C20" s="148" t="s">
        <v>67</v>
      </c>
      <c r="D20" s="149" t="s">
        <v>67</v>
      </c>
      <c r="E20" s="150"/>
      <c r="F20" s="151"/>
      <c r="G20" s="151">
        <v>1</v>
      </c>
      <c r="H20" s="151">
        <v>0</v>
      </c>
      <c r="I20" s="151"/>
      <c r="J20" s="151"/>
      <c r="K20" s="151"/>
      <c r="L20" s="151"/>
      <c r="M20" s="151">
        <v>0</v>
      </c>
      <c r="N20" s="151"/>
      <c r="O20" s="152">
        <f>SUM(E20,G20,I20,K20,M20)</f>
        <v>1</v>
      </c>
      <c r="P20" s="153">
        <f>SUM(F20,H20,J20,L20,N20)</f>
        <v>0</v>
      </c>
    </row>
    <row r="21" spans="1:16" ht="20.25" x14ac:dyDescent="0.3">
      <c r="A21" s="397"/>
      <c r="B21" s="398"/>
      <c r="C21" s="398"/>
      <c r="D21" s="399"/>
      <c r="E21" s="154"/>
      <c r="F21" s="151"/>
      <c r="G21" s="151"/>
      <c r="H21" s="151"/>
      <c r="I21" s="151"/>
      <c r="J21" s="151"/>
      <c r="K21" s="151"/>
      <c r="L21" s="151"/>
      <c r="M21" s="151"/>
      <c r="N21" s="151"/>
      <c r="O21" s="152"/>
      <c r="P21" s="153"/>
    </row>
    <row r="22" spans="1:16" ht="20.25" x14ac:dyDescent="0.3">
      <c r="A22" s="147" t="s">
        <v>24</v>
      </c>
      <c r="B22" s="148"/>
      <c r="C22" s="148" t="s">
        <v>67</v>
      </c>
      <c r="D22" s="149" t="s">
        <v>67</v>
      </c>
      <c r="E22" s="150">
        <v>0</v>
      </c>
      <c r="F22" s="151"/>
      <c r="G22" s="151"/>
      <c r="H22" s="151"/>
      <c r="I22" s="151"/>
      <c r="J22" s="151"/>
      <c r="K22" s="151"/>
      <c r="L22" s="151"/>
      <c r="M22" s="151"/>
      <c r="N22" s="151">
        <v>0</v>
      </c>
      <c r="O22" s="152">
        <f>SUM(E22,G22,I22,K22,M22)</f>
        <v>0</v>
      </c>
      <c r="P22" s="153">
        <f>SUM(F22,H22,J22,L22,N22)</f>
        <v>0</v>
      </c>
    </row>
    <row r="23" spans="1:16" ht="20.25" x14ac:dyDescent="0.3">
      <c r="A23" s="397"/>
      <c r="B23" s="398"/>
      <c r="C23" s="398"/>
      <c r="D23" s="399"/>
      <c r="E23" s="154"/>
      <c r="F23" s="151"/>
      <c r="G23" s="151"/>
      <c r="H23" s="151"/>
      <c r="I23" s="151"/>
      <c r="J23" s="151"/>
      <c r="K23" s="151"/>
      <c r="L23" s="151"/>
      <c r="M23" s="151"/>
      <c r="N23" s="151"/>
      <c r="O23" s="152"/>
      <c r="P23" s="153"/>
    </row>
    <row r="24" spans="1:16" ht="20.25" x14ac:dyDescent="0.3">
      <c r="A24" s="147" t="s">
        <v>25</v>
      </c>
      <c r="B24" s="148"/>
      <c r="C24" s="148" t="s">
        <v>67</v>
      </c>
      <c r="D24" s="149" t="s">
        <v>67</v>
      </c>
      <c r="E24" s="150">
        <v>0</v>
      </c>
      <c r="F24" s="151"/>
      <c r="G24" s="151">
        <v>1</v>
      </c>
      <c r="H24" s="151"/>
      <c r="I24" s="151"/>
      <c r="J24" s="151"/>
      <c r="K24" s="151">
        <v>0</v>
      </c>
      <c r="L24" s="151">
        <v>1</v>
      </c>
      <c r="M24" s="151">
        <v>0</v>
      </c>
      <c r="N24" s="151"/>
      <c r="O24" s="152">
        <f>SUM(E24,G24,I24,K24,M24)</f>
        <v>1</v>
      </c>
      <c r="P24" s="153">
        <f>SUM(F24,H24,J24,L24,N24)</f>
        <v>1</v>
      </c>
    </row>
    <row r="25" spans="1:16" ht="20.25" x14ac:dyDescent="0.3">
      <c r="A25" s="397"/>
      <c r="B25" s="398"/>
      <c r="C25" s="398"/>
      <c r="D25" s="399"/>
      <c r="E25" s="154"/>
      <c r="F25" s="151"/>
      <c r="G25" s="151"/>
      <c r="H25" s="151"/>
      <c r="I25" s="151"/>
      <c r="J25" s="151"/>
      <c r="K25" s="151"/>
      <c r="L25" s="151"/>
      <c r="M25" s="151"/>
      <c r="N25" s="151"/>
      <c r="O25" s="152"/>
      <c r="P25" s="153"/>
    </row>
    <row r="26" spans="1:16" ht="20.25" x14ac:dyDescent="0.3">
      <c r="A26" s="147" t="s">
        <v>26</v>
      </c>
      <c r="B26" s="148"/>
      <c r="C26" s="148" t="s">
        <v>67</v>
      </c>
      <c r="D26" s="149"/>
      <c r="E26" s="150">
        <v>0</v>
      </c>
      <c r="F26" s="151"/>
      <c r="G26" s="151">
        <v>1</v>
      </c>
      <c r="H26" s="151"/>
      <c r="I26" s="151"/>
      <c r="J26" s="151"/>
      <c r="K26" s="151"/>
      <c r="L26" s="151"/>
      <c r="M26" s="151"/>
      <c r="N26" s="151">
        <v>0</v>
      </c>
      <c r="O26" s="152">
        <f>SUM(E26,G26,I26,K26,M26)</f>
        <v>1</v>
      </c>
      <c r="P26" s="153">
        <f>SUM(F26,H26,J26,L26,N26)</f>
        <v>0</v>
      </c>
    </row>
    <row r="27" spans="1:16" ht="20.25" x14ac:dyDescent="0.3">
      <c r="A27" s="397"/>
      <c r="B27" s="398"/>
      <c r="C27" s="398"/>
      <c r="D27" s="399"/>
      <c r="E27" s="154"/>
      <c r="F27" s="151"/>
      <c r="G27" s="151"/>
      <c r="H27" s="151"/>
      <c r="I27" s="151"/>
      <c r="J27" s="151"/>
      <c r="K27" s="151"/>
      <c r="L27" s="151"/>
      <c r="M27" s="151"/>
      <c r="N27" s="151"/>
      <c r="O27" s="152"/>
      <c r="P27" s="153"/>
    </row>
    <row r="28" spans="1:16" ht="20.25" x14ac:dyDescent="0.3">
      <c r="A28" s="147" t="s">
        <v>27</v>
      </c>
      <c r="B28" s="148"/>
      <c r="C28" s="148" t="s">
        <v>67</v>
      </c>
      <c r="D28" s="149" t="s">
        <v>67</v>
      </c>
      <c r="E28" s="150">
        <v>0</v>
      </c>
      <c r="F28" s="151">
        <v>0</v>
      </c>
      <c r="G28" s="151">
        <v>0</v>
      </c>
      <c r="H28" s="151"/>
      <c r="I28" s="151"/>
      <c r="J28" s="151"/>
      <c r="K28" s="151">
        <v>1</v>
      </c>
      <c r="L28" s="151"/>
      <c r="M28" s="151"/>
      <c r="N28" s="151">
        <v>0</v>
      </c>
      <c r="O28" s="152">
        <f>SUM(E28,G28,I28,K28,M28)</f>
        <v>1</v>
      </c>
      <c r="P28" s="153">
        <f>SUM(F28,H28,J28,L28,N28)</f>
        <v>0</v>
      </c>
    </row>
    <row r="29" spans="1:16" ht="20.25" x14ac:dyDescent="0.3">
      <c r="A29" s="397"/>
      <c r="B29" s="398"/>
      <c r="C29" s="398"/>
      <c r="D29" s="399"/>
      <c r="E29" s="154"/>
      <c r="F29" s="151"/>
      <c r="G29" s="151"/>
      <c r="H29" s="151"/>
      <c r="I29" s="151"/>
      <c r="J29" s="151"/>
      <c r="K29" s="151"/>
      <c r="L29" s="151"/>
      <c r="M29" s="151"/>
      <c r="N29" s="151"/>
      <c r="O29" s="152"/>
      <c r="P29" s="153"/>
    </row>
    <row r="30" spans="1:16" ht="20.25" x14ac:dyDescent="0.3">
      <c r="A30" s="147" t="s">
        <v>28</v>
      </c>
      <c r="B30" s="148"/>
      <c r="C30" s="148" t="s">
        <v>67</v>
      </c>
      <c r="D30" s="149" t="s">
        <v>67</v>
      </c>
      <c r="E30" s="150">
        <v>0</v>
      </c>
      <c r="F30" s="151"/>
      <c r="G30" s="151">
        <v>0</v>
      </c>
      <c r="H30" s="151"/>
      <c r="I30" s="151"/>
      <c r="J30" s="151"/>
      <c r="K30" s="151"/>
      <c r="L30" s="151"/>
      <c r="M30" s="151"/>
      <c r="N30" s="151">
        <v>1</v>
      </c>
      <c r="O30" s="152">
        <f>SUM(E30,G30,I30,K30,M30)</f>
        <v>0</v>
      </c>
      <c r="P30" s="153">
        <f>SUM(F30,H30,J30,L30,N30)</f>
        <v>1</v>
      </c>
    </row>
    <row r="31" spans="1:16" ht="20.25" x14ac:dyDescent="0.3">
      <c r="A31" s="397"/>
      <c r="B31" s="398"/>
      <c r="C31" s="398"/>
      <c r="D31" s="399"/>
      <c r="E31" s="150"/>
      <c r="F31" s="151"/>
      <c r="G31" s="151"/>
      <c r="H31" s="151"/>
      <c r="I31" s="151"/>
      <c r="J31" s="151"/>
      <c r="K31" s="151"/>
      <c r="L31" s="151"/>
      <c r="M31" s="151"/>
      <c r="N31" s="151"/>
      <c r="O31" s="152"/>
      <c r="P31" s="153"/>
    </row>
    <row r="32" spans="1:16" ht="20.25" x14ac:dyDescent="0.3">
      <c r="A32" s="147" t="s">
        <v>90</v>
      </c>
      <c r="B32" s="148"/>
      <c r="C32" s="148" t="s">
        <v>67</v>
      </c>
      <c r="D32" s="149" t="s">
        <v>67</v>
      </c>
      <c r="E32" s="150">
        <v>0</v>
      </c>
      <c r="F32" s="151"/>
      <c r="G32" s="151">
        <v>0</v>
      </c>
      <c r="H32" s="151">
        <v>1</v>
      </c>
      <c r="I32" s="151"/>
      <c r="J32" s="151"/>
      <c r="K32" s="151"/>
      <c r="L32" s="151"/>
      <c r="M32" s="151"/>
      <c r="N32" s="151"/>
      <c r="O32" s="152">
        <f>SUM(E32,G32,I32,K32,M32)</f>
        <v>0</v>
      </c>
      <c r="P32" s="153">
        <f>SUM(F32,H32,J32,L32,N32)</f>
        <v>1</v>
      </c>
    </row>
    <row r="33" spans="1:16" ht="20.25" x14ac:dyDescent="0.3">
      <c r="A33" s="397"/>
      <c r="B33" s="398"/>
      <c r="C33" s="398"/>
      <c r="D33" s="399"/>
      <c r="E33" s="154"/>
      <c r="F33" s="151"/>
      <c r="G33" s="151"/>
      <c r="H33" s="151"/>
      <c r="I33" s="151"/>
      <c r="J33" s="151"/>
      <c r="K33" s="151"/>
      <c r="L33" s="151"/>
      <c r="M33" s="151"/>
      <c r="N33" s="151"/>
      <c r="O33" s="152"/>
      <c r="P33" s="153"/>
    </row>
    <row r="34" spans="1:16" ht="20.25" x14ac:dyDescent="0.3">
      <c r="A34" s="147" t="s">
        <v>29</v>
      </c>
      <c r="B34" s="148"/>
      <c r="C34" s="148" t="s">
        <v>67</v>
      </c>
      <c r="D34" s="149" t="s">
        <v>67</v>
      </c>
      <c r="E34" s="150">
        <v>1</v>
      </c>
      <c r="F34" s="151">
        <v>1</v>
      </c>
      <c r="G34" s="151">
        <v>0</v>
      </c>
      <c r="H34" s="151"/>
      <c r="I34" s="151"/>
      <c r="J34" s="151"/>
      <c r="K34" s="151"/>
      <c r="L34" s="151"/>
      <c r="M34" s="151"/>
      <c r="N34" s="151">
        <v>1</v>
      </c>
      <c r="O34" s="152">
        <f>SUM(E34,G34,I34,K34,M34)</f>
        <v>1</v>
      </c>
      <c r="P34" s="153">
        <f>SUM(F34,H34,J34,L34,N34)</f>
        <v>2</v>
      </c>
    </row>
    <row r="35" spans="1:16" ht="20.25" x14ac:dyDescent="0.3">
      <c r="A35" s="397"/>
      <c r="B35" s="398"/>
      <c r="C35" s="398"/>
      <c r="D35" s="399"/>
      <c r="E35" s="154"/>
      <c r="F35" s="151"/>
      <c r="G35" s="151"/>
      <c r="H35" s="151"/>
      <c r="I35" s="151"/>
      <c r="J35" s="151"/>
      <c r="K35" s="151"/>
      <c r="L35" s="151"/>
      <c r="M35" s="151"/>
      <c r="N35" s="151"/>
      <c r="O35" s="152"/>
      <c r="P35" s="153"/>
    </row>
    <row r="36" spans="1:16" ht="20.25" x14ac:dyDescent="0.3">
      <c r="A36" s="147" t="s">
        <v>30</v>
      </c>
      <c r="B36" s="148"/>
      <c r="C36" s="148" t="s">
        <v>67</v>
      </c>
      <c r="D36" s="149" t="s">
        <v>67</v>
      </c>
      <c r="E36" s="150">
        <v>0</v>
      </c>
      <c r="F36" s="151">
        <v>0</v>
      </c>
      <c r="G36" s="151">
        <v>0</v>
      </c>
      <c r="H36" s="151"/>
      <c r="I36" s="151"/>
      <c r="J36" s="151"/>
      <c r="K36" s="151"/>
      <c r="L36" s="151"/>
      <c r="M36" s="151">
        <v>0</v>
      </c>
      <c r="N36" s="151">
        <v>0</v>
      </c>
      <c r="O36" s="152">
        <f>SUM(E36,G36,I36,K36,M36)</f>
        <v>0</v>
      </c>
      <c r="P36" s="153">
        <f>SUM(F36,H36,J36,L36,N36)</f>
        <v>0</v>
      </c>
    </row>
    <row r="37" spans="1:16" ht="20.25" x14ac:dyDescent="0.3">
      <c r="A37" s="397"/>
      <c r="B37" s="398"/>
      <c r="C37" s="398"/>
      <c r="D37" s="399"/>
      <c r="E37" s="154"/>
      <c r="F37" s="151"/>
      <c r="G37" s="151"/>
      <c r="H37" s="151"/>
      <c r="I37" s="151"/>
      <c r="J37" s="151"/>
      <c r="K37" s="151"/>
      <c r="L37" s="151"/>
      <c r="M37" s="151"/>
      <c r="N37" s="151"/>
      <c r="O37" s="152"/>
      <c r="P37" s="153"/>
    </row>
    <row r="38" spans="1:16" ht="20.25" x14ac:dyDescent="0.3">
      <c r="A38" s="155" t="s">
        <v>49</v>
      </c>
      <c r="B38" s="156"/>
      <c r="C38" s="156"/>
      <c r="D38" s="149" t="s">
        <v>67</v>
      </c>
      <c r="E38" s="150">
        <v>0</v>
      </c>
      <c r="F38" s="151">
        <v>0</v>
      </c>
      <c r="G38" s="151"/>
      <c r="H38" s="151"/>
      <c r="I38" s="151">
        <v>0</v>
      </c>
      <c r="J38" s="151"/>
      <c r="K38" s="151"/>
      <c r="L38" s="151"/>
      <c r="M38" s="151">
        <v>1</v>
      </c>
      <c r="N38" s="151"/>
      <c r="O38" s="152">
        <f>SUM(E38,G38,I38,K38,M38)</f>
        <v>1</v>
      </c>
      <c r="P38" s="153">
        <f>SUM(F38,H38,J38,L38,N38)</f>
        <v>0</v>
      </c>
    </row>
    <row r="39" spans="1:16" ht="20.25" x14ac:dyDescent="0.3">
      <c r="A39" s="397"/>
      <c r="B39" s="398"/>
      <c r="C39" s="398"/>
      <c r="D39" s="399"/>
      <c r="E39" s="154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3"/>
    </row>
    <row r="40" spans="1:16" ht="20.25" x14ac:dyDescent="0.3">
      <c r="A40" s="157" t="s">
        <v>5</v>
      </c>
      <c r="B40" s="158"/>
      <c r="C40" s="159" t="s">
        <v>67</v>
      </c>
      <c r="D40" s="160" t="s">
        <v>67</v>
      </c>
      <c r="E40" s="161">
        <f>SUM(E10:E38)</f>
        <v>1</v>
      </c>
      <c r="F40" s="162">
        <f t="shared" ref="F40:N40" si="0">SUM(F10:F38)</f>
        <v>1</v>
      </c>
      <c r="G40" s="162">
        <f>SUM(G10:G38)</f>
        <v>3</v>
      </c>
      <c r="H40" s="162">
        <f t="shared" si="0"/>
        <v>1</v>
      </c>
      <c r="I40" s="162">
        <f>SUM(I10:I38)</f>
        <v>0</v>
      </c>
      <c r="J40" s="162">
        <f t="shared" si="0"/>
        <v>0</v>
      </c>
      <c r="K40" s="162">
        <f>SUM(K10:K38)</f>
        <v>1</v>
      </c>
      <c r="L40" s="162">
        <f t="shared" si="0"/>
        <v>1</v>
      </c>
      <c r="M40" s="162">
        <f>SUM(M10:M38)</f>
        <v>1</v>
      </c>
      <c r="N40" s="162">
        <f t="shared" si="0"/>
        <v>2</v>
      </c>
      <c r="O40" s="163">
        <f>SUM(O10,O12,O14,O16,O18,O20,O22,O24,O26,O28,O30,O32,O34,O36,O38)</f>
        <v>6</v>
      </c>
      <c r="P40" s="164">
        <f>SUM(P10,P12,P14,P16,P18,P20,P22,P24,P26,P28,P30,P32,P34,P36,P38)</f>
        <v>5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ySplit="7" topLeftCell="A29" activePane="bottomLeft" state="frozen"/>
      <selection activeCell="N26" sqref="N26"/>
      <selection pane="bottomLeft" activeCell="N26" sqref="N26"/>
    </sheetView>
  </sheetViews>
  <sheetFormatPr defaultRowHeight="12.75" x14ac:dyDescent="0.2"/>
  <cols>
    <col min="1" max="5" width="9.140625" style="4"/>
    <col min="6" max="6" width="14.28515625" style="4" customWidth="1"/>
    <col min="7" max="7" width="9.140625" style="4"/>
    <col min="8" max="8" width="11.42578125" style="4" customWidth="1"/>
    <col min="9" max="9" width="9.140625" style="4"/>
    <col min="10" max="10" width="10.42578125" style="4" customWidth="1"/>
    <col min="11" max="11" width="9.140625" style="4"/>
    <col min="12" max="12" width="11.5703125" style="4" customWidth="1"/>
    <col min="13" max="13" width="9.140625" style="4"/>
    <col min="14" max="14" width="10.28515625" style="4" customWidth="1"/>
    <col min="15" max="16" width="10.5703125" style="4" customWidth="1"/>
    <col min="17" max="16384" width="9.140625" style="4"/>
  </cols>
  <sheetData>
    <row r="1" spans="1:16" ht="27" customHeight="1" x14ac:dyDescent="0.35">
      <c r="A1" s="386" t="s">
        <v>113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</row>
    <row r="2" spans="1:16" ht="25.5" customHeight="1" x14ac:dyDescent="0.35">
      <c r="A2" s="386" t="s">
        <v>19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</row>
    <row r="3" spans="1:16" ht="22.5" customHeight="1" x14ac:dyDescent="0.35">
      <c r="A3" s="387">
        <v>42948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</row>
    <row r="5" spans="1:16" ht="19.5" customHeight="1" x14ac:dyDescent="0.2">
      <c r="A5" s="388" t="s">
        <v>73</v>
      </c>
      <c r="B5" s="389"/>
      <c r="C5" s="389"/>
      <c r="D5" s="390"/>
      <c r="E5" s="388" t="s">
        <v>74</v>
      </c>
      <c r="F5" s="390"/>
      <c r="G5" s="388" t="s">
        <v>75</v>
      </c>
      <c r="H5" s="390"/>
      <c r="I5" s="388" t="s">
        <v>76</v>
      </c>
      <c r="J5" s="390"/>
      <c r="K5" s="388" t="s">
        <v>77</v>
      </c>
      <c r="L5" s="390"/>
      <c r="M5" s="388" t="s">
        <v>78</v>
      </c>
      <c r="N5" s="390"/>
      <c r="O5" s="388" t="s">
        <v>111</v>
      </c>
      <c r="P5" s="390"/>
    </row>
    <row r="6" spans="1:16" ht="21.75" customHeight="1" x14ac:dyDescent="0.2">
      <c r="A6" s="391"/>
      <c r="B6" s="392"/>
      <c r="C6" s="392"/>
      <c r="D6" s="393"/>
      <c r="E6" s="394"/>
      <c r="F6" s="396"/>
      <c r="G6" s="394"/>
      <c r="H6" s="396"/>
      <c r="I6" s="394"/>
      <c r="J6" s="396"/>
      <c r="K6" s="394"/>
      <c r="L6" s="396"/>
      <c r="M6" s="394"/>
      <c r="N6" s="396"/>
      <c r="O6" s="394"/>
      <c r="P6" s="396"/>
    </row>
    <row r="7" spans="1:16" ht="20.25" x14ac:dyDescent="0.2">
      <c r="A7" s="394"/>
      <c r="B7" s="395"/>
      <c r="C7" s="395"/>
      <c r="D7" s="396"/>
      <c r="E7" s="138" t="s">
        <v>79</v>
      </c>
      <c r="F7" s="139" t="s">
        <v>80</v>
      </c>
      <c r="G7" s="139" t="s">
        <v>79</v>
      </c>
      <c r="H7" s="140" t="s">
        <v>80</v>
      </c>
      <c r="I7" s="140" t="s">
        <v>79</v>
      </c>
      <c r="J7" s="140" t="s">
        <v>80</v>
      </c>
      <c r="K7" s="140" t="s">
        <v>79</v>
      </c>
      <c r="L7" s="140" t="s">
        <v>80</v>
      </c>
      <c r="M7" s="140" t="s">
        <v>79</v>
      </c>
      <c r="N7" s="140" t="s">
        <v>80</v>
      </c>
      <c r="O7" s="138" t="s">
        <v>79</v>
      </c>
      <c r="P7" s="141" t="s">
        <v>80</v>
      </c>
    </row>
    <row r="8" spans="1:16" ht="20.25" x14ac:dyDescent="0.3">
      <c r="A8" s="397"/>
      <c r="B8" s="398"/>
      <c r="C8" s="398"/>
      <c r="D8" s="399"/>
      <c r="E8" s="142" t="s">
        <v>8</v>
      </c>
      <c r="F8" s="143" t="s">
        <v>9</v>
      </c>
      <c r="G8" s="143" t="s">
        <v>10</v>
      </c>
      <c r="H8" s="143" t="s">
        <v>11</v>
      </c>
      <c r="I8" s="143" t="s">
        <v>12</v>
      </c>
      <c r="J8" s="143" t="s">
        <v>13</v>
      </c>
      <c r="K8" s="143" t="s">
        <v>14</v>
      </c>
      <c r="L8" s="143" t="s">
        <v>15</v>
      </c>
      <c r="M8" s="143" t="s">
        <v>54</v>
      </c>
      <c r="N8" s="143" t="s">
        <v>55</v>
      </c>
      <c r="O8" s="143" t="s">
        <v>56</v>
      </c>
      <c r="P8" s="144" t="s">
        <v>57</v>
      </c>
    </row>
    <row r="9" spans="1:16" ht="20.25" x14ac:dyDescent="0.3">
      <c r="A9" s="397"/>
      <c r="B9" s="398"/>
      <c r="C9" s="398"/>
      <c r="D9" s="399"/>
      <c r="E9" s="142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6"/>
    </row>
    <row r="10" spans="1:16" ht="20.25" x14ac:dyDescent="0.3">
      <c r="A10" s="147" t="s">
        <v>59</v>
      </c>
      <c r="B10" s="148"/>
      <c r="C10" s="148" t="s">
        <v>67</v>
      </c>
      <c r="D10" s="149" t="s">
        <v>67</v>
      </c>
      <c r="E10" s="150"/>
      <c r="F10" s="151"/>
      <c r="G10" s="151"/>
      <c r="H10" s="151"/>
      <c r="I10" s="151"/>
      <c r="J10" s="151"/>
      <c r="K10" s="151"/>
      <c r="L10" s="151"/>
      <c r="M10" s="151"/>
      <c r="N10" s="151">
        <v>1</v>
      </c>
      <c r="O10" s="152">
        <f>SUM(E10,G10,I10,K10,M10)</f>
        <v>0</v>
      </c>
      <c r="P10" s="153">
        <f>SUM(F10,H10,J10,L10,N10)</f>
        <v>1</v>
      </c>
    </row>
    <row r="11" spans="1:16" ht="20.25" x14ac:dyDescent="0.3">
      <c r="A11" s="397"/>
      <c r="B11" s="398"/>
      <c r="C11" s="398"/>
      <c r="D11" s="399"/>
      <c r="E11" s="154"/>
      <c r="F11" s="151"/>
      <c r="G11" s="151"/>
      <c r="H11" s="151"/>
      <c r="I11" s="151"/>
      <c r="J11" s="151"/>
      <c r="K11" s="151"/>
      <c r="L11" s="151"/>
      <c r="M11" s="151"/>
      <c r="N11" s="151"/>
      <c r="O11" s="152"/>
      <c r="P11" s="153"/>
    </row>
    <row r="12" spans="1:16" ht="20.25" x14ac:dyDescent="0.3">
      <c r="A12" s="147" t="s">
        <v>58</v>
      </c>
      <c r="B12" s="148"/>
      <c r="C12" s="148" t="s">
        <v>67</v>
      </c>
      <c r="D12" s="149" t="s">
        <v>67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1"/>
      <c r="O12" s="152">
        <f>SUM(E12:N12)</f>
        <v>0</v>
      </c>
      <c r="P12" s="153">
        <f>SUM(F12,H12,J12,L12,N12)</f>
        <v>0</v>
      </c>
    </row>
    <row r="13" spans="1:16" ht="20.25" x14ac:dyDescent="0.3">
      <c r="A13" s="397"/>
      <c r="B13" s="398"/>
      <c r="C13" s="398"/>
      <c r="D13" s="399"/>
      <c r="E13" s="154"/>
      <c r="F13" s="151"/>
      <c r="G13" s="151"/>
      <c r="H13" s="151"/>
      <c r="I13" s="151"/>
      <c r="J13" s="151"/>
      <c r="K13" s="151"/>
      <c r="L13" s="151"/>
      <c r="M13" s="151"/>
      <c r="N13" s="151"/>
      <c r="O13" s="152"/>
      <c r="P13" s="153"/>
    </row>
    <row r="14" spans="1:16" ht="20.25" x14ac:dyDescent="0.3">
      <c r="A14" s="147" t="s">
        <v>20</v>
      </c>
      <c r="B14" s="148"/>
      <c r="C14" s="148" t="s">
        <v>67</v>
      </c>
      <c r="D14" s="149" t="s">
        <v>67</v>
      </c>
      <c r="E14" s="150">
        <v>0</v>
      </c>
      <c r="F14" s="151"/>
      <c r="G14" s="151"/>
      <c r="H14" s="151"/>
      <c r="I14" s="151"/>
      <c r="J14" s="151"/>
      <c r="K14" s="151"/>
      <c r="L14" s="151"/>
      <c r="M14" s="151"/>
      <c r="N14" s="151"/>
      <c r="O14" s="152">
        <f>SUM(E14,G14,I14,K14,M14)</f>
        <v>0</v>
      </c>
      <c r="P14" s="153">
        <f>SUM(F14,H14,J14,L14,N14)</f>
        <v>0</v>
      </c>
    </row>
    <row r="15" spans="1:16" ht="20.25" x14ac:dyDescent="0.3">
      <c r="A15" s="397"/>
      <c r="B15" s="398"/>
      <c r="C15" s="398"/>
      <c r="D15" s="399"/>
      <c r="E15" s="154"/>
      <c r="F15" s="151"/>
      <c r="G15" s="151"/>
      <c r="H15" s="151"/>
      <c r="I15" s="151"/>
      <c r="J15" s="151"/>
      <c r="K15" s="151"/>
      <c r="L15" s="151"/>
      <c r="M15" s="151"/>
      <c r="N15" s="151"/>
      <c r="O15" s="152"/>
      <c r="P15" s="153"/>
    </row>
    <row r="16" spans="1:16" ht="20.25" x14ac:dyDescent="0.3">
      <c r="A16" s="147" t="s">
        <v>21</v>
      </c>
      <c r="B16" s="148"/>
      <c r="C16" s="148" t="s">
        <v>67</v>
      </c>
      <c r="D16" s="149" t="s">
        <v>67</v>
      </c>
      <c r="E16" s="150"/>
      <c r="F16" s="151"/>
      <c r="G16" s="151">
        <v>1</v>
      </c>
      <c r="H16" s="151"/>
      <c r="I16" s="151">
        <v>0</v>
      </c>
      <c r="J16" s="151"/>
      <c r="K16" s="151"/>
      <c r="L16" s="151"/>
      <c r="M16" s="151"/>
      <c r="N16" s="151"/>
      <c r="O16" s="152">
        <f>SUM(E16,G16,I16,K16,M16)</f>
        <v>1</v>
      </c>
      <c r="P16" s="153">
        <f>SUM(F16,H16,J16,L16,N16)</f>
        <v>0</v>
      </c>
    </row>
    <row r="17" spans="1:16" ht="20.25" x14ac:dyDescent="0.3">
      <c r="A17" s="397"/>
      <c r="B17" s="398"/>
      <c r="C17" s="398"/>
      <c r="D17" s="399"/>
      <c r="E17" s="154"/>
      <c r="F17" s="151"/>
      <c r="G17" s="151"/>
      <c r="H17" s="151"/>
      <c r="I17" s="151"/>
      <c r="J17" s="151"/>
      <c r="K17" s="151"/>
      <c r="L17" s="151"/>
      <c r="M17" s="151"/>
      <c r="N17" s="151"/>
      <c r="O17" s="152"/>
      <c r="P17" s="153"/>
    </row>
    <row r="18" spans="1:16" ht="20.25" x14ac:dyDescent="0.3">
      <c r="A18" s="147" t="s">
        <v>22</v>
      </c>
      <c r="B18" s="148"/>
      <c r="C18" s="148" t="s">
        <v>67</v>
      </c>
      <c r="D18" s="149" t="s">
        <v>67</v>
      </c>
      <c r="E18" s="150"/>
      <c r="F18" s="151"/>
      <c r="G18" s="151">
        <v>0</v>
      </c>
      <c r="H18" s="151"/>
      <c r="I18" s="151"/>
      <c r="J18" s="151"/>
      <c r="K18" s="151">
        <v>0</v>
      </c>
      <c r="L18" s="151"/>
      <c r="M18" s="151"/>
      <c r="N18" s="151"/>
      <c r="O18" s="152">
        <f>SUM(E18,G18,I18,K18,M18)</f>
        <v>0</v>
      </c>
      <c r="P18" s="153">
        <f>SUM(F18,H18,J18,L18,N18)</f>
        <v>0</v>
      </c>
    </row>
    <row r="19" spans="1:16" ht="20.25" x14ac:dyDescent="0.3">
      <c r="A19" s="397"/>
      <c r="B19" s="398"/>
      <c r="C19" s="398"/>
      <c r="D19" s="399"/>
      <c r="E19" s="154"/>
      <c r="F19" s="151"/>
      <c r="G19" s="151"/>
      <c r="H19" s="151"/>
      <c r="I19" s="151"/>
      <c r="J19" s="151"/>
      <c r="K19" s="151"/>
      <c r="L19" s="151"/>
      <c r="M19" s="151"/>
      <c r="N19" s="151"/>
      <c r="O19" s="152"/>
      <c r="P19" s="153"/>
    </row>
    <row r="20" spans="1:16" ht="20.25" x14ac:dyDescent="0.3">
      <c r="A20" s="147" t="s">
        <v>23</v>
      </c>
      <c r="B20" s="148"/>
      <c r="C20" s="148" t="s">
        <v>67</v>
      </c>
      <c r="D20" s="149" t="s">
        <v>67</v>
      </c>
      <c r="E20" s="150"/>
      <c r="F20" s="151"/>
      <c r="G20" s="151">
        <v>0</v>
      </c>
      <c r="H20" s="151"/>
      <c r="I20" s="151"/>
      <c r="J20" s="151"/>
      <c r="K20" s="151"/>
      <c r="L20" s="151"/>
      <c r="M20" s="151">
        <v>1</v>
      </c>
      <c r="N20" s="151"/>
      <c r="O20" s="152">
        <f>SUM(E20,G20,I20,K20,M20)</f>
        <v>1</v>
      </c>
      <c r="P20" s="153">
        <f>SUM(F20,H20,J20,L20,N20)</f>
        <v>0</v>
      </c>
    </row>
    <row r="21" spans="1:16" ht="20.25" x14ac:dyDescent="0.3">
      <c r="A21" s="397"/>
      <c r="B21" s="398"/>
      <c r="C21" s="398"/>
      <c r="D21" s="399"/>
      <c r="E21" s="154"/>
      <c r="F21" s="151"/>
      <c r="G21" s="151"/>
      <c r="H21" s="151"/>
      <c r="I21" s="151"/>
      <c r="J21" s="151"/>
      <c r="K21" s="151"/>
      <c r="L21" s="151"/>
      <c r="M21" s="151"/>
      <c r="N21" s="151"/>
      <c r="O21" s="152"/>
      <c r="P21" s="153"/>
    </row>
    <row r="22" spans="1:16" ht="20.25" x14ac:dyDescent="0.3">
      <c r="A22" s="147" t="s">
        <v>24</v>
      </c>
      <c r="B22" s="148"/>
      <c r="C22" s="148" t="s">
        <v>67</v>
      </c>
      <c r="D22" s="149" t="s">
        <v>67</v>
      </c>
      <c r="E22" s="150"/>
      <c r="F22" s="151"/>
      <c r="G22" s="151"/>
      <c r="H22" s="151">
        <v>0</v>
      </c>
      <c r="I22" s="151"/>
      <c r="J22" s="151"/>
      <c r="K22" s="151"/>
      <c r="L22" s="151"/>
      <c r="M22" s="151"/>
      <c r="N22" s="151"/>
      <c r="O22" s="152">
        <f>SUM(E22,G22,I22,K22,M22)</f>
        <v>0</v>
      </c>
      <c r="P22" s="153">
        <f>SUM(F22,H22,J22,L22,N22)</f>
        <v>0</v>
      </c>
    </row>
    <row r="23" spans="1:16" ht="20.25" x14ac:dyDescent="0.3">
      <c r="A23" s="397"/>
      <c r="B23" s="398"/>
      <c r="C23" s="398"/>
      <c r="D23" s="399"/>
      <c r="E23" s="154"/>
      <c r="F23" s="151"/>
      <c r="G23" s="151"/>
      <c r="H23" s="151"/>
      <c r="I23" s="151"/>
      <c r="J23" s="151"/>
      <c r="K23" s="151"/>
      <c r="L23" s="151"/>
      <c r="M23" s="151"/>
      <c r="N23" s="151"/>
      <c r="O23" s="152"/>
      <c r="P23" s="153"/>
    </row>
    <row r="24" spans="1:16" ht="20.25" x14ac:dyDescent="0.3">
      <c r="A24" s="147" t="s">
        <v>25</v>
      </c>
      <c r="B24" s="148"/>
      <c r="C24" s="148" t="s">
        <v>67</v>
      </c>
      <c r="D24" s="149" t="s">
        <v>67</v>
      </c>
      <c r="E24" s="150">
        <v>0</v>
      </c>
      <c r="F24" s="151"/>
      <c r="G24" s="151">
        <v>0</v>
      </c>
      <c r="H24" s="151">
        <v>1</v>
      </c>
      <c r="I24" s="151"/>
      <c r="J24" s="151"/>
      <c r="K24" s="151">
        <v>1</v>
      </c>
      <c r="L24" s="151"/>
      <c r="M24" s="151"/>
      <c r="N24" s="151"/>
      <c r="O24" s="152">
        <f>SUM(E24,G24,I24,K24,M24)</f>
        <v>1</v>
      </c>
      <c r="P24" s="153">
        <f>SUM(F24,H24,J24,L24,N24)</f>
        <v>1</v>
      </c>
    </row>
    <row r="25" spans="1:16" ht="20.25" x14ac:dyDescent="0.3">
      <c r="A25" s="397"/>
      <c r="B25" s="398"/>
      <c r="C25" s="398"/>
      <c r="D25" s="399"/>
      <c r="E25" s="154"/>
      <c r="F25" s="151"/>
      <c r="G25" s="151"/>
      <c r="H25" s="151"/>
      <c r="I25" s="151"/>
      <c r="J25" s="151"/>
      <c r="K25" s="151"/>
      <c r="L25" s="151"/>
      <c r="M25" s="151"/>
      <c r="N25" s="151"/>
      <c r="O25" s="152"/>
      <c r="P25" s="153"/>
    </row>
    <row r="26" spans="1:16" ht="20.25" x14ac:dyDescent="0.3">
      <c r="A26" s="147" t="s">
        <v>26</v>
      </c>
      <c r="B26" s="148"/>
      <c r="C26" s="148" t="s">
        <v>67</v>
      </c>
      <c r="D26" s="149" t="s">
        <v>67</v>
      </c>
      <c r="E26" s="150">
        <v>0</v>
      </c>
      <c r="F26" s="151"/>
      <c r="G26" s="151"/>
      <c r="H26" s="151"/>
      <c r="I26" s="151"/>
      <c r="J26" s="151"/>
      <c r="K26" s="151"/>
      <c r="L26" s="151"/>
      <c r="M26" s="151">
        <v>1</v>
      </c>
      <c r="N26" s="151"/>
      <c r="O26" s="152">
        <f>SUM(E26,G26,I26,K26,M26)</f>
        <v>1</v>
      </c>
      <c r="P26" s="153">
        <f>SUM(F26,H26,J26,L26,N26)</f>
        <v>0</v>
      </c>
    </row>
    <row r="27" spans="1:16" ht="20.25" x14ac:dyDescent="0.3">
      <c r="A27" s="397"/>
      <c r="B27" s="398"/>
      <c r="C27" s="398"/>
      <c r="D27" s="399"/>
      <c r="E27" s="154"/>
      <c r="F27" s="151"/>
      <c r="G27" s="151"/>
      <c r="H27" s="151"/>
      <c r="I27" s="151"/>
      <c r="J27" s="151"/>
      <c r="K27" s="151"/>
      <c r="L27" s="151"/>
      <c r="M27" s="151"/>
      <c r="N27" s="151"/>
      <c r="O27" s="152"/>
      <c r="P27" s="153"/>
    </row>
    <row r="28" spans="1:16" ht="20.25" x14ac:dyDescent="0.3">
      <c r="A28" s="147" t="s">
        <v>27</v>
      </c>
      <c r="B28" s="148"/>
      <c r="C28" s="148" t="s">
        <v>67</v>
      </c>
      <c r="D28" s="149" t="s">
        <v>67</v>
      </c>
      <c r="E28" s="150">
        <v>0</v>
      </c>
      <c r="F28" s="151"/>
      <c r="G28" s="151">
        <v>0</v>
      </c>
      <c r="H28" s="151"/>
      <c r="I28" s="151"/>
      <c r="J28" s="151"/>
      <c r="K28" s="151"/>
      <c r="L28" s="151"/>
      <c r="M28" s="151">
        <v>0</v>
      </c>
      <c r="N28" s="151"/>
      <c r="O28" s="152">
        <f>SUM(E28,G28,I28,K28,M28)</f>
        <v>0</v>
      </c>
      <c r="P28" s="153">
        <f>SUM(F28,H28,J28,L28,N28)</f>
        <v>0</v>
      </c>
    </row>
    <row r="29" spans="1:16" ht="20.25" x14ac:dyDescent="0.3">
      <c r="A29" s="397"/>
      <c r="B29" s="398"/>
      <c r="C29" s="398"/>
      <c r="D29" s="399"/>
      <c r="E29" s="154"/>
      <c r="F29" s="151"/>
      <c r="G29" s="151"/>
      <c r="H29" s="151"/>
      <c r="I29" s="151"/>
      <c r="J29" s="151"/>
      <c r="K29" s="151"/>
      <c r="L29" s="151"/>
      <c r="M29" s="151"/>
      <c r="N29" s="151"/>
      <c r="O29" s="152"/>
      <c r="P29" s="153"/>
    </row>
    <row r="30" spans="1:16" ht="20.25" x14ac:dyDescent="0.3">
      <c r="A30" s="147" t="s">
        <v>28</v>
      </c>
      <c r="B30" s="148"/>
      <c r="C30" s="148" t="s">
        <v>67</v>
      </c>
      <c r="D30" s="149" t="s">
        <v>67</v>
      </c>
      <c r="E30" s="150">
        <v>0</v>
      </c>
      <c r="F30" s="151">
        <v>1</v>
      </c>
      <c r="G30" s="151">
        <v>0</v>
      </c>
      <c r="H30" s="151"/>
      <c r="I30" s="151"/>
      <c r="J30" s="151"/>
      <c r="K30" s="151"/>
      <c r="L30" s="151"/>
      <c r="M30" s="151"/>
      <c r="N30" s="151">
        <v>0</v>
      </c>
      <c r="O30" s="152">
        <f>SUM(E30,G30,I30,K30,M30)</f>
        <v>0</v>
      </c>
      <c r="P30" s="153">
        <f>SUM(F30,H30,J30,L30,N30)</f>
        <v>1</v>
      </c>
    </row>
    <row r="31" spans="1:16" ht="20.25" x14ac:dyDescent="0.3">
      <c r="A31" s="397"/>
      <c r="B31" s="398"/>
      <c r="C31" s="398"/>
      <c r="D31" s="399"/>
      <c r="E31" s="150"/>
      <c r="F31" s="151"/>
      <c r="G31" s="151"/>
      <c r="H31" s="151"/>
      <c r="I31" s="151"/>
      <c r="J31" s="151"/>
      <c r="K31" s="151"/>
      <c r="L31" s="151"/>
      <c r="M31" s="151"/>
      <c r="N31" s="151"/>
      <c r="O31" s="152"/>
      <c r="P31" s="153"/>
    </row>
    <row r="32" spans="1:16" ht="20.25" x14ac:dyDescent="0.3">
      <c r="A32" s="147" t="s">
        <v>90</v>
      </c>
      <c r="B32" s="148"/>
      <c r="C32" s="148" t="s">
        <v>67</v>
      </c>
      <c r="D32" s="149" t="s">
        <v>67</v>
      </c>
      <c r="E32" s="150">
        <v>0</v>
      </c>
      <c r="F32" s="151"/>
      <c r="G32" s="151"/>
      <c r="H32" s="151"/>
      <c r="I32" s="151"/>
      <c r="J32" s="151"/>
      <c r="K32" s="151"/>
      <c r="L32" s="151"/>
      <c r="M32" s="151"/>
      <c r="N32" s="151"/>
      <c r="O32" s="152">
        <f>SUM(E32,G32,I32,K32,M32)</f>
        <v>0</v>
      </c>
      <c r="P32" s="153">
        <f>SUM(F32,H32,J32,L32,N32)</f>
        <v>0</v>
      </c>
    </row>
    <row r="33" spans="1:16" ht="20.25" x14ac:dyDescent="0.3">
      <c r="A33" s="397"/>
      <c r="B33" s="398"/>
      <c r="C33" s="398"/>
      <c r="D33" s="399"/>
      <c r="E33" s="154"/>
      <c r="F33" s="151"/>
      <c r="G33" s="151"/>
      <c r="H33" s="151"/>
      <c r="I33" s="151"/>
      <c r="J33" s="151"/>
      <c r="K33" s="151"/>
      <c r="L33" s="151"/>
      <c r="M33" s="151"/>
      <c r="N33" s="151"/>
      <c r="O33" s="152"/>
      <c r="P33" s="153"/>
    </row>
    <row r="34" spans="1:16" ht="20.25" x14ac:dyDescent="0.3">
      <c r="A34" s="147" t="s">
        <v>29</v>
      </c>
      <c r="B34" s="148"/>
      <c r="C34" s="148" t="s">
        <v>67</v>
      </c>
      <c r="D34" s="149" t="s">
        <v>67</v>
      </c>
      <c r="E34" s="150">
        <v>0</v>
      </c>
      <c r="F34" s="151"/>
      <c r="G34" s="151"/>
      <c r="H34" s="151"/>
      <c r="I34" s="151"/>
      <c r="J34" s="151"/>
      <c r="K34" s="151"/>
      <c r="L34" s="151"/>
      <c r="M34" s="151"/>
      <c r="N34" s="151"/>
      <c r="O34" s="152">
        <f>SUM(E34,G34,I34,K34,M34)</f>
        <v>0</v>
      </c>
      <c r="P34" s="153">
        <f>SUM(F34,H34,J34,L34,N34)</f>
        <v>0</v>
      </c>
    </row>
    <row r="35" spans="1:16" ht="20.25" x14ac:dyDescent="0.3">
      <c r="A35" s="397"/>
      <c r="B35" s="398"/>
      <c r="C35" s="398"/>
      <c r="D35" s="399"/>
      <c r="E35" s="154"/>
      <c r="F35" s="151"/>
      <c r="G35" s="151"/>
      <c r="H35" s="151"/>
      <c r="I35" s="151"/>
      <c r="J35" s="151"/>
      <c r="K35" s="151"/>
      <c r="L35" s="151"/>
      <c r="M35" s="151"/>
      <c r="N35" s="151"/>
      <c r="O35" s="152"/>
      <c r="P35" s="153"/>
    </row>
    <row r="36" spans="1:16" ht="20.25" x14ac:dyDescent="0.3">
      <c r="A36" s="147" t="s">
        <v>30</v>
      </c>
      <c r="B36" s="148"/>
      <c r="C36" s="148" t="s">
        <v>67</v>
      </c>
      <c r="D36" s="149" t="s">
        <v>67</v>
      </c>
      <c r="E36" s="150">
        <v>0</v>
      </c>
      <c r="F36" s="151">
        <v>0</v>
      </c>
      <c r="G36" s="151">
        <v>0</v>
      </c>
      <c r="H36" s="151"/>
      <c r="I36" s="151"/>
      <c r="J36" s="151"/>
      <c r="K36" s="151"/>
      <c r="L36" s="151"/>
      <c r="M36" s="151"/>
      <c r="N36" s="151"/>
      <c r="O36" s="152">
        <f>SUM(E36,G36,I36,K36,M36)</f>
        <v>0</v>
      </c>
      <c r="P36" s="153">
        <f>SUM(F36,H36,J36,L36,N36)</f>
        <v>0</v>
      </c>
    </row>
    <row r="37" spans="1:16" ht="20.25" x14ac:dyDescent="0.3">
      <c r="A37" s="397"/>
      <c r="B37" s="398"/>
      <c r="C37" s="398"/>
      <c r="D37" s="399"/>
      <c r="E37" s="154"/>
      <c r="F37" s="151"/>
      <c r="G37" s="151"/>
      <c r="H37" s="151"/>
      <c r="I37" s="151"/>
      <c r="J37" s="151"/>
      <c r="K37" s="151"/>
      <c r="L37" s="151"/>
      <c r="M37" s="151"/>
      <c r="N37" s="151"/>
      <c r="O37" s="152"/>
      <c r="P37" s="153"/>
    </row>
    <row r="38" spans="1:16" ht="20.25" x14ac:dyDescent="0.3">
      <c r="A38" s="155" t="s">
        <v>49</v>
      </c>
      <c r="B38" s="156"/>
      <c r="C38" s="156"/>
      <c r="D38" s="149" t="s">
        <v>67</v>
      </c>
      <c r="E38" s="150">
        <v>0</v>
      </c>
      <c r="F38" s="151"/>
      <c r="G38" s="151">
        <v>2</v>
      </c>
      <c r="H38" s="151"/>
      <c r="I38" s="151"/>
      <c r="J38" s="151"/>
      <c r="K38" s="151"/>
      <c r="L38" s="151"/>
      <c r="M38" s="151"/>
      <c r="N38" s="151"/>
      <c r="O38" s="152">
        <f>SUM(E38,G38,I38,K38,M38)</f>
        <v>2</v>
      </c>
      <c r="P38" s="153">
        <f>SUM(F38,H38,J38,L38,N38)</f>
        <v>0</v>
      </c>
    </row>
    <row r="39" spans="1:16" ht="20.25" x14ac:dyDescent="0.3">
      <c r="A39" s="397"/>
      <c r="B39" s="398"/>
      <c r="C39" s="398"/>
      <c r="D39" s="399"/>
      <c r="E39" s="154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3"/>
    </row>
    <row r="40" spans="1:16" ht="20.25" x14ac:dyDescent="0.3">
      <c r="A40" s="157" t="s">
        <v>5</v>
      </c>
      <c r="B40" s="158"/>
      <c r="C40" s="159" t="s">
        <v>67</v>
      </c>
      <c r="D40" s="160" t="s">
        <v>67</v>
      </c>
      <c r="E40" s="161">
        <f>SUM(E10:E38)</f>
        <v>0</v>
      </c>
      <c r="F40" s="162">
        <f t="shared" ref="F40:N40" si="0">SUM(F10:F38)</f>
        <v>1</v>
      </c>
      <c r="G40" s="162">
        <f>SUM(G10:G38)</f>
        <v>3</v>
      </c>
      <c r="H40" s="162">
        <f t="shared" si="0"/>
        <v>1</v>
      </c>
      <c r="I40" s="162">
        <f>SUM(I10:I38)</f>
        <v>0</v>
      </c>
      <c r="J40" s="162">
        <f t="shared" si="0"/>
        <v>0</v>
      </c>
      <c r="K40" s="162">
        <f>SUM(K10:K38)</f>
        <v>1</v>
      </c>
      <c r="L40" s="162">
        <f t="shared" si="0"/>
        <v>0</v>
      </c>
      <c r="M40" s="162">
        <f>SUM(M10:M38)</f>
        <v>2</v>
      </c>
      <c r="N40" s="162">
        <f t="shared" si="0"/>
        <v>1</v>
      </c>
      <c r="O40" s="163">
        <f>SUM(O10,O12,O14,O16,O18,O20,O22,O24,O26,O28,O30,O32,O34,O36,O38)</f>
        <v>6</v>
      </c>
      <c r="P40" s="164">
        <f>SUM(P10,P12,P14,P16,P18,P20,P22,P24,P26,P28,P30,P32,P34,P36,P38)</f>
        <v>3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ySplit="7" topLeftCell="A14" activePane="bottomLeft" state="frozen"/>
      <selection activeCell="N26" sqref="N26"/>
      <selection pane="bottomLeft" activeCell="N26" sqref="N26"/>
    </sheetView>
  </sheetViews>
  <sheetFormatPr defaultRowHeight="12.75" x14ac:dyDescent="0.2"/>
  <cols>
    <col min="1" max="5" width="9.140625" style="4"/>
    <col min="6" max="6" width="14.28515625" style="4" customWidth="1"/>
    <col min="7" max="7" width="9.140625" style="4"/>
    <col min="8" max="8" width="11.42578125" style="4" customWidth="1"/>
    <col min="9" max="9" width="9.140625" style="4"/>
    <col min="10" max="10" width="10.42578125" style="4" customWidth="1"/>
    <col min="11" max="11" width="9.140625" style="4"/>
    <col min="12" max="12" width="11.5703125" style="4" customWidth="1"/>
    <col min="13" max="13" width="9.140625" style="4"/>
    <col min="14" max="14" width="10.28515625" style="4" customWidth="1"/>
    <col min="15" max="16" width="10.5703125" style="4" customWidth="1"/>
    <col min="17" max="16384" width="9.140625" style="4"/>
  </cols>
  <sheetData>
    <row r="1" spans="1:16" ht="27" customHeight="1" x14ac:dyDescent="0.35">
      <c r="A1" s="386" t="s">
        <v>113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</row>
    <row r="2" spans="1:16" ht="25.5" customHeight="1" x14ac:dyDescent="0.35">
      <c r="A2" s="386" t="s">
        <v>19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</row>
    <row r="3" spans="1:16" ht="22.5" customHeight="1" x14ac:dyDescent="0.35">
      <c r="A3" s="387">
        <v>42979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</row>
    <row r="5" spans="1:16" ht="19.5" customHeight="1" x14ac:dyDescent="0.2">
      <c r="A5" s="388" t="s">
        <v>73</v>
      </c>
      <c r="B5" s="389"/>
      <c r="C5" s="389"/>
      <c r="D5" s="390"/>
      <c r="E5" s="388" t="s">
        <v>74</v>
      </c>
      <c r="F5" s="390"/>
      <c r="G5" s="388" t="s">
        <v>75</v>
      </c>
      <c r="H5" s="390"/>
      <c r="I5" s="388" t="s">
        <v>76</v>
      </c>
      <c r="J5" s="390"/>
      <c r="K5" s="388" t="s">
        <v>77</v>
      </c>
      <c r="L5" s="390"/>
      <c r="M5" s="388" t="s">
        <v>78</v>
      </c>
      <c r="N5" s="390"/>
      <c r="O5" s="388" t="s">
        <v>111</v>
      </c>
      <c r="P5" s="390"/>
    </row>
    <row r="6" spans="1:16" ht="21.75" customHeight="1" x14ac:dyDescent="0.2">
      <c r="A6" s="391"/>
      <c r="B6" s="392"/>
      <c r="C6" s="392"/>
      <c r="D6" s="393"/>
      <c r="E6" s="394"/>
      <c r="F6" s="396"/>
      <c r="G6" s="394"/>
      <c r="H6" s="396"/>
      <c r="I6" s="394"/>
      <c r="J6" s="396"/>
      <c r="K6" s="394"/>
      <c r="L6" s="396"/>
      <c r="M6" s="394"/>
      <c r="N6" s="396"/>
      <c r="O6" s="394"/>
      <c r="P6" s="396"/>
    </row>
    <row r="7" spans="1:16" ht="20.25" x14ac:dyDescent="0.2">
      <c r="A7" s="394"/>
      <c r="B7" s="395"/>
      <c r="C7" s="395"/>
      <c r="D7" s="396"/>
      <c r="E7" s="138" t="s">
        <v>79</v>
      </c>
      <c r="F7" s="139" t="s">
        <v>80</v>
      </c>
      <c r="G7" s="139" t="s">
        <v>79</v>
      </c>
      <c r="H7" s="140" t="s">
        <v>80</v>
      </c>
      <c r="I7" s="140" t="s">
        <v>79</v>
      </c>
      <c r="J7" s="140" t="s">
        <v>80</v>
      </c>
      <c r="K7" s="140" t="s">
        <v>79</v>
      </c>
      <c r="L7" s="140" t="s">
        <v>80</v>
      </c>
      <c r="M7" s="140" t="s">
        <v>79</v>
      </c>
      <c r="N7" s="140" t="s">
        <v>80</v>
      </c>
      <c r="O7" s="138" t="s">
        <v>79</v>
      </c>
      <c r="P7" s="141" t="s">
        <v>80</v>
      </c>
    </row>
    <row r="8" spans="1:16" ht="20.25" x14ac:dyDescent="0.3">
      <c r="A8" s="397"/>
      <c r="B8" s="398"/>
      <c r="C8" s="398"/>
      <c r="D8" s="399"/>
      <c r="E8" s="142" t="s">
        <v>8</v>
      </c>
      <c r="F8" s="143" t="s">
        <v>9</v>
      </c>
      <c r="G8" s="143" t="s">
        <v>10</v>
      </c>
      <c r="H8" s="143" t="s">
        <v>11</v>
      </c>
      <c r="I8" s="143" t="s">
        <v>12</v>
      </c>
      <c r="J8" s="143" t="s">
        <v>13</v>
      </c>
      <c r="K8" s="143" t="s">
        <v>14</v>
      </c>
      <c r="L8" s="143" t="s">
        <v>15</v>
      </c>
      <c r="M8" s="143" t="s">
        <v>54</v>
      </c>
      <c r="N8" s="143" t="s">
        <v>55</v>
      </c>
      <c r="O8" s="143" t="s">
        <v>56</v>
      </c>
      <c r="P8" s="144" t="s">
        <v>57</v>
      </c>
    </row>
    <row r="9" spans="1:16" ht="20.25" x14ac:dyDescent="0.3">
      <c r="A9" s="397"/>
      <c r="B9" s="398"/>
      <c r="C9" s="398"/>
      <c r="D9" s="399"/>
      <c r="E9" s="142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6"/>
    </row>
    <row r="10" spans="1:16" ht="20.25" x14ac:dyDescent="0.3">
      <c r="A10" s="147" t="s">
        <v>59</v>
      </c>
      <c r="B10" s="148"/>
      <c r="C10" s="148" t="s">
        <v>67</v>
      </c>
      <c r="D10" s="149" t="s">
        <v>67</v>
      </c>
      <c r="E10" s="150"/>
      <c r="F10" s="151"/>
      <c r="G10" s="151"/>
      <c r="H10" s="151"/>
      <c r="I10" s="151"/>
      <c r="J10" s="151"/>
      <c r="K10" s="151"/>
      <c r="L10" s="151"/>
      <c r="M10" s="151"/>
      <c r="N10" s="151"/>
      <c r="O10" s="152">
        <f>SUM(E10,G10,I10,K10,M10)</f>
        <v>0</v>
      </c>
      <c r="P10" s="153">
        <f>SUM(F10,H10,J10,L10,N10)</f>
        <v>0</v>
      </c>
    </row>
    <row r="11" spans="1:16" ht="20.25" x14ac:dyDescent="0.3">
      <c r="A11" s="397"/>
      <c r="B11" s="398"/>
      <c r="C11" s="398"/>
      <c r="D11" s="399"/>
      <c r="E11" s="154"/>
      <c r="F11" s="151"/>
      <c r="G11" s="151"/>
      <c r="H11" s="151"/>
      <c r="I11" s="151"/>
      <c r="J11" s="151"/>
      <c r="K11" s="151"/>
      <c r="L11" s="151"/>
      <c r="M11" s="151"/>
      <c r="N11" s="151"/>
      <c r="O11" s="152"/>
      <c r="P11" s="153"/>
    </row>
    <row r="12" spans="1:16" ht="20.25" x14ac:dyDescent="0.3">
      <c r="A12" s="147" t="s">
        <v>58</v>
      </c>
      <c r="B12" s="148"/>
      <c r="C12" s="148" t="s">
        <v>67</v>
      </c>
      <c r="D12" s="149" t="s">
        <v>67</v>
      </c>
      <c r="E12" s="150"/>
      <c r="F12" s="151"/>
      <c r="G12" s="151"/>
      <c r="H12" s="151"/>
      <c r="I12" s="151"/>
      <c r="J12" s="151"/>
      <c r="K12" s="151"/>
      <c r="L12" s="151"/>
      <c r="M12" s="151"/>
      <c r="N12" s="151"/>
      <c r="O12" s="152">
        <f>SUM(E12:N12)</f>
        <v>0</v>
      </c>
      <c r="P12" s="153">
        <f>SUM(F12,H12,J12,L12,N12)</f>
        <v>0</v>
      </c>
    </row>
    <row r="13" spans="1:16" ht="20.25" x14ac:dyDescent="0.3">
      <c r="A13" s="397"/>
      <c r="B13" s="398"/>
      <c r="C13" s="398"/>
      <c r="D13" s="399"/>
      <c r="E13" s="154"/>
      <c r="F13" s="151"/>
      <c r="G13" s="151"/>
      <c r="H13" s="151"/>
      <c r="I13" s="151"/>
      <c r="J13" s="151"/>
      <c r="K13" s="151"/>
      <c r="L13" s="151"/>
      <c r="M13" s="151"/>
      <c r="N13" s="151"/>
      <c r="O13" s="152"/>
      <c r="P13" s="153"/>
    </row>
    <row r="14" spans="1:16" ht="20.25" x14ac:dyDescent="0.3">
      <c r="A14" s="147" t="s">
        <v>20</v>
      </c>
      <c r="B14" s="148"/>
      <c r="C14" s="148" t="s">
        <v>67</v>
      </c>
      <c r="D14" s="149" t="s">
        <v>67</v>
      </c>
      <c r="E14" s="150"/>
      <c r="F14" s="151"/>
      <c r="G14" s="151"/>
      <c r="H14" s="151"/>
      <c r="I14" s="151"/>
      <c r="J14" s="151"/>
      <c r="K14" s="151"/>
      <c r="L14" s="151"/>
      <c r="M14" s="151">
        <v>0</v>
      </c>
      <c r="N14" s="151">
        <v>0</v>
      </c>
      <c r="O14" s="152">
        <f>SUM(E14,G14,I14,K14,M14)</f>
        <v>0</v>
      </c>
      <c r="P14" s="153">
        <f>SUM(F14,H14,J14,L14,N14)</f>
        <v>0</v>
      </c>
    </row>
    <row r="15" spans="1:16" ht="20.25" x14ac:dyDescent="0.3">
      <c r="A15" s="397"/>
      <c r="B15" s="398"/>
      <c r="C15" s="398"/>
      <c r="D15" s="399"/>
      <c r="E15" s="154"/>
      <c r="F15" s="151"/>
      <c r="G15" s="151"/>
      <c r="H15" s="151"/>
      <c r="I15" s="151"/>
      <c r="J15" s="151"/>
      <c r="K15" s="151"/>
      <c r="L15" s="151"/>
      <c r="M15" s="151"/>
      <c r="N15" s="151"/>
      <c r="O15" s="152"/>
      <c r="P15" s="153"/>
    </row>
    <row r="16" spans="1:16" ht="20.25" x14ac:dyDescent="0.3">
      <c r="A16" s="147" t="s">
        <v>21</v>
      </c>
      <c r="B16" s="148"/>
      <c r="C16" s="148" t="s">
        <v>67</v>
      </c>
      <c r="D16" s="149" t="s">
        <v>67</v>
      </c>
      <c r="E16" s="150"/>
      <c r="F16" s="151"/>
      <c r="G16" s="151"/>
      <c r="H16" s="151"/>
      <c r="I16" s="151"/>
      <c r="J16" s="151"/>
      <c r="K16" s="151"/>
      <c r="L16" s="151"/>
      <c r="M16" s="151"/>
      <c r="N16" s="151"/>
      <c r="O16" s="152">
        <f>SUM(E16,G16,I16,K16,M16)</f>
        <v>0</v>
      </c>
      <c r="P16" s="153">
        <f>SUM(F16,H16,J16,L16,N16)</f>
        <v>0</v>
      </c>
    </row>
    <row r="17" spans="1:16" ht="20.25" x14ac:dyDescent="0.3">
      <c r="A17" s="397"/>
      <c r="B17" s="398"/>
      <c r="C17" s="398"/>
      <c r="D17" s="399"/>
      <c r="E17" s="154"/>
      <c r="F17" s="151"/>
      <c r="G17" s="151"/>
      <c r="H17" s="151"/>
      <c r="I17" s="151"/>
      <c r="J17" s="151"/>
      <c r="K17" s="151"/>
      <c r="L17" s="151"/>
      <c r="M17" s="151"/>
      <c r="N17" s="151"/>
      <c r="O17" s="152"/>
      <c r="P17" s="153"/>
    </row>
    <row r="18" spans="1:16" ht="20.25" x14ac:dyDescent="0.3">
      <c r="A18" s="147" t="s">
        <v>22</v>
      </c>
      <c r="B18" s="148"/>
      <c r="C18" s="148" t="s">
        <v>67</v>
      </c>
      <c r="D18" s="149" t="s">
        <v>67</v>
      </c>
      <c r="E18" s="150">
        <v>0</v>
      </c>
      <c r="F18" s="151"/>
      <c r="G18" s="151">
        <v>0</v>
      </c>
      <c r="H18" s="151"/>
      <c r="I18" s="151"/>
      <c r="J18" s="151"/>
      <c r="K18" s="151">
        <v>0</v>
      </c>
      <c r="L18" s="151"/>
      <c r="M18" s="151">
        <v>0</v>
      </c>
      <c r="N18" s="151">
        <v>0</v>
      </c>
      <c r="O18" s="152">
        <f>SUM(E18,G18,I18,K18,M18)</f>
        <v>0</v>
      </c>
      <c r="P18" s="153">
        <f>SUM(F18,H18,J18,L18,N18)</f>
        <v>0</v>
      </c>
    </row>
    <row r="19" spans="1:16" ht="20.25" x14ac:dyDescent="0.3">
      <c r="A19" s="397"/>
      <c r="B19" s="398"/>
      <c r="C19" s="398"/>
      <c r="D19" s="399"/>
      <c r="E19" s="154"/>
      <c r="F19" s="151"/>
      <c r="G19" s="151"/>
      <c r="H19" s="151"/>
      <c r="I19" s="151"/>
      <c r="J19" s="151"/>
      <c r="K19" s="151"/>
      <c r="L19" s="151"/>
      <c r="M19" s="151"/>
      <c r="N19" s="151"/>
      <c r="O19" s="152"/>
      <c r="P19" s="153"/>
    </row>
    <row r="20" spans="1:16" ht="20.25" x14ac:dyDescent="0.3">
      <c r="A20" s="147" t="s">
        <v>23</v>
      </c>
      <c r="B20" s="148"/>
      <c r="C20" s="148" t="s">
        <v>67</v>
      </c>
      <c r="D20" s="149" t="s">
        <v>67</v>
      </c>
      <c r="E20" s="150"/>
      <c r="F20" s="151">
        <v>0</v>
      </c>
      <c r="G20" s="151">
        <v>1</v>
      </c>
      <c r="H20" s="151"/>
      <c r="I20" s="151"/>
      <c r="J20" s="151"/>
      <c r="K20" s="151"/>
      <c r="L20" s="151"/>
      <c r="M20" s="151"/>
      <c r="N20" s="151"/>
      <c r="O20" s="152">
        <f>SUM(E20,G20,I20,K20,M20)</f>
        <v>1</v>
      </c>
      <c r="P20" s="153">
        <f>SUM(F20,H20,J20,L20,N20)</f>
        <v>0</v>
      </c>
    </row>
    <row r="21" spans="1:16" ht="20.25" x14ac:dyDescent="0.3">
      <c r="A21" s="397"/>
      <c r="B21" s="398"/>
      <c r="C21" s="398"/>
      <c r="D21" s="399"/>
      <c r="E21" s="154"/>
      <c r="F21" s="151"/>
      <c r="G21" s="151"/>
      <c r="H21" s="151"/>
      <c r="I21" s="151"/>
      <c r="J21" s="151"/>
      <c r="K21" s="151"/>
      <c r="L21" s="151"/>
      <c r="M21" s="151"/>
      <c r="N21" s="151"/>
      <c r="O21" s="152"/>
      <c r="P21" s="153"/>
    </row>
    <row r="22" spans="1:16" ht="20.25" x14ac:dyDescent="0.3">
      <c r="A22" s="147" t="s">
        <v>24</v>
      </c>
      <c r="B22" s="148"/>
      <c r="C22" s="148" t="s">
        <v>67</v>
      </c>
      <c r="D22" s="149" t="s">
        <v>67</v>
      </c>
      <c r="E22" s="150"/>
      <c r="F22" s="151"/>
      <c r="G22" s="151">
        <v>0</v>
      </c>
      <c r="H22" s="151"/>
      <c r="I22" s="151"/>
      <c r="J22" s="151"/>
      <c r="K22" s="151">
        <v>0</v>
      </c>
      <c r="L22" s="151"/>
      <c r="M22" s="151">
        <v>1</v>
      </c>
      <c r="N22" s="151"/>
      <c r="O22" s="152">
        <f>SUM(E22,G22,I22,K22,M22)</f>
        <v>1</v>
      </c>
      <c r="P22" s="153">
        <f>SUM(F22,H22,J22,L22,N22)</f>
        <v>0</v>
      </c>
    </row>
    <row r="23" spans="1:16" ht="20.25" x14ac:dyDescent="0.3">
      <c r="A23" s="397"/>
      <c r="B23" s="398"/>
      <c r="C23" s="398"/>
      <c r="D23" s="399"/>
      <c r="E23" s="154"/>
      <c r="F23" s="151"/>
      <c r="G23" s="151"/>
      <c r="H23" s="151"/>
      <c r="I23" s="151"/>
      <c r="J23" s="151"/>
      <c r="K23" s="151"/>
      <c r="L23" s="151"/>
      <c r="M23" s="151"/>
      <c r="N23" s="151"/>
      <c r="O23" s="152"/>
      <c r="P23" s="153"/>
    </row>
    <row r="24" spans="1:16" ht="20.25" x14ac:dyDescent="0.3">
      <c r="A24" s="147" t="s">
        <v>25</v>
      </c>
      <c r="B24" s="148"/>
      <c r="C24" s="148" t="s">
        <v>67</v>
      </c>
      <c r="D24" s="149" t="s">
        <v>67</v>
      </c>
      <c r="E24" s="150">
        <v>0</v>
      </c>
      <c r="F24" s="151">
        <v>0</v>
      </c>
      <c r="G24" s="151">
        <v>1</v>
      </c>
      <c r="H24" s="151"/>
      <c r="I24" s="151"/>
      <c r="J24" s="151"/>
      <c r="K24" s="151"/>
      <c r="L24" s="151"/>
      <c r="M24" s="151"/>
      <c r="N24" s="151">
        <v>0</v>
      </c>
      <c r="O24" s="152">
        <f>SUM(E24,G24,I24,K24,M24)</f>
        <v>1</v>
      </c>
      <c r="P24" s="153">
        <f>SUM(F24,H24,J24,L24,N24)</f>
        <v>0</v>
      </c>
    </row>
    <row r="25" spans="1:16" ht="20.25" x14ac:dyDescent="0.3">
      <c r="A25" s="397"/>
      <c r="B25" s="398"/>
      <c r="C25" s="398"/>
      <c r="D25" s="399"/>
      <c r="E25" s="154"/>
      <c r="F25" s="151"/>
      <c r="G25" s="151"/>
      <c r="H25" s="151"/>
      <c r="I25" s="151"/>
      <c r="J25" s="151"/>
      <c r="K25" s="151"/>
      <c r="L25" s="151"/>
      <c r="M25" s="151"/>
      <c r="N25" s="151"/>
      <c r="O25" s="152"/>
      <c r="P25" s="153"/>
    </row>
    <row r="26" spans="1:16" ht="20.25" x14ac:dyDescent="0.3">
      <c r="A26" s="147" t="s">
        <v>26</v>
      </c>
      <c r="B26" s="148"/>
      <c r="C26" s="148" t="s">
        <v>67</v>
      </c>
      <c r="D26" s="149" t="s">
        <v>67</v>
      </c>
      <c r="E26" s="150"/>
      <c r="F26" s="151"/>
      <c r="G26" s="151"/>
      <c r="H26" s="151"/>
      <c r="I26" s="151"/>
      <c r="J26" s="151"/>
      <c r="K26" s="151"/>
      <c r="L26" s="151"/>
      <c r="M26" s="151"/>
      <c r="N26" s="151">
        <v>0</v>
      </c>
      <c r="O26" s="152">
        <f>SUM(E26,G26,I26,K26,M26)</f>
        <v>0</v>
      </c>
      <c r="P26" s="153">
        <f>SUM(F26,H26,J26,L26,N26)</f>
        <v>0</v>
      </c>
    </row>
    <row r="27" spans="1:16" ht="20.25" x14ac:dyDescent="0.3">
      <c r="A27" s="397"/>
      <c r="B27" s="398"/>
      <c r="C27" s="398"/>
      <c r="D27" s="399"/>
      <c r="E27" s="154"/>
      <c r="F27" s="151"/>
      <c r="G27" s="151"/>
      <c r="H27" s="151"/>
      <c r="I27" s="151"/>
      <c r="J27" s="151"/>
      <c r="K27" s="151"/>
      <c r="L27" s="151"/>
      <c r="M27" s="151"/>
      <c r="N27" s="151"/>
      <c r="O27" s="152"/>
      <c r="P27" s="153"/>
    </row>
    <row r="28" spans="1:16" ht="20.25" x14ac:dyDescent="0.3">
      <c r="A28" s="147" t="s">
        <v>27</v>
      </c>
      <c r="B28" s="148"/>
      <c r="C28" s="148" t="s">
        <v>67</v>
      </c>
      <c r="D28" s="149" t="s">
        <v>67</v>
      </c>
      <c r="E28" s="150">
        <v>1</v>
      </c>
      <c r="F28" s="151">
        <v>1</v>
      </c>
      <c r="G28" s="151">
        <v>1</v>
      </c>
      <c r="H28" s="151"/>
      <c r="I28" s="151"/>
      <c r="J28" s="151"/>
      <c r="K28" s="151">
        <v>0</v>
      </c>
      <c r="L28" s="151"/>
      <c r="M28" s="151"/>
      <c r="N28" s="151"/>
      <c r="O28" s="152">
        <f>SUM(E28,G28,I28,K28,M28)</f>
        <v>2</v>
      </c>
      <c r="P28" s="153">
        <f>SUM(F28,H28,J28,L28,N28)</f>
        <v>1</v>
      </c>
    </row>
    <row r="29" spans="1:16" ht="20.25" x14ac:dyDescent="0.3">
      <c r="A29" s="397"/>
      <c r="B29" s="398"/>
      <c r="C29" s="398"/>
      <c r="D29" s="399"/>
      <c r="E29" s="154"/>
      <c r="F29" s="151"/>
      <c r="G29" s="151"/>
      <c r="H29" s="151"/>
      <c r="I29" s="151"/>
      <c r="J29" s="151"/>
      <c r="K29" s="151"/>
      <c r="L29" s="151"/>
      <c r="M29" s="151"/>
      <c r="N29" s="151"/>
      <c r="O29" s="152"/>
      <c r="P29" s="153"/>
    </row>
    <row r="30" spans="1:16" ht="20.25" x14ac:dyDescent="0.3">
      <c r="A30" s="147" t="s">
        <v>28</v>
      </c>
      <c r="B30" s="148"/>
      <c r="C30" s="148" t="s">
        <v>67</v>
      </c>
      <c r="D30" s="149" t="s">
        <v>67</v>
      </c>
      <c r="E30" s="150">
        <v>0</v>
      </c>
      <c r="F30" s="151"/>
      <c r="G30" s="151">
        <v>0</v>
      </c>
      <c r="H30" s="151"/>
      <c r="I30" s="151"/>
      <c r="J30" s="151"/>
      <c r="K30" s="151"/>
      <c r="L30" s="151"/>
      <c r="M30" s="151">
        <v>2</v>
      </c>
      <c r="N30" s="151"/>
      <c r="O30" s="152">
        <f>SUM(E30,G30,I30,K30,M30)</f>
        <v>2</v>
      </c>
      <c r="P30" s="153">
        <f>SUM(F30,H30,J30,L30,N30)</f>
        <v>0</v>
      </c>
    </row>
    <row r="31" spans="1:16" ht="20.25" x14ac:dyDescent="0.3">
      <c r="A31" s="397"/>
      <c r="B31" s="398"/>
      <c r="C31" s="398"/>
      <c r="D31" s="399"/>
      <c r="E31" s="150"/>
      <c r="F31" s="151"/>
      <c r="G31" s="151"/>
      <c r="H31" s="151"/>
      <c r="I31" s="151"/>
      <c r="J31" s="151"/>
      <c r="K31" s="151"/>
      <c r="L31" s="151"/>
      <c r="M31" s="151"/>
      <c r="N31" s="151"/>
      <c r="O31" s="152"/>
      <c r="P31" s="153"/>
    </row>
    <row r="32" spans="1:16" ht="20.25" x14ac:dyDescent="0.3">
      <c r="A32" s="147" t="s">
        <v>90</v>
      </c>
      <c r="B32" s="148"/>
      <c r="C32" s="148" t="s">
        <v>67</v>
      </c>
      <c r="D32" s="149" t="s">
        <v>67</v>
      </c>
      <c r="E32" s="150">
        <v>0</v>
      </c>
      <c r="F32" s="151">
        <v>0</v>
      </c>
      <c r="G32" s="151">
        <v>0</v>
      </c>
      <c r="H32" s="151"/>
      <c r="I32" s="151"/>
      <c r="J32" s="151"/>
      <c r="K32" s="151"/>
      <c r="L32" s="151"/>
      <c r="M32" s="151">
        <v>0</v>
      </c>
      <c r="N32" s="151"/>
      <c r="O32" s="152">
        <f>SUM(E32,G32,I32,K32,M32)</f>
        <v>0</v>
      </c>
      <c r="P32" s="153">
        <f>SUM(F32,H32,J32,L32,N32)</f>
        <v>0</v>
      </c>
    </row>
    <row r="33" spans="1:16" ht="20.25" x14ac:dyDescent="0.3">
      <c r="A33" s="397"/>
      <c r="B33" s="398"/>
      <c r="C33" s="398"/>
      <c r="D33" s="399"/>
      <c r="E33" s="154"/>
      <c r="F33" s="151"/>
      <c r="G33" s="151"/>
      <c r="H33" s="151"/>
      <c r="I33" s="151"/>
      <c r="J33" s="151"/>
      <c r="K33" s="151"/>
      <c r="L33" s="151"/>
      <c r="M33" s="151"/>
      <c r="N33" s="151"/>
      <c r="O33" s="152"/>
      <c r="P33" s="153"/>
    </row>
    <row r="34" spans="1:16" ht="20.25" x14ac:dyDescent="0.3">
      <c r="A34" s="147" t="s">
        <v>29</v>
      </c>
      <c r="B34" s="148"/>
      <c r="C34" s="148" t="s">
        <v>67</v>
      </c>
      <c r="D34" s="149" t="s">
        <v>67</v>
      </c>
      <c r="E34" s="150">
        <v>0</v>
      </c>
      <c r="F34" s="151"/>
      <c r="G34" s="151"/>
      <c r="H34" s="151"/>
      <c r="I34" s="151"/>
      <c r="J34" s="151"/>
      <c r="K34" s="151"/>
      <c r="L34" s="151"/>
      <c r="M34" s="151"/>
      <c r="N34" s="151"/>
      <c r="O34" s="152">
        <f>SUM(E34,G34,I34,K34,M34)</f>
        <v>0</v>
      </c>
      <c r="P34" s="153">
        <f>SUM(F34,H34,J34,L34,N34)</f>
        <v>0</v>
      </c>
    </row>
    <row r="35" spans="1:16" ht="20.25" x14ac:dyDescent="0.3">
      <c r="A35" s="397"/>
      <c r="B35" s="398"/>
      <c r="C35" s="398"/>
      <c r="D35" s="399"/>
      <c r="E35" s="154"/>
      <c r="F35" s="151"/>
      <c r="G35" s="151"/>
      <c r="H35" s="151"/>
      <c r="I35" s="151"/>
      <c r="J35" s="151"/>
      <c r="K35" s="151"/>
      <c r="L35" s="151"/>
      <c r="M35" s="151"/>
      <c r="N35" s="151"/>
      <c r="O35" s="152"/>
      <c r="P35" s="153"/>
    </row>
    <row r="36" spans="1:16" ht="20.25" x14ac:dyDescent="0.3">
      <c r="A36" s="147" t="s">
        <v>30</v>
      </c>
      <c r="B36" s="148"/>
      <c r="C36" s="148" t="s">
        <v>67</v>
      </c>
      <c r="D36" s="149" t="s">
        <v>67</v>
      </c>
      <c r="E36" s="150">
        <v>1</v>
      </c>
      <c r="F36" s="151"/>
      <c r="G36" s="151">
        <v>0</v>
      </c>
      <c r="H36" s="151">
        <v>0</v>
      </c>
      <c r="I36" s="151"/>
      <c r="J36" s="151"/>
      <c r="K36" s="151"/>
      <c r="L36" s="151"/>
      <c r="M36" s="151">
        <v>0</v>
      </c>
      <c r="N36" s="151"/>
      <c r="O36" s="152">
        <f>SUM(E36,G36,I36,K36,M36)</f>
        <v>1</v>
      </c>
      <c r="P36" s="153">
        <f>SUM(F36,H36,J36,L36,N36)</f>
        <v>0</v>
      </c>
    </row>
    <row r="37" spans="1:16" ht="20.25" x14ac:dyDescent="0.3">
      <c r="A37" s="397"/>
      <c r="B37" s="398"/>
      <c r="C37" s="398"/>
      <c r="D37" s="399"/>
      <c r="E37" s="154"/>
      <c r="F37" s="151"/>
      <c r="G37" s="151"/>
      <c r="H37" s="151"/>
      <c r="I37" s="151"/>
      <c r="J37" s="151"/>
      <c r="K37" s="151"/>
      <c r="L37" s="151"/>
      <c r="M37" s="151"/>
      <c r="N37" s="151"/>
      <c r="O37" s="152"/>
      <c r="P37" s="153"/>
    </row>
    <row r="38" spans="1:16" ht="20.25" x14ac:dyDescent="0.3">
      <c r="A38" s="155" t="s">
        <v>49</v>
      </c>
      <c r="B38" s="156"/>
      <c r="C38" s="156"/>
      <c r="D38" s="149" t="s">
        <v>67</v>
      </c>
      <c r="E38" s="150"/>
      <c r="F38" s="151"/>
      <c r="G38" s="151">
        <v>0</v>
      </c>
      <c r="H38" s="151"/>
      <c r="I38" s="151"/>
      <c r="J38" s="151"/>
      <c r="K38" s="151"/>
      <c r="L38" s="151"/>
      <c r="M38" s="151"/>
      <c r="N38" s="151"/>
      <c r="O38" s="152">
        <f>SUM(E38,G38,I38,K38,M38)</f>
        <v>0</v>
      </c>
      <c r="P38" s="153">
        <f>SUM(F38,H38,J38,L38,N38)</f>
        <v>0</v>
      </c>
    </row>
    <row r="39" spans="1:16" ht="20.25" x14ac:dyDescent="0.3">
      <c r="A39" s="397"/>
      <c r="B39" s="398"/>
      <c r="C39" s="398"/>
      <c r="D39" s="399"/>
      <c r="E39" s="154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3"/>
    </row>
    <row r="40" spans="1:16" ht="20.25" x14ac:dyDescent="0.3">
      <c r="A40" s="157" t="s">
        <v>5</v>
      </c>
      <c r="B40" s="158"/>
      <c r="C40" s="159" t="s">
        <v>67</v>
      </c>
      <c r="D40" s="160" t="s">
        <v>67</v>
      </c>
      <c r="E40" s="161">
        <f>SUM(E10:E38)</f>
        <v>2</v>
      </c>
      <c r="F40" s="162">
        <f t="shared" ref="F40:N40" si="0">SUM(F10:F38)</f>
        <v>1</v>
      </c>
      <c r="G40" s="162">
        <f>SUM(G10:G38)</f>
        <v>3</v>
      </c>
      <c r="H40" s="162">
        <f t="shared" si="0"/>
        <v>0</v>
      </c>
      <c r="I40" s="162">
        <f>SUM(I10:I38)</f>
        <v>0</v>
      </c>
      <c r="J40" s="162">
        <f t="shared" si="0"/>
        <v>0</v>
      </c>
      <c r="K40" s="162">
        <f>SUM(K10:K38)</f>
        <v>0</v>
      </c>
      <c r="L40" s="162">
        <f t="shared" si="0"/>
        <v>0</v>
      </c>
      <c r="M40" s="162">
        <f>SUM(M10:M38)</f>
        <v>3</v>
      </c>
      <c r="N40" s="162">
        <f t="shared" si="0"/>
        <v>0</v>
      </c>
      <c r="O40" s="163">
        <f>SUM(O10,O12,O14,O16,O18,O20,O22,O24,O26,O28,O30,O32,O34,O36,O38)</f>
        <v>8</v>
      </c>
      <c r="P40" s="164">
        <f>SUM(P10,P12,P14,P16,P18,P20,P22,P24,P26,P28,P30,P32,P34,P36,P38)</f>
        <v>1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23"/>
  <sheetViews>
    <sheetView zoomScale="80" zoomScaleNormal="80" workbookViewId="0">
      <selection activeCell="K12" sqref="K12"/>
    </sheetView>
  </sheetViews>
  <sheetFormatPr defaultRowHeight="12.75" x14ac:dyDescent="0.2"/>
  <cols>
    <col min="1" max="1" width="20.5703125" customWidth="1"/>
    <col min="2" max="2" width="11.42578125" customWidth="1"/>
    <col min="3" max="3" width="24.42578125" customWidth="1"/>
    <col min="4" max="4" width="22" customWidth="1"/>
    <col min="5" max="5" width="18.85546875" customWidth="1"/>
    <col min="6" max="6" width="22.140625" customWidth="1"/>
    <col min="7" max="7" width="25.7109375" customWidth="1"/>
    <col min="8" max="8" width="23" customWidth="1"/>
    <col min="9" max="9" width="19.140625" customWidth="1"/>
    <col min="10" max="10" width="22.5703125" customWidth="1"/>
    <col min="11" max="11" width="19.42578125" customWidth="1"/>
    <col min="12" max="12" width="21.140625" customWidth="1"/>
    <col min="13" max="13" width="12.28515625" customWidth="1"/>
    <col min="14" max="14" width="12.140625" customWidth="1"/>
    <col min="15" max="15" width="16.5703125" customWidth="1"/>
    <col min="16" max="16" width="12.85546875" customWidth="1"/>
    <col min="17" max="17" width="13.85546875" customWidth="1"/>
    <col min="18" max="18" width="15.85546875" customWidth="1"/>
  </cols>
  <sheetData>
    <row r="3" spans="1:18" ht="132.75" customHeight="1" x14ac:dyDescent="0.2">
      <c r="A3" s="43" t="s">
        <v>1</v>
      </c>
      <c r="B3" s="44" t="s">
        <v>2</v>
      </c>
      <c r="C3" s="44" t="s">
        <v>91</v>
      </c>
      <c r="D3" s="44" t="s">
        <v>92</v>
      </c>
      <c r="E3" s="44" t="s">
        <v>93</v>
      </c>
      <c r="F3" s="44" t="s">
        <v>94</v>
      </c>
      <c r="G3" s="44" t="s">
        <v>95</v>
      </c>
      <c r="H3" s="44" t="s">
        <v>96</v>
      </c>
      <c r="I3" s="44" t="s">
        <v>97</v>
      </c>
      <c r="J3" s="44" t="s">
        <v>98</v>
      </c>
      <c r="K3" s="44" t="s">
        <v>99</v>
      </c>
      <c r="L3" s="44" t="s">
        <v>100</v>
      </c>
      <c r="M3" s="295" t="s">
        <v>101</v>
      </c>
      <c r="N3" s="296"/>
      <c r="O3" s="297"/>
      <c r="P3" s="295" t="s">
        <v>102</v>
      </c>
      <c r="Q3" s="296"/>
      <c r="R3" s="297"/>
    </row>
    <row r="4" spans="1:18" ht="27" x14ac:dyDescent="0.2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7" t="s">
        <v>5</v>
      </c>
      <c r="N4" s="47" t="s">
        <v>6</v>
      </c>
      <c r="O4" s="47" t="s">
        <v>7</v>
      </c>
      <c r="P4" s="47" t="s">
        <v>5</v>
      </c>
      <c r="Q4" s="47" t="s">
        <v>6</v>
      </c>
      <c r="R4" s="47" t="s">
        <v>7</v>
      </c>
    </row>
    <row r="5" spans="1:18" ht="27" customHeight="1" x14ac:dyDescent="0.2">
      <c r="A5" s="48" t="s">
        <v>134</v>
      </c>
      <c r="B5" s="48">
        <v>2013</v>
      </c>
      <c r="C5" s="56">
        <v>9130</v>
      </c>
      <c r="D5" s="49"/>
      <c r="E5" s="58">
        <v>36</v>
      </c>
      <c r="F5" s="49"/>
      <c r="G5" s="58">
        <v>285</v>
      </c>
      <c r="H5" s="49"/>
      <c r="I5" s="56">
        <v>8809</v>
      </c>
      <c r="J5" s="50"/>
      <c r="K5" s="59">
        <v>38</v>
      </c>
      <c r="L5" s="52"/>
      <c r="M5" s="53">
        <f>SUM(N5:O5)</f>
        <v>378</v>
      </c>
      <c r="N5" s="58">
        <v>320</v>
      </c>
      <c r="O5" s="58">
        <v>58</v>
      </c>
      <c r="P5" s="52"/>
      <c r="Q5" s="52"/>
      <c r="R5" s="52"/>
    </row>
    <row r="6" spans="1:18" ht="27" customHeight="1" x14ac:dyDescent="0.2">
      <c r="A6" s="48" t="s">
        <v>134</v>
      </c>
      <c r="B6" s="48">
        <v>2014</v>
      </c>
      <c r="C6" s="56">
        <v>9112</v>
      </c>
      <c r="D6" s="54">
        <f>(C6-C5)/C5</f>
        <v>-1.9715224534501644E-3</v>
      </c>
      <c r="E6" s="58">
        <v>35</v>
      </c>
      <c r="F6" s="54">
        <f>(E6-E5)/E5</f>
        <v>-2.7777777777777776E-2</v>
      </c>
      <c r="G6" s="58">
        <v>302</v>
      </c>
      <c r="H6" s="54">
        <f>(G6-G5)/G5</f>
        <v>5.9649122807017542E-2</v>
      </c>
      <c r="I6" s="56">
        <v>8779</v>
      </c>
      <c r="J6" s="54">
        <f>(I6-I5)/I5</f>
        <v>-3.4056079010103303E-3</v>
      </c>
      <c r="K6" s="59">
        <v>41</v>
      </c>
      <c r="L6" s="54">
        <f>(K6-K5)/K5</f>
        <v>7.8947368421052627E-2</v>
      </c>
      <c r="M6" s="60">
        <f>SUM(N6:O6)</f>
        <v>360</v>
      </c>
      <c r="N6" s="58">
        <v>298</v>
      </c>
      <c r="O6" s="58">
        <v>62</v>
      </c>
      <c r="P6" s="55">
        <f t="shared" ref="P6:R8" si="0">(M6-M5)/M5</f>
        <v>-4.7619047619047616E-2</v>
      </c>
      <c r="Q6" s="54">
        <f t="shared" si="0"/>
        <v>-6.8750000000000006E-2</v>
      </c>
      <c r="R6" s="54">
        <f t="shared" si="0"/>
        <v>6.8965517241379309E-2</v>
      </c>
    </row>
    <row r="7" spans="1:18" ht="27" customHeight="1" x14ac:dyDescent="0.2">
      <c r="A7" s="48" t="s">
        <v>134</v>
      </c>
      <c r="B7" s="48">
        <v>2015</v>
      </c>
      <c r="C7" s="56">
        <v>10061</v>
      </c>
      <c r="D7" s="57">
        <f>(C7-C6)/C6</f>
        <v>0.10414837576821774</v>
      </c>
      <c r="E7" s="58">
        <v>33</v>
      </c>
      <c r="F7" s="57">
        <f>(E7-E6)/E6</f>
        <v>-5.7142857142857141E-2</v>
      </c>
      <c r="G7" s="58">
        <v>284</v>
      </c>
      <c r="H7" s="57">
        <f>(G7-G6)/G6</f>
        <v>-5.9602649006622516E-2</v>
      </c>
      <c r="I7" s="56">
        <v>9744</v>
      </c>
      <c r="J7" s="57">
        <f>(I7-I6)/I6</f>
        <v>0.10992140334890078</v>
      </c>
      <c r="K7" s="59">
        <v>37</v>
      </c>
      <c r="L7" s="57">
        <f>(K7-K6)/K6</f>
        <v>-9.7560975609756101E-2</v>
      </c>
      <c r="M7" s="60">
        <f>SUM(N7:O7)</f>
        <v>354</v>
      </c>
      <c r="N7" s="58">
        <v>300</v>
      </c>
      <c r="O7" s="58">
        <v>54</v>
      </c>
      <c r="P7" s="61">
        <f t="shared" si="0"/>
        <v>-1.6666666666666666E-2</v>
      </c>
      <c r="Q7" s="57">
        <f t="shared" si="0"/>
        <v>6.7114093959731542E-3</v>
      </c>
      <c r="R7" s="57">
        <f t="shared" si="0"/>
        <v>-0.12903225806451613</v>
      </c>
    </row>
    <row r="8" spans="1:18" ht="27" customHeight="1" x14ac:dyDescent="0.2">
      <c r="A8" s="48" t="s">
        <v>134</v>
      </c>
      <c r="B8" s="48">
        <v>2016</v>
      </c>
      <c r="C8" s="56">
        <v>8000</v>
      </c>
      <c r="D8" s="57">
        <f>(C8-C7)/C7</f>
        <v>-0.20485041248384853</v>
      </c>
      <c r="E8" s="58">
        <v>22</v>
      </c>
      <c r="F8" s="57">
        <f>(E8-E7)/E7</f>
        <v>-0.33333333333333331</v>
      </c>
      <c r="G8" s="58">
        <v>283</v>
      </c>
      <c r="H8" s="233">
        <f>(G8-G7)/G7</f>
        <v>-3.5211267605633804E-3</v>
      </c>
      <c r="I8" s="56">
        <v>7695</v>
      </c>
      <c r="J8" s="57">
        <f>(I8-I7)/I7</f>
        <v>-0.21028325123152711</v>
      </c>
      <c r="K8" s="59">
        <v>26</v>
      </c>
      <c r="L8" s="57">
        <f>(K8-K7)/K7</f>
        <v>-0.29729729729729731</v>
      </c>
      <c r="M8" s="60">
        <f>SUM(N8:O8)</f>
        <v>339</v>
      </c>
      <c r="N8" s="58">
        <v>304</v>
      </c>
      <c r="O8" s="58">
        <v>35</v>
      </c>
      <c r="P8" s="61">
        <f t="shared" si="0"/>
        <v>-4.2372881355932202E-2</v>
      </c>
      <c r="Q8" s="57">
        <f t="shared" si="0"/>
        <v>1.3333333333333334E-2</v>
      </c>
      <c r="R8" s="57">
        <f t="shared" si="0"/>
        <v>-0.35185185185185186</v>
      </c>
    </row>
    <row r="9" spans="1:18" ht="27" customHeight="1" x14ac:dyDescent="0.2">
      <c r="A9" s="48" t="s">
        <v>134</v>
      </c>
      <c r="B9" s="48">
        <v>2017</v>
      </c>
      <c r="C9" s="56">
        <v>7932</v>
      </c>
      <c r="D9" s="57">
        <f>(C9-C8)/C8</f>
        <v>-8.5000000000000006E-3</v>
      </c>
      <c r="E9" s="58">
        <v>26</v>
      </c>
      <c r="F9" s="57">
        <f>(E9-E8)/E8</f>
        <v>0.18181818181818182</v>
      </c>
      <c r="G9" s="58">
        <v>325</v>
      </c>
      <c r="H9" s="57">
        <f>(G9-G8)/G8</f>
        <v>0.14840989399293286</v>
      </c>
      <c r="I9" s="56">
        <v>7581</v>
      </c>
      <c r="J9" s="57">
        <f>(I9-I8)/I8</f>
        <v>-1.4814814814814815E-2</v>
      </c>
      <c r="K9" s="59">
        <v>29</v>
      </c>
      <c r="L9" s="57">
        <f>(K9-K8)/K8</f>
        <v>0.11538461538461539</v>
      </c>
      <c r="M9" s="60">
        <f>SUM(N9:O9)</f>
        <v>0</v>
      </c>
      <c r="N9" s="58" t="s">
        <v>103</v>
      </c>
      <c r="O9" s="58" t="s">
        <v>103</v>
      </c>
      <c r="P9" s="61" t="s">
        <v>103</v>
      </c>
      <c r="Q9" s="57" t="s">
        <v>103</v>
      </c>
      <c r="R9" s="57" t="s">
        <v>103</v>
      </c>
    </row>
    <row r="10" spans="1:18" x14ac:dyDescent="0.2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18" ht="27" customHeight="1" x14ac:dyDescent="0.2">
      <c r="A11" s="48" t="s">
        <v>134</v>
      </c>
      <c r="B11" s="48">
        <v>2017</v>
      </c>
      <c r="C11" s="64">
        <f>SUM(C12:C14)</f>
        <v>7932</v>
      </c>
      <c r="D11" s="57">
        <f>(C11-C16)/C16</f>
        <v>4.561033482731347E-2</v>
      </c>
      <c r="E11" s="60">
        <f>SUM(E12:E14)</f>
        <v>26</v>
      </c>
      <c r="F11" s="57">
        <f>(E11-E16)/E16</f>
        <v>-0.10344827586206896</v>
      </c>
      <c r="G11" s="60">
        <f>SUM(G12:G14)</f>
        <v>325</v>
      </c>
      <c r="H11" s="57">
        <f>(G11-G16)/G16</f>
        <v>8.3333333333333329E-2</v>
      </c>
      <c r="I11" s="64">
        <f>SUM(I12:I14)</f>
        <v>7581</v>
      </c>
      <c r="J11" s="57">
        <f>(I11-I16)/I16</f>
        <v>4.4646548160396857E-2</v>
      </c>
      <c r="K11" s="65">
        <f>SUM(K12:K14)</f>
        <v>29</v>
      </c>
      <c r="L11" s="57">
        <f>(K11-K16)/K16</f>
        <v>-3.3333333333333333E-2</v>
      </c>
      <c r="M11" s="60">
        <f>SUM(N11:O11)</f>
        <v>0</v>
      </c>
      <c r="N11" s="58" t="s">
        <v>103</v>
      </c>
      <c r="O11" s="58" t="s">
        <v>103</v>
      </c>
      <c r="P11" s="61" t="s">
        <v>103</v>
      </c>
      <c r="Q11" s="57" t="s">
        <v>103</v>
      </c>
      <c r="R11" s="57" t="s">
        <v>103</v>
      </c>
    </row>
    <row r="12" spans="1:18" ht="27" customHeight="1" x14ac:dyDescent="0.2">
      <c r="A12" s="48" t="s">
        <v>135</v>
      </c>
      <c r="B12" s="48">
        <v>2017</v>
      </c>
      <c r="C12" s="56">
        <v>2730</v>
      </c>
      <c r="D12" s="54">
        <f>(C12-C19)/C19</f>
        <v>0.12114989733059549</v>
      </c>
      <c r="E12" s="58">
        <v>10</v>
      </c>
      <c r="F12" s="57">
        <f>(E12-E19)/E19</f>
        <v>-9.0909090909090912E-2</v>
      </c>
      <c r="G12" s="58">
        <v>125</v>
      </c>
      <c r="H12" s="57">
        <f>(G12-G19)/G19</f>
        <v>0.43678160919540232</v>
      </c>
      <c r="I12" s="56">
        <v>2595</v>
      </c>
      <c r="J12" s="57">
        <f>(I12-I19)/I19</f>
        <v>0.110397946084724</v>
      </c>
      <c r="K12" s="59">
        <v>11</v>
      </c>
      <c r="L12" s="57">
        <f>(K12-K19)/K19</f>
        <v>0</v>
      </c>
      <c r="M12" s="60">
        <f>SUM(N12:O12)</f>
        <v>0</v>
      </c>
      <c r="N12" s="58" t="s">
        <v>103</v>
      </c>
      <c r="O12" s="58" t="s">
        <v>103</v>
      </c>
      <c r="P12" s="61" t="s">
        <v>103</v>
      </c>
      <c r="Q12" s="57" t="s">
        <v>103</v>
      </c>
      <c r="R12" s="57" t="s">
        <v>103</v>
      </c>
    </row>
    <row r="13" spans="1:18" ht="27" customHeight="1" x14ac:dyDescent="0.2">
      <c r="A13" s="48" t="s">
        <v>136</v>
      </c>
      <c r="B13" s="48">
        <v>2017</v>
      </c>
      <c r="C13" s="56">
        <v>2517</v>
      </c>
      <c r="D13" s="54">
        <f>(C13-C12)/C12</f>
        <v>-7.8021978021978022E-2</v>
      </c>
      <c r="E13" s="58">
        <v>7</v>
      </c>
      <c r="F13" s="57">
        <f>(E13-E12)/E12</f>
        <v>-0.3</v>
      </c>
      <c r="G13" s="58">
        <v>82</v>
      </c>
      <c r="H13" s="57">
        <f>(G13-G12)/G12</f>
        <v>-0.34399999999999997</v>
      </c>
      <c r="I13" s="56">
        <v>2428</v>
      </c>
      <c r="J13" s="57">
        <f>(I13-I12)/I12</f>
        <v>-6.4354527938342967E-2</v>
      </c>
      <c r="K13" s="59">
        <v>9</v>
      </c>
      <c r="L13" s="57">
        <f>(K13-K12)/K12</f>
        <v>-0.18181818181818182</v>
      </c>
      <c r="M13" s="60">
        <f>SUM(N13:O13)</f>
        <v>0</v>
      </c>
      <c r="N13" s="58" t="s">
        <v>103</v>
      </c>
      <c r="O13" s="58" t="s">
        <v>103</v>
      </c>
      <c r="P13" s="61" t="s">
        <v>103</v>
      </c>
      <c r="Q13" s="57" t="s">
        <v>103</v>
      </c>
      <c r="R13" s="57" t="s">
        <v>103</v>
      </c>
    </row>
    <row r="14" spans="1:18" ht="27" customHeight="1" x14ac:dyDescent="0.2">
      <c r="A14" s="48" t="s">
        <v>137</v>
      </c>
      <c r="B14" s="48">
        <v>2017</v>
      </c>
      <c r="C14" s="56">
        <v>2685</v>
      </c>
      <c r="D14" s="54">
        <f>(C14-C13)/C13</f>
        <v>6.6746126340882006E-2</v>
      </c>
      <c r="E14" s="58">
        <v>9</v>
      </c>
      <c r="F14" s="57">
        <f>(E14-E13)/E13</f>
        <v>0.2857142857142857</v>
      </c>
      <c r="G14" s="58">
        <v>118</v>
      </c>
      <c r="H14" s="57">
        <f>(G14-G13)/G13</f>
        <v>0.43902439024390244</v>
      </c>
      <c r="I14" s="56">
        <v>2558</v>
      </c>
      <c r="J14" s="57">
        <f>(I14-I13)/I13</f>
        <v>5.3542009884678748E-2</v>
      </c>
      <c r="K14" s="59">
        <v>9</v>
      </c>
      <c r="L14" s="57">
        <f>(K14-K13)/K13</f>
        <v>0</v>
      </c>
      <c r="M14" s="60">
        <f>SUM(N14:O14)</f>
        <v>0</v>
      </c>
      <c r="N14" s="58" t="s">
        <v>103</v>
      </c>
      <c r="O14" s="58" t="s">
        <v>103</v>
      </c>
      <c r="P14" s="61" t="s">
        <v>103</v>
      </c>
      <c r="Q14" s="57" t="s">
        <v>103</v>
      </c>
      <c r="R14" s="57" t="s">
        <v>103</v>
      </c>
    </row>
    <row r="15" spans="1:18" ht="23.25" x14ac:dyDescent="0.2">
      <c r="A15" s="66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</row>
    <row r="16" spans="1:18" ht="27" customHeight="1" x14ac:dyDescent="0.2">
      <c r="A16" s="48" t="s">
        <v>129</v>
      </c>
      <c r="B16" s="48">
        <v>2017</v>
      </c>
      <c r="C16" s="64">
        <f>SUM(C17:C19)</f>
        <v>7586</v>
      </c>
      <c r="D16" s="67"/>
      <c r="E16" s="60">
        <f>SUM(E17:E19)</f>
        <v>29</v>
      </c>
      <c r="F16" s="68"/>
      <c r="G16" s="60">
        <f>SUM(G17:G19)</f>
        <v>300</v>
      </c>
      <c r="H16" s="68"/>
      <c r="I16" s="64">
        <f>SUM(I17:I19)</f>
        <v>7257</v>
      </c>
      <c r="J16" s="69"/>
      <c r="K16" s="70">
        <f>SUM(K17:K19)</f>
        <v>30</v>
      </c>
      <c r="L16" s="71"/>
      <c r="M16" s="60">
        <v>0</v>
      </c>
      <c r="N16" s="58" t="s">
        <v>103</v>
      </c>
      <c r="O16" s="58" t="s">
        <v>103</v>
      </c>
      <c r="P16" s="71"/>
      <c r="Q16" s="71"/>
      <c r="R16" s="71"/>
    </row>
    <row r="17" spans="1:18" ht="27" customHeight="1" x14ac:dyDescent="0.2">
      <c r="A17" s="48" t="s">
        <v>130</v>
      </c>
      <c r="B17" s="48">
        <v>2017</v>
      </c>
      <c r="C17" s="56">
        <v>2494</v>
      </c>
      <c r="D17" s="72"/>
      <c r="E17" s="58">
        <v>11</v>
      </c>
      <c r="F17" s="49"/>
      <c r="G17" s="58">
        <v>98</v>
      </c>
      <c r="H17" s="49"/>
      <c r="I17" s="56">
        <v>2385</v>
      </c>
      <c r="J17" s="73"/>
      <c r="K17" s="51">
        <v>12</v>
      </c>
      <c r="L17" s="71"/>
      <c r="M17" s="60">
        <v>0</v>
      </c>
      <c r="N17" s="58" t="s">
        <v>103</v>
      </c>
      <c r="O17" s="58" t="s">
        <v>103</v>
      </c>
      <c r="P17" s="71"/>
      <c r="Q17" s="71"/>
      <c r="R17" s="71"/>
    </row>
    <row r="18" spans="1:18" ht="27" customHeight="1" x14ac:dyDescent="0.2">
      <c r="A18" s="48" t="s">
        <v>131</v>
      </c>
      <c r="B18" s="48">
        <v>2017</v>
      </c>
      <c r="C18" s="56">
        <v>2657</v>
      </c>
      <c r="D18" s="54">
        <f>(C18-C17)/C17</f>
        <v>6.535685645549319E-2</v>
      </c>
      <c r="E18" s="58">
        <v>7</v>
      </c>
      <c r="F18" s="57">
        <f>(E18-E17)/E17</f>
        <v>-0.36363636363636365</v>
      </c>
      <c r="G18" s="58">
        <v>115</v>
      </c>
      <c r="H18" s="57">
        <f>(G18-G17)/G17</f>
        <v>0.17346938775510204</v>
      </c>
      <c r="I18" s="56">
        <v>2535</v>
      </c>
      <c r="J18" s="57">
        <f>(I18-I17)/I17</f>
        <v>6.2893081761006289E-2</v>
      </c>
      <c r="K18" s="59">
        <v>7</v>
      </c>
      <c r="L18" s="57">
        <f>(K18-K17)/K17</f>
        <v>-0.41666666666666669</v>
      </c>
      <c r="M18" s="60">
        <v>0</v>
      </c>
      <c r="N18" s="58" t="s">
        <v>103</v>
      </c>
      <c r="O18" s="58" t="s">
        <v>103</v>
      </c>
      <c r="P18" s="61" t="s">
        <v>103</v>
      </c>
      <c r="Q18" s="57" t="s">
        <v>103</v>
      </c>
      <c r="R18" s="57" t="s">
        <v>103</v>
      </c>
    </row>
    <row r="19" spans="1:18" ht="27" customHeight="1" x14ac:dyDescent="0.2">
      <c r="A19" s="48" t="s">
        <v>132</v>
      </c>
      <c r="B19" s="48">
        <v>2017</v>
      </c>
      <c r="C19" s="56">
        <v>2435</v>
      </c>
      <c r="D19" s="54">
        <f>(C19-C18)/C18</f>
        <v>-8.3552879187053064E-2</v>
      </c>
      <c r="E19" s="58">
        <v>11</v>
      </c>
      <c r="F19" s="57">
        <f>(E19-E18)/E18</f>
        <v>0.5714285714285714</v>
      </c>
      <c r="G19" s="58">
        <v>87</v>
      </c>
      <c r="H19" s="57">
        <f>(G19-G18)/G18</f>
        <v>-0.24347826086956523</v>
      </c>
      <c r="I19" s="56">
        <v>2337</v>
      </c>
      <c r="J19" s="57">
        <f>(I19-I18)/I18</f>
        <v>-7.8106508875739639E-2</v>
      </c>
      <c r="K19" s="59">
        <v>11</v>
      </c>
      <c r="L19" s="57">
        <f>(K19-K18)/K18</f>
        <v>0.5714285714285714</v>
      </c>
      <c r="M19" s="60">
        <v>0</v>
      </c>
      <c r="N19" s="58" t="s">
        <v>103</v>
      </c>
      <c r="O19" s="58" t="s">
        <v>103</v>
      </c>
      <c r="P19" s="61" t="s">
        <v>103</v>
      </c>
      <c r="Q19" s="57" t="s">
        <v>103</v>
      </c>
      <c r="R19" s="57" t="s">
        <v>103</v>
      </c>
    </row>
    <row r="22" spans="1:18" ht="23.25" x14ac:dyDescent="0.35">
      <c r="E22" s="228" t="s">
        <v>123</v>
      </c>
      <c r="F22" s="229" t="s">
        <v>124</v>
      </c>
      <c r="G22" s="229" t="s">
        <v>125</v>
      </c>
      <c r="H22" s="229" t="s">
        <v>126</v>
      </c>
      <c r="I22" s="229" t="s">
        <v>127</v>
      </c>
    </row>
    <row r="23" spans="1:18" ht="23.25" x14ac:dyDescent="0.35">
      <c r="E23" s="230"/>
      <c r="F23" s="231">
        <f>I11/C11*100</f>
        <v>95.574886535552196</v>
      </c>
      <c r="G23" s="231">
        <f>K11/C11*100</f>
        <v>0.36560766515380738</v>
      </c>
      <c r="H23" s="231">
        <f>G11/C11*100</f>
        <v>4.0973272818961171</v>
      </c>
      <c r="I23" s="231">
        <f>SUM(F23:H23)</f>
        <v>100.03782148260211</v>
      </c>
    </row>
  </sheetData>
  <mergeCells count="2">
    <mergeCell ref="M3:O3"/>
    <mergeCell ref="P3:R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90" zoomScaleNormal="90" workbookViewId="0">
      <selection activeCell="Q12" sqref="Q12"/>
    </sheetView>
  </sheetViews>
  <sheetFormatPr defaultRowHeight="12.75" x14ac:dyDescent="0.2"/>
  <cols>
    <col min="1" max="1" width="22.42578125" style="5" customWidth="1"/>
    <col min="2" max="2" width="15" style="5" customWidth="1"/>
    <col min="3" max="3" width="15.5703125" style="5" customWidth="1"/>
    <col min="4" max="4" width="18.140625" style="5" customWidth="1"/>
    <col min="5" max="5" width="16.85546875" style="5" customWidth="1"/>
    <col min="6" max="6" width="16.140625" style="5" customWidth="1"/>
    <col min="7" max="7" width="17" style="5" customWidth="1"/>
    <col min="8" max="8" width="16" style="5" customWidth="1"/>
    <col min="9" max="9" width="18.7109375" style="5" customWidth="1"/>
    <col min="10" max="11" width="9.140625" style="5"/>
    <col min="12" max="12" width="9.42578125" style="5" bestFit="1" customWidth="1"/>
    <col min="13" max="16384" width="9.140625" style="5"/>
  </cols>
  <sheetData>
    <row r="1" spans="1:21" ht="31.5" customHeight="1" x14ac:dyDescent="0.4">
      <c r="A1" s="299" t="s">
        <v>105</v>
      </c>
      <c r="B1" s="299"/>
      <c r="C1" s="299"/>
      <c r="D1" s="299"/>
      <c r="E1" s="299"/>
      <c r="F1" s="299"/>
      <c r="G1" s="299"/>
      <c r="H1" s="299"/>
      <c r="I1" s="299"/>
    </row>
    <row r="2" spans="1:21" ht="29.25" customHeight="1" x14ac:dyDescent="0.2">
      <c r="A2" s="300" t="s">
        <v>139</v>
      </c>
      <c r="B2" s="300"/>
      <c r="C2" s="300"/>
      <c r="D2" s="300"/>
      <c r="E2" s="300"/>
      <c r="F2" s="300"/>
      <c r="G2" s="300"/>
      <c r="H2" s="300"/>
      <c r="I2" s="300"/>
    </row>
    <row r="3" spans="1:21" ht="15" customHeight="1" x14ac:dyDescent="0.2">
      <c r="A3" s="301" t="s">
        <v>1</v>
      </c>
      <c r="B3" s="302"/>
      <c r="C3" s="302"/>
      <c r="D3" s="302"/>
      <c r="E3" s="303"/>
      <c r="F3" s="310" t="s">
        <v>2</v>
      </c>
      <c r="G3" s="310" t="s">
        <v>79</v>
      </c>
      <c r="H3" s="310" t="s">
        <v>80</v>
      </c>
      <c r="I3" s="310" t="s">
        <v>106</v>
      </c>
    </row>
    <row r="4" spans="1:21" ht="15" customHeight="1" x14ac:dyDescent="0.2">
      <c r="A4" s="304"/>
      <c r="B4" s="305"/>
      <c r="C4" s="305"/>
      <c r="D4" s="305"/>
      <c r="E4" s="306"/>
      <c r="F4" s="311"/>
      <c r="G4" s="311"/>
      <c r="H4" s="311"/>
      <c r="I4" s="311"/>
    </row>
    <row r="5" spans="1:21" ht="15" customHeight="1" x14ac:dyDescent="0.2">
      <c r="A5" s="304"/>
      <c r="B5" s="305"/>
      <c r="C5" s="305"/>
      <c r="D5" s="305"/>
      <c r="E5" s="306"/>
      <c r="F5" s="311"/>
      <c r="G5" s="311"/>
      <c r="H5" s="311"/>
      <c r="I5" s="311"/>
    </row>
    <row r="6" spans="1:21" ht="15" customHeight="1" x14ac:dyDescent="0.2">
      <c r="A6" s="304"/>
      <c r="B6" s="305"/>
      <c r="C6" s="305"/>
      <c r="D6" s="305"/>
      <c r="E6" s="306"/>
      <c r="F6" s="311"/>
      <c r="G6" s="311"/>
      <c r="H6" s="311"/>
      <c r="I6" s="311"/>
    </row>
    <row r="7" spans="1:21" ht="15" customHeight="1" x14ac:dyDescent="0.2">
      <c r="A7" s="307"/>
      <c r="B7" s="308"/>
      <c r="C7" s="308"/>
      <c r="D7" s="308"/>
      <c r="E7" s="309"/>
      <c r="F7" s="312"/>
      <c r="G7" s="312"/>
      <c r="H7" s="312"/>
      <c r="I7" s="312"/>
    </row>
    <row r="8" spans="1:21" ht="25.5" customHeight="1" x14ac:dyDescent="0.35">
      <c r="A8" s="74"/>
      <c r="B8" s="75"/>
      <c r="C8" s="75"/>
      <c r="D8" s="76"/>
      <c r="E8" s="77"/>
      <c r="F8" s="78" t="s">
        <v>8</v>
      </c>
      <c r="G8" s="78" t="s">
        <v>9</v>
      </c>
      <c r="H8" s="78" t="s">
        <v>10</v>
      </c>
      <c r="I8" s="78" t="s">
        <v>11</v>
      </c>
    </row>
    <row r="9" spans="1:21" ht="45" customHeight="1" x14ac:dyDescent="0.4">
      <c r="A9" s="79" t="s">
        <v>134</v>
      </c>
      <c r="B9" s="75"/>
      <c r="C9" s="75" t="s">
        <v>67</v>
      </c>
      <c r="D9" s="75" t="s">
        <v>67</v>
      </c>
      <c r="E9" s="80" t="s">
        <v>67</v>
      </c>
      <c r="F9" s="81">
        <v>2013</v>
      </c>
      <c r="G9" s="81">
        <v>29</v>
      </c>
      <c r="H9" s="81">
        <v>9</v>
      </c>
      <c r="I9" s="82">
        <v>38</v>
      </c>
      <c r="J9" s="6"/>
      <c r="K9" s="6"/>
      <c r="L9" s="83"/>
      <c r="M9" s="6"/>
      <c r="R9" s="9"/>
      <c r="S9" s="9"/>
      <c r="T9" s="6"/>
      <c r="U9" s="6"/>
    </row>
    <row r="10" spans="1:21" ht="45" customHeight="1" x14ac:dyDescent="0.4">
      <c r="A10" s="79" t="s">
        <v>134</v>
      </c>
      <c r="B10" s="75"/>
      <c r="C10" s="75" t="s">
        <v>67</v>
      </c>
      <c r="D10" s="75" t="s">
        <v>67</v>
      </c>
      <c r="E10" s="80" t="s">
        <v>67</v>
      </c>
      <c r="F10" s="81">
        <v>2014</v>
      </c>
      <c r="G10" s="81">
        <v>33</v>
      </c>
      <c r="H10" s="81">
        <v>8</v>
      </c>
      <c r="I10" s="82">
        <v>41</v>
      </c>
      <c r="J10" s="6"/>
      <c r="K10" s="6"/>
      <c r="L10" s="6"/>
      <c r="M10" s="6"/>
      <c r="T10" s="6"/>
      <c r="U10" s="6"/>
    </row>
    <row r="11" spans="1:21" ht="45" customHeight="1" x14ac:dyDescent="0.4">
      <c r="A11" s="79" t="s">
        <v>134</v>
      </c>
      <c r="B11" s="75"/>
      <c r="C11" s="75" t="s">
        <v>67</v>
      </c>
      <c r="D11" s="75" t="s">
        <v>67</v>
      </c>
      <c r="E11" s="80" t="s">
        <v>67</v>
      </c>
      <c r="F11" s="81">
        <v>2015</v>
      </c>
      <c r="G11" s="81">
        <v>31</v>
      </c>
      <c r="H11" s="81">
        <v>6</v>
      </c>
      <c r="I11" s="82">
        <v>37</v>
      </c>
      <c r="J11" s="6"/>
      <c r="K11" s="6"/>
      <c r="L11" s="6"/>
      <c r="M11" s="6"/>
      <c r="T11" s="6"/>
      <c r="U11" s="6"/>
    </row>
    <row r="12" spans="1:21" ht="45" customHeight="1" x14ac:dyDescent="0.4">
      <c r="A12" s="79" t="s">
        <v>134</v>
      </c>
      <c r="B12" s="75"/>
      <c r="C12" s="75" t="s">
        <v>67</v>
      </c>
      <c r="D12" s="75" t="s">
        <v>67</v>
      </c>
      <c r="E12" s="80" t="s">
        <v>67</v>
      </c>
      <c r="F12" s="81">
        <v>2016</v>
      </c>
      <c r="G12" s="81">
        <v>22</v>
      </c>
      <c r="H12" s="81">
        <v>4</v>
      </c>
      <c r="I12" s="82">
        <v>26</v>
      </c>
      <c r="J12" s="6"/>
      <c r="K12" s="6"/>
      <c r="L12" s="6"/>
      <c r="M12" s="6"/>
      <c r="T12" s="6"/>
      <c r="U12" s="6"/>
    </row>
    <row r="13" spans="1:21" ht="45" customHeight="1" x14ac:dyDescent="0.4">
      <c r="A13" s="277" t="s">
        <v>134</v>
      </c>
      <c r="B13" s="84"/>
      <c r="C13" s="84" t="s">
        <v>67</v>
      </c>
      <c r="D13" s="84" t="s">
        <v>67</v>
      </c>
      <c r="E13" s="85" t="s">
        <v>67</v>
      </c>
      <c r="F13" s="86">
        <v>2017</v>
      </c>
      <c r="G13" s="86">
        <v>20</v>
      </c>
      <c r="H13" s="86">
        <v>9</v>
      </c>
      <c r="I13" s="87">
        <v>29</v>
      </c>
      <c r="J13" s="6"/>
      <c r="K13" s="7"/>
      <c r="L13" s="6"/>
      <c r="M13" s="6"/>
      <c r="T13" s="6"/>
      <c r="U13" s="6"/>
    </row>
    <row r="14" spans="1:21" ht="13.5" customHeight="1" x14ac:dyDescent="0.4">
      <c r="A14" s="168"/>
      <c r="B14" s="169"/>
      <c r="C14" s="169"/>
      <c r="D14" s="169"/>
      <c r="E14" s="169"/>
      <c r="F14" s="166"/>
      <c r="G14" s="166"/>
      <c r="H14" s="166"/>
      <c r="I14" s="167"/>
      <c r="J14" s="6"/>
      <c r="K14" s="7"/>
      <c r="L14" s="6"/>
      <c r="M14" s="6"/>
      <c r="T14" s="6"/>
      <c r="U14" s="6"/>
    </row>
    <row r="15" spans="1:21" ht="22.5" customHeight="1" x14ac:dyDescent="0.25">
      <c r="D15" s="298" t="s">
        <v>112</v>
      </c>
      <c r="E15" s="298"/>
      <c r="F15" s="298"/>
      <c r="G15" s="298"/>
      <c r="H15" s="298"/>
      <c r="I15" s="298"/>
      <c r="T15" s="6"/>
      <c r="U15" s="6"/>
    </row>
    <row r="16" spans="1:21" ht="18" x14ac:dyDescent="0.25">
      <c r="D16" s="165"/>
      <c r="E16" s="165"/>
      <c r="F16" s="165"/>
      <c r="G16" s="298" t="s">
        <v>140</v>
      </c>
      <c r="H16" s="298"/>
      <c r="I16" s="298"/>
    </row>
    <row r="17" spans="1:9" ht="18" x14ac:dyDescent="0.25">
      <c r="I17" s="88"/>
    </row>
    <row r="18" spans="1:9" x14ac:dyDescent="0.2">
      <c r="F18" s="6"/>
      <c r="G18" s="6"/>
      <c r="H18" s="6"/>
      <c r="I18" s="12"/>
    </row>
    <row r="19" spans="1:9" ht="15" x14ac:dyDescent="0.25">
      <c r="A19" s="13"/>
      <c r="B19" s="14"/>
      <c r="C19" s="14"/>
      <c r="D19" s="14"/>
      <c r="E19" s="14"/>
      <c r="F19" s="15"/>
      <c r="G19" s="15"/>
      <c r="H19" s="15"/>
      <c r="I19" s="8"/>
    </row>
    <row r="20" spans="1:9" ht="14.25" x14ac:dyDescent="0.2">
      <c r="A20" s="16"/>
      <c r="B20" s="17"/>
      <c r="C20" s="17"/>
      <c r="D20" s="17"/>
      <c r="E20" s="17"/>
      <c r="F20" s="18"/>
      <c r="G20" s="18"/>
      <c r="H20" s="18"/>
      <c r="I20" s="7"/>
    </row>
    <row r="21" spans="1:9" ht="14.25" x14ac:dyDescent="0.2">
      <c r="A21" s="16"/>
      <c r="B21" s="17"/>
      <c r="C21" s="17"/>
      <c r="D21" s="17"/>
      <c r="E21" s="17"/>
      <c r="F21" s="18"/>
      <c r="G21" s="18"/>
      <c r="H21" s="18"/>
      <c r="I21" s="7"/>
    </row>
    <row r="22" spans="1:9" ht="14.25" x14ac:dyDescent="0.2">
      <c r="A22" s="16"/>
      <c r="B22" s="17"/>
      <c r="C22" s="17"/>
      <c r="D22" s="17"/>
      <c r="E22" s="17"/>
      <c r="F22" s="18"/>
      <c r="G22" s="18"/>
      <c r="H22" s="18"/>
      <c r="I22" s="7"/>
    </row>
    <row r="25" spans="1:9" x14ac:dyDescent="0.2">
      <c r="I25" s="19"/>
    </row>
  </sheetData>
  <mergeCells count="9">
    <mergeCell ref="D15:I15"/>
    <mergeCell ref="G16:I16"/>
    <mergeCell ref="A1:I1"/>
    <mergeCell ref="A2:I2"/>
    <mergeCell ref="A3:E7"/>
    <mergeCell ref="F3:F7"/>
    <mergeCell ref="G3:G7"/>
    <mergeCell ref="H3:H7"/>
    <mergeCell ref="I3:I7"/>
  </mergeCells>
  <printOptions horizontalCentered="1"/>
  <pageMargins left="0.7" right="0.7" top="0.75" bottom="0.75" header="0.3" footer="0.3"/>
  <pageSetup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zoomScale="80" zoomScaleNormal="80" zoomScaleSheetLayoutView="80" workbookViewId="0">
      <selection activeCell="V10" sqref="V10"/>
    </sheetView>
  </sheetViews>
  <sheetFormatPr defaultRowHeight="12.75" x14ac:dyDescent="0.2"/>
  <cols>
    <col min="1" max="1" width="26.85546875" style="1" customWidth="1"/>
    <col min="2" max="2" width="12.28515625" style="1" customWidth="1"/>
    <col min="3" max="3" width="10.7109375" style="1" customWidth="1"/>
    <col min="4" max="4" width="14.140625" style="1" customWidth="1"/>
    <col min="5" max="5" width="23.5703125" style="1" customWidth="1"/>
    <col min="6" max="6" width="11.85546875" style="1" customWidth="1"/>
    <col min="7" max="7" width="16.42578125" style="1" customWidth="1"/>
    <col min="8" max="8" width="14.28515625" style="1" customWidth="1"/>
    <col min="9" max="9" width="15.7109375" style="1" customWidth="1"/>
    <col min="10" max="10" width="16.85546875" style="1" customWidth="1"/>
    <col min="11" max="11" width="24.140625" style="1" customWidth="1"/>
    <col min="12" max="12" width="22.28515625" style="1" customWidth="1"/>
    <col min="13" max="13" width="21.140625" style="1" customWidth="1"/>
    <col min="14" max="16384" width="9.140625" style="1"/>
  </cols>
  <sheetData>
    <row r="1" spans="1:23" ht="38.25" customHeight="1" x14ac:dyDescent="0.5">
      <c r="A1" s="318" t="s">
        <v>144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</row>
    <row r="2" spans="1:23" ht="37.5" customHeight="1" x14ac:dyDescent="0.5">
      <c r="A2" s="318" t="s">
        <v>145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</row>
    <row r="3" spans="1:23" ht="31.5" customHeight="1" x14ac:dyDescent="0.5">
      <c r="A3" s="318" t="s">
        <v>107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</row>
    <row r="4" spans="1:23" ht="34.5" customHeight="1" x14ac:dyDescent="0.5">
      <c r="A4" s="318" t="s">
        <v>133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</row>
    <row r="5" spans="1:23" ht="42.75" customHeight="1" x14ac:dyDescent="0.2">
      <c r="A5" s="314" t="s">
        <v>16</v>
      </c>
      <c r="B5" s="319"/>
      <c r="C5" s="315"/>
      <c r="D5" s="314" t="s">
        <v>50</v>
      </c>
      <c r="E5" s="315"/>
      <c r="F5" s="314" t="s">
        <v>51</v>
      </c>
      <c r="G5" s="315"/>
      <c r="H5" s="314" t="s">
        <v>104</v>
      </c>
      <c r="I5" s="315"/>
      <c r="J5" s="314" t="s">
        <v>60</v>
      </c>
      <c r="K5" s="315"/>
      <c r="L5" s="314" t="s">
        <v>4</v>
      </c>
      <c r="M5" s="315"/>
    </row>
    <row r="6" spans="1:23" ht="49.5" customHeight="1" x14ac:dyDescent="0.2">
      <c r="A6" s="320"/>
      <c r="B6" s="321"/>
      <c r="C6" s="322"/>
      <c r="D6" s="316"/>
      <c r="E6" s="317"/>
      <c r="F6" s="316"/>
      <c r="G6" s="317"/>
      <c r="H6" s="316"/>
      <c r="I6" s="317"/>
      <c r="J6" s="316"/>
      <c r="K6" s="317"/>
      <c r="L6" s="316"/>
      <c r="M6" s="317"/>
      <c r="P6" s="90"/>
    </row>
    <row r="7" spans="1:23" ht="39.75" customHeight="1" x14ac:dyDescent="0.2">
      <c r="A7" s="316"/>
      <c r="B7" s="323"/>
      <c r="C7" s="317"/>
      <c r="D7" s="103" t="s">
        <v>17</v>
      </c>
      <c r="E7" s="103" t="s">
        <v>18</v>
      </c>
      <c r="F7" s="103" t="s">
        <v>17</v>
      </c>
      <c r="G7" s="103" t="s">
        <v>18</v>
      </c>
      <c r="H7" s="103" t="s">
        <v>17</v>
      </c>
      <c r="I7" s="103" t="s">
        <v>18</v>
      </c>
      <c r="J7" s="103" t="s">
        <v>17</v>
      </c>
      <c r="K7" s="103" t="s">
        <v>18</v>
      </c>
      <c r="L7" s="227" t="s">
        <v>17</v>
      </c>
      <c r="M7" s="227" t="s">
        <v>18</v>
      </c>
    </row>
    <row r="8" spans="1:23" ht="35.1" customHeight="1" x14ac:dyDescent="0.4">
      <c r="A8" s="238"/>
      <c r="B8" s="93"/>
      <c r="C8" s="240"/>
      <c r="D8" s="92" t="s">
        <v>8</v>
      </c>
      <c r="E8" s="92" t="s">
        <v>9</v>
      </c>
      <c r="F8" s="92" t="s">
        <v>10</v>
      </c>
      <c r="G8" s="92" t="s">
        <v>11</v>
      </c>
      <c r="H8" s="92" t="s">
        <v>12</v>
      </c>
      <c r="I8" s="92" t="s">
        <v>13</v>
      </c>
      <c r="J8" s="92" t="s">
        <v>14</v>
      </c>
      <c r="K8" s="92" t="s">
        <v>15</v>
      </c>
      <c r="L8" s="97" t="s">
        <v>54</v>
      </c>
      <c r="M8" s="98" t="s">
        <v>55</v>
      </c>
      <c r="N8" s="2"/>
      <c r="O8" s="2"/>
      <c r="P8" s="2"/>
      <c r="Q8" s="2"/>
    </row>
    <row r="9" spans="1:23" ht="45" customHeight="1" x14ac:dyDescent="0.4">
      <c r="A9" s="278" t="s">
        <v>135</v>
      </c>
      <c r="B9" s="93"/>
      <c r="C9" s="240"/>
      <c r="D9" s="105">
        <v>2730</v>
      </c>
      <c r="E9" s="95">
        <v>34.417549167927383</v>
      </c>
      <c r="F9" s="94">
        <v>10</v>
      </c>
      <c r="G9" s="95">
        <v>38.461538461538467</v>
      </c>
      <c r="H9" s="94">
        <v>11</v>
      </c>
      <c r="I9" s="95">
        <v>37.931034482758619</v>
      </c>
      <c r="J9" s="94">
        <v>125</v>
      </c>
      <c r="K9" s="95">
        <v>38.461538461538467</v>
      </c>
      <c r="L9" s="105">
        <v>2595</v>
      </c>
      <c r="M9" s="95">
        <v>34.230312623664425</v>
      </c>
      <c r="N9" s="2"/>
      <c r="O9" s="2"/>
      <c r="P9" s="2"/>
      <c r="Q9" s="2"/>
    </row>
    <row r="10" spans="1:23" ht="45" customHeight="1" x14ac:dyDescent="0.4">
      <c r="A10" s="278" t="s">
        <v>136</v>
      </c>
      <c r="B10" s="93"/>
      <c r="C10" s="240"/>
      <c r="D10" s="105">
        <v>2517</v>
      </c>
      <c r="E10" s="95">
        <v>31.732223903177005</v>
      </c>
      <c r="F10" s="94">
        <v>7</v>
      </c>
      <c r="G10" s="95">
        <v>26.923076923076923</v>
      </c>
      <c r="H10" s="94">
        <v>9</v>
      </c>
      <c r="I10" s="95">
        <v>31.03448275862069</v>
      </c>
      <c r="J10" s="94">
        <v>82</v>
      </c>
      <c r="K10" s="95">
        <v>25.23076923076923</v>
      </c>
      <c r="L10" s="105">
        <v>2428</v>
      </c>
      <c r="M10" s="95">
        <v>32.027437013586599</v>
      </c>
      <c r="N10" s="2"/>
      <c r="O10" s="2"/>
      <c r="P10" s="2"/>
      <c r="Q10" s="2"/>
    </row>
    <row r="11" spans="1:23" ht="45" customHeight="1" x14ac:dyDescent="0.4">
      <c r="A11" s="278" t="s">
        <v>137</v>
      </c>
      <c r="B11" s="93"/>
      <c r="C11" s="240"/>
      <c r="D11" s="105">
        <v>2685</v>
      </c>
      <c r="E11" s="95">
        <v>33.850226928895609</v>
      </c>
      <c r="F11" s="94">
        <v>9</v>
      </c>
      <c r="G11" s="95">
        <v>34.615384615384613</v>
      </c>
      <c r="H11" s="94">
        <v>9</v>
      </c>
      <c r="I11" s="95">
        <v>31.03448275862069</v>
      </c>
      <c r="J11" s="94">
        <v>118</v>
      </c>
      <c r="K11" s="95">
        <v>36.307692307692307</v>
      </c>
      <c r="L11" s="105">
        <v>2558</v>
      </c>
      <c r="M11" s="95">
        <v>33.742250362748976</v>
      </c>
      <c r="N11" s="2"/>
      <c r="O11" s="2"/>
      <c r="P11" s="2"/>
      <c r="Q11" s="2"/>
    </row>
    <row r="12" spans="1:23" ht="35.1" customHeight="1" x14ac:dyDescent="0.4">
      <c r="A12" s="278"/>
      <c r="B12" s="93"/>
      <c r="C12" s="240"/>
      <c r="D12" s="94"/>
      <c r="E12" s="95"/>
      <c r="F12" s="94"/>
      <c r="G12" s="95"/>
      <c r="H12" s="94"/>
      <c r="I12" s="95"/>
      <c r="J12" s="94"/>
      <c r="K12" s="95"/>
      <c r="L12" s="99"/>
      <c r="M12" s="95"/>
      <c r="N12" s="2"/>
      <c r="O12" s="2"/>
      <c r="P12" s="2"/>
      <c r="Q12" s="2"/>
      <c r="V12" s="2"/>
      <c r="W12" s="2"/>
    </row>
    <row r="13" spans="1:23" ht="30" customHeight="1" x14ac:dyDescent="0.4">
      <c r="A13" s="279" t="s">
        <v>5</v>
      </c>
      <c r="B13" s="100"/>
      <c r="C13" s="280"/>
      <c r="D13" s="106">
        <v>7932</v>
      </c>
      <c r="E13" s="232">
        <v>100</v>
      </c>
      <c r="F13" s="102">
        <v>26</v>
      </c>
      <c r="G13" s="232">
        <v>100</v>
      </c>
      <c r="H13" s="102">
        <v>29</v>
      </c>
      <c r="I13" s="102">
        <v>100</v>
      </c>
      <c r="J13" s="102">
        <v>325</v>
      </c>
      <c r="K13" s="96">
        <v>100</v>
      </c>
      <c r="L13" s="106">
        <v>7581</v>
      </c>
      <c r="M13" s="101">
        <v>100</v>
      </c>
      <c r="N13" s="2"/>
      <c r="O13" s="2"/>
      <c r="P13" s="7"/>
      <c r="Q13" s="2"/>
      <c r="V13" s="2"/>
      <c r="W13" s="2"/>
    </row>
    <row r="14" spans="1:23" ht="20.100000000000001" customHeight="1" x14ac:dyDescent="0.2">
      <c r="E14" s="89"/>
      <c r="F14" s="2"/>
      <c r="G14" s="2"/>
      <c r="H14" s="2"/>
      <c r="I14" s="2"/>
      <c r="J14" s="2"/>
      <c r="K14" s="2"/>
      <c r="L14" s="2"/>
      <c r="M14" s="2"/>
      <c r="N14" s="2"/>
      <c r="O14" s="2"/>
      <c r="V14" s="2"/>
      <c r="W14" s="2"/>
    </row>
    <row r="15" spans="1:23" ht="25.5" x14ac:dyDescent="0.35">
      <c r="F15" s="313" t="s">
        <v>112</v>
      </c>
      <c r="G15" s="313"/>
      <c r="H15" s="313"/>
      <c r="I15" s="313"/>
      <c r="J15" s="313"/>
      <c r="K15" s="313"/>
      <c r="L15" s="313"/>
      <c r="M15" s="313"/>
      <c r="N15" s="2"/>
      <c r="O15" s="2"/>
      <c r="V15" s="2"/>
      <c r="W15" s="2"/>
    </row>
    <row r="16" spans="1:23" ht="25.5" x14ac:dyDescent="0.35">
      <c r="F16" s="104"/>
      <c r="G16" s="104"/>
      <c r="H16" s="104"/>
      <c r="I16" s="313" t="s">
        <v>138</v>
      </c>
      <c r="J16" s="313"/>
      <c r="K16" s="313"/>
      <c r="L16" s="313"/>
      <c r="M16" s="313"/>
      <c r="N16" s="2"/>
      <c r="O16" s="2"/>
      <c r="V16" s="2"/>
      <c r="W16" s="2"/>
    </row>
    <row r="17" spans="6:23" ht="18" x14ac:dyDescent="0.25">
      <c r="F17" s="2"/>
      <c r="G17" s="2"/>
      <c r="H17" s="2"/>
      <c r="I17" s="2"/>
      <c r="J17" s="2"/>
      <c r="K17" s="2"/>
      <c r="L17" s="2"/>
      <c r="M17" s="273" t="s">
        <v>150</v>
      </c>
      <c r="N17" s="2"/>
      <c r="O17" s="2"/>
      <c r="V17" s="2"/>
      <c r="W17" s="2"/>
    </row>
    <row r="18" spans="6:23" x14ac:dyDescent="0.2">
      <c r="K18" s="2"/>
      <c r="L18" s="2"/>
      <c r="M18" s="2"/>
      <c r="N18" s="2"/>
      <c r="O18" s="2"/>
      <c r="V18" s="2"/>
      <c r="W18" s="2"/>
    </row>
    <row r="19" spans="6:23" x14ac:dyDescent="0.2">
      <c r="K19" s="2"/>
      <c r="L19" s="2"/>
      <c r="M19" s="2"/>
      <c r="N19" s="2"/>
      <c r="O19" s="2"/>
      <c r="V19" s="2"/>
      <c r="W19" s="2"/>
    </row>
    <row r="20" spans="6:23" x14ac:dyDescent="0.2">
      <c r="K20" s="2"/>
      <c r="L20" s="2"/>
      <c r="M20" s="2"/>
      <c r="N20" s="2"/>
      <c r="O20" s="2"/>
      <c r="V20" s="2"/>
      <c r="W20" s="2"/>
    </row>
    <row r="21" spans="6:23" x14ac:dyDescent="0.2">
      <c r="K21" s="2"/>
      <c r="L21" s="2"/>
      <c r="M21" s="2"/>
      <c r="N21" s="2"/>
      <c r="O21" s="2"/>
      <c r="V21" s="2"/>
      <c r="W21" s="2"/>
    </row>
    <row r="22" spans="6:23" x14ac:dyDescent="0.2">
      <c r="V22" s="2"/>
      <c r="W22" s="2"/>
    </row>
    <row r="23" spans="6:23" x14ac:dyDescent="0.2">
      <c r="V23" s="2"/>
      <c r="W23" s="2"/>
    </row>
    <row r="24" spans="6:23" x14ac:dyDescent="0.2">
      <c r="V24" s="2"/>
      <c r="W24" s="2"/>
    </row>
    <row r="34" spans="5:9" x14ac:dyDescent="0.2">
      <c r="E34" s="90"/>
      <c r="F34" s="90"/>
      <c r="G34" s="90"/>
      <c r="H34" s="90"/>
      <c r="I34" s="90"/>
    </row>
  </sheetData>
  <mergeCells count="12">
    <mergeCell ref="F15:M15"/>
    <mergeCell ref="I16:M16"/>
    <mergeCell ref="L5:M6"/>
    <mergeCell ref="A1:M1"/>
    <mergeCell ref="A2:M2"/>
    <mergeCell ref="A3:M3"/>
    <mergeCell ref="A4:M4"/>
    <mergeCell ref="A5:C7"/>
    <mergeCell ref="D5:E6"/>
    <mergeCell ref="F5:G6"/>
    <mergeCell ref="H5:I6"/>
    <mergeCell ref="J5:K6"/>
  </mergeCells>
  <printOptions horizontalCentered="1"/>
  <pageMargins left="0.7" right="0.7" top="0.75" bottom="0.75" header="0.3" footer="0.3"/>
  <pageSetup scale="4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zoomScale="70" zoomScaleNormal="70" workbookViewId="0">
      <selection activeCell="U12" sqref="U12"/>
    </sheetView>
  </sheetViews>
  <sheetFormatPr defaultRowHeight="12.75" x14ac:dyDescent="0.2"/>
  <cols>
    <col min="1" max="1" width="30.7109375" style="1" customWidth="1"/>
    <col min="2" max="2" width="6" style="1" customWidth="1"/>
    <col min="3" max="3" width="6.28515625" style="1" customWidth="1"/>
    <col min="4" max="4" width="12.7109375" style="1" customWidth="1"/>
    <col min="5" max="5" width="13.7109375" style="1" customWidth="1"/>
    <col min="6" max="7" width="12.140625" style="1" customWidth="1"/>
    <col min="8" max="8" width="13.7109375" style="1" customWidth="1"/>
    <col min="9" max="9" width="13.85546875" style="1" customWidth="1"/>
    <col min="10" max="10" width="13" style="1" customWidth="1"/>
    <col min="11" max="11" width="12.140625" style="1" customWidth="1"/>
    <col min="12" max="12" width="13.28515625" style="1" customWidth="1"/>
    <col min="13" max="13" width="21.140625" style="1" customWidth="1"/>
    <col min="14" max="14" width="13.7109375" style="1" customWidth="1"/>
    <col min="15" max="15" width="25.42578125" style="1" customWidth="1"/>
    <col min="16" max="16384" width="9.140625" style="1"/>
  </cols>
  <sheetData>
    <row r="1" spans="1:18" ht="32.25" customHeight="1" x14ac:dyDescent="0.5">
      <c r="A1" s="318" t="s">
        <v>117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Q1" s="5"/>
    </row>
    <row r="2" spans="1:18" ht="30.75" customHeight="1" x14ac:dyDescent="0.5">
      <c r="A2" s="318" t="s">
        <v>147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</row>
    <row r="3" spans="1:18" ht="32.25" customHeight="1" x14ac:dyDescent="0.5">
      <c r="A3" s="318" t="s">
        <v>133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</row>
    <row r="4" spans="1:18" ht="30.75" customHeight="1" x14ac:dyDescent="0.2">
      <c r="A4" s="314" t="s">
        <v>72</v>
      </c>
      <c r="B4" s="319"/>
      <c r="C4" s="319"/>
      <c r="D4" s="315"/>
      <c r="E4" s="329" t="s">
        <v>69</v>
      </c>
      <c r="F4" s="330"/>
      <c r="G4" s="330"/>
      <c r="H4" s="331"/>
      <c r="I4" s="329" t="s">
        <v>70</v>
      </c>
      <c r="J4" s="330"/>
      <c r="K4" s="330"/>
      <c r="L4" s="331"/>
      <c r="M4" s="326" t="s">
        <v>81</v>
      </c>
      <c r="N4" s="324" t="s">
        <v>5</v>
      </c>
      <c r="O4" s="326" t="s">
        <v>68</v>
      </c>
    </row>
    <row r="5" spans="1:18" ht="74.25" customHeight="1" x14ac:dyDescent="0.2">
      <c r="A5" s="316"/>
      <c r="B5" s="323"/>
      <c r="C5" s="323"/>
      <c r="D5" s="317"/>
      <c r="E5" s="236" t="s">
        <v>61</v>
      </c>
      <c r="F5" s="237" t="s">
        <v>62</v>
      </c>
      <c r="G5" s="237" t="s">
        <v>63</v>
      </c>
      <c r="H5" s="237" t="s">
        <v>64</v>
      </c>
      <c r="I5" s="237" t="s">
        <v>61</v>
      </c>
      <c r="J5" s="237" t="s">
        <v>62</v>
      </c>
      <c r="K5" s="237" t="s">
        <v>63</v>
      </c>
      <c r="L5" s="237" t="s">
        <v>64</v>
      </c>
      <c r="M5" s="327" t="s">
        <v>81</v>
      </c>
      <c r="N5" s="325"/>
      <c r="O5" s="327"/>
    </row>
    <row r="6" spans="1:18" ht="28.5" customHeight="1" x14ac:dyDescent="0.4">
      <c r="A6" s="238"/>
      <c r="B6" s="239"/>
      <c r="C6" s="93"/>
      <c r="D6" s="240"/>
      <c r="E6" s="92" t="s">
        <v>8</v>
      </c>
      <c r="F6" s="92" t="s">
        <v>9</v>
      </c>
      <c r="G6" s="92" t="s">
        <v>10</v>
      </c>
      <c r="H6" s="92" t="s">
        <v>11</v>
      </c>
      <c r="I6" s="92" t="s">
        <v>12</v>
      </c>
      <c r="J6" s="92" t="s">
        <v>13</v>
      </c>
      <c r="K6" s="92" t="s">
        <v>14</v>
      </c>
      <c r="L6" s="92" t="s">
        <v>15</v>
      </c>
      <c r="M6" s="241" t="s">
        <v>54</v>
      </c>
      <c r="N6" s="92" t="s">
        <v>55</v>
      </c>
      <c r="O6" s="92" t="s">
        <v>56</v>
      </c>
    </row>
    <row r="7" spans="1:18" ht="15.75" customHeight="1" x14ac:dyDescent="0.4">
      <c r="A7" s="242"/>
      <c r="B7" s="93"/>
      <c r="C7" s="93"/>
      <c r="D7" s="240"/>
      <c r="E7" s="243"/>
      <c r="F7" s="243"/>
      <c r="G7" s="243"/>
      <c r="H7" s="243"/>
      <c r="I7" s="243"/>
      <c r="J7" s="243"/>
      <c r="K7" s="243"/>
      <c r="L7" s="243"/>
      <c r="M7" s="244"/>
      <c r="N7" s="243"/>
      <c r="O7" s="243"/>
    </row>
    <row r="8" spans="1:18" ht="90.75" customHeight="1" x14ac:dyDescent="0.4">
      <c r="A8" s="245" t="s">
        <v>146</v>
      </c>
      <c r="B8" s="91" t="s">
        <v>67</v>
      </c>
      <c r="C8" s="91"/>
      <c r="D8" s="246" t="s">
        <v>67</v>
      </c>
      <c r="E8" s="243">
        <v>0</v>
      </c>
      <c r="F8" s="243">
        <v>1</v>
      </c>
      <c r="G8" s="243">
        <v>0</v>
      </c>
      <c r="H8" s="243">
        <v>1</v>
      </c>
      <c r="I8" s="243">
        <v>0</v>
      </c>
      <c r="J8" s="243">
        <v>0</v>
      </c>
      <c r="K8" s="243">
        <v>0</v>
      </c>
      <c r="L8" s="243">
        <v>0</v>
      </c>
      <c r="M8" s="243">
        <v>0</v>
      </c>
      <c r="N8" s="243">
        <v>2</v>
      </c>
      <c r="O8" s="247">
        <v>7.6923076923076925</v>
      </c>
    </row>
    <row r="9" spans="1:18" ht="39.950000000000003" customHeight="1" x14ac:dyDescent="0.4">
      <c r="A9" s="242"/>
      <c r="B9" s="93"/>
      <c r="C9" s="93"/>
      <c r="D9" s="240"/>
      <c r="E9" s="243"/>
      <c r="F9" s="243"/>
      <c r="G9" s="243"/>
      <c r="H9" s="243"/>
      <c r="I9" s="243"/>
      <c r="J9" s="243"/>
      <c r="K9" s="243"/>
      <c r="L9" s="243"/>
      <c r="M9" s="244"/>
      <c r="N9" s="243"/>
      <c r="O9" s="247"/>
    </row>
    <row r="10" spans="1:18" ht="56.25" customHeight="1" x14ac:dyDescent="0.4">
      <c r="A10" s="245" t="s">
        <v>32</v>
      </c>
      <c r="B10" s="91" t="s">
        <v>67</v>
      </c>
      <c r="C10" s="91"/>
      <c r="D10" s="246" t="s">
        <v>67</v>
      </c>
      <c r="E10" s="243">
        <v>0</v>
      </c>
      <c r="F10" s="243">
        <v>0</v>
      </c>
      <c r="G10" s="243">
        <v>1</v>
      </c>
      <c r="H10" s="243">
        <v>1</v>
      </c>
      <c r="I10" s="243">
        <v>0</v>
      </c>
      <c r="J10" s="243">
        <v>0</v>
      </c>
      <c r="K10" s="243">
        <v>1</v>
      </c>
      <c r="L10" s="243">
        <v>0</v>
      </c>
      <c r="M10" s="243">
        <v>0</v>
      </c>
      <c r="N10" s="243">
        <v>3</v>
      </c>
      <c r="O10" s="247">
        <v>11.538461538461499</v>
      </c>
      <c r="Q10" s="248"/>
    </row>
    <row r="11" spans="1:18" ht="39.950000000000003" customHeight="1" x14ac:dyDescent="0.4">
      <c r="A11" s="242"/>
      <c r="B11" s="93"/>
      <c r="C11" s="93"/>
      <c r="D11" s="240"/>
      <c r="E11" s="243"/>
      <c r="F11" s="243"/>
      <c r="G11" s="243"/>
      <c r="H11" s="243"/>
      <c r="I11" s="243"/>
      <c r="J11" s="243"/>
      <c r="K11" s="243"/>
      <c r="L11" s="243"/>
      <c r="M11" s="244"/>
      <c r="N11" s="243"/>
      <c r="O11" s="247"/>
    </row>
    <row r="12" spans="1:18" ht="54.75" customHeight="1" x14ac:dyDescent="0.4">
      <c r="A12" s="245" t="s">
        <v>33</v>
      </c>
      <c r="B12" s="91" t="s">
        <v>67</v>
      </c>
      <c r="C12" s="91"/>
      <c r="D12" s="246" t="s">
        <v>67</v>
      </c>
      <c r="E12" s="243">
        <v>0</v>
      </c>
      <c r="F12" s="243">
        <v>0</v>
      </c>
      <c r="G12" s="243">
        <v>0</v>
      </c>
      <c r="H12" s="243">
        <v>0</v>
      </c>
      <c r="I12" s="243">
        <v>0</v>
      </c>
      <c r="J12" s="243">
        <v>0</v>
      </c>
      <c r="K12" s="243">
        <v>1</v>
      </c>
      <c r="L12" s="243">
        <v>0</v>
      </c>
      <c r="M12" s="243">
        <v>0</v>
      </c>
      <c r="N12" s="243">
        <v>1</v>
      </c>
      <c r="O12" s="247">
        <v>3.8461538461538463</v>
      </c>
    </row>
    <row r="13" spans="1:18" ht="39.950000000000003" customHeight="1" x14ac:dyDescent="0.4">
      <c r="A13" s="242"/>
      <c r="B13" s="93"/>
      <c r="C13" s="93"/>
      <c r="D13" s="240"/>
      <c r="E13" s="243"/>
      <c r="F13" s="243"/>
      <c r="G13" s="243"/>
      <c r="H13" s="243"/>
      <c r="I13" s="243"/>
      <c r="J13" s="243"/>
      <c r="K13" s="243"/>
      <c r="L13" s="243"/>
      <c r="M13" s="244"/>
      <c r="N13" s="243"/>
      <c r="O13" s="247"/>
      <c r="Q13" s="109"/>
      <c r="R13" s="2"/>
    </row>
    <row r="14" spans="1:18" ht="57.95" customHeight="1" x14ac:dyDescent="0.4">
      <c r="A14" s="245" t="s">
        <v>34</v>
      </c>
      <c r="B14" s="91" t="s">
        <v>67</v>
      </c>
      <c r="C14" s="91"/>
      <c r="D14" s="246" t="s">
        <v>67</v>
      </c>
      <c r="E14" s="243">
        <v>0</v>
      </c>
      <c r="F14" s="243">
        <v>0</v>
      </c>
      <c r="G14" s="243">
        <v>0</v>
      </c>
      <c r="H14" s="243">
        <v>0</v>
      </c>
      <c r="I14" s="243">
        <v>0</v>
      </c>
      <c r="J14" s="243">
        <v>0</v>
      </c>
      <c r="K14" s="243">
        <v>0</v>
      </c>
      <c r="L14" s="243">
        <v>0</v>
      </c>
      <c r="M14" s="243">
        <v>0</v>
      </c>
      <c r="N14" s="243">
        <v>0</v>
      </c>
      <c r="O14" s="247">
        <v>0</v>
      </c>
    </row>
    <row r="15" spans="1:18" ht="39.950000000000003" customHeight="1" x14ac:dyDescent="0.4">
      <c r="A15" s="242"/>
      <c r="B15" s="93"/>
      <c r="C15" s="93"/>
      <c r="D15" s="240"/>
      <c r="E15" s="243"/>
      <c r="F15" s="243"/>
      <c r="G15" s="243"/>
      <c r="H15" s="243"/>
      <c r="I15" s="243"/>
      <c r="J15" s="243"/>
      <c r="K15" s="243"/>
      <c r="L15" s="243"/>
      <c r="M15" s="244"/>
      <c r="N15" s="243"/>
      <c r="O15" s="247"/>
    </row>
    <row r="16" spans="1:18" ht="56.25" customHeight="1" x14ac:dyDescent="0.4">
      <c r="A16" s="245" t="s">
        <v>35</v>
      </c>
      <c r="B16" s="91" t="s">
        <v>67</v>
      </c>
      <c r="C16" s="91"/>
      <c r="D16" s="246" t="s">
        <v>67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1</v>
      </c>
      <c r="K16" s="243">
        <v>0</v>
      </c>
      <c r="L16" s="243">
        <v>0</v>
      </c>
      <c r="M16" s="243">
        <v>0</v>
      </c>
      <c r="N16" s="243">
        <v>1</v>
      </c>
      <c r="O16" s="247">
        <v>3.8461538461538463</v>
      </c>
    </row>
    <row r="17" spans="1:15" ht="39.950000000000003" customHeight="1" x14ac:dyDescent="0.4">
      <c r="A17" s="242"/>
      <c r="B17" s="93"/>
      <c r="C17" s="93"/>
      <c r="D17" s="240"/>
      <c r="E17" s="243"/>
      <c r="F17" s="243"/>
      <c r="G17" s="243"/>
      <c r="H17" s="243"/>
      <c r="I17" s="243"/>
      <c r="J17" s="243"/>
      <c r="K17" s="243"/>
      <c r="L17" s="243"/>
      <c r="M17" s="244"/>
      <c r="N17" s="243"/>
      <c r="O17" s="247"/>
    </row>
    <row r="18" spans="1:15" ht="84" customHeight="1" x14ac:dyDescent="0.4">
      <c r="A18" s="245" t="s">
        <v>36</v>
      </c>
      <c r="B18" s="93"/>
      <c r="C18" s="93"/>
      <c r="D18" s="246" t="s">
        <v>67</v>
      </c>
      <c r="E18" s="243">
        <v>0</v>
      </c>
      <c r="F18" s="243">
        <v>0</v>
      </c>
      <c r="G18" s="243">
        <v>0</v>
      </c>
      <c r="H18" s="243">
        <v>0</v>
      </c>
      <c r="I18" s="243">
        <v>1</v>
      </c>
      <c r="J18" s="243">
        <v>0</v>
      </c>
      <c r="K18" s="243">
        <v>1</v>
      </c>
      <c r="L18" s="243">
        <v>1</v>
      </c>
      <c r="M18" s="243">
        <v>0</v>
      </c>
      <c r="N18" s="243">
        <v>3</v>
      </c>
      <c r="O18" s="247">
        <v>11.538461538461538</v>
      </c>
    </row>
    <row r="19" spans="1:15" ht="39.950000000000003" customHeight="1" x14ac:dyDescent="0.4">
      <c r="A19" s="242"/>
      <c r="B19" s="93"/>
      <c r="C19" s="93"/>
      <c r="D19" s="240"/>
      <c r="E19" s="243"/>
      <c r="F19" s="243"/>
      <c r="G19" s="243"/>
      <c r="H19" s="243"/>
      <c r="I19" s="243"/>
      <c r="J19" s="243"/>
      <c r="K19" s="243"/>
      <c r="L19" s="243"/>
      <c r="M19" s="244"/>
      <c r="N19" s="243"/>
      <c r="O19" s="247"/>
    </row>
    <row r="20" spans="1:15" ht="67.5" customHeight="1" x14ac:dyDescent="0.4">
      <c r="A20" s="245" t="s">
        <v>52</v>
      </c>
      <c r="B20" s="91" t="s">
        <v>67</v>
      </c>
      <c r="C20" s="91"/>
      <c r="D20" s="246" t="s">
        <v>67</v>
      </c>
      <c r="E20" s="243">
        <v>0</v>
      </c>
      <c r="F20" s="243">
        <v>0</v>
      </c>
      <c r="G20" s="243">
        <v>0</v>
      </c>
      <c r="H20" s="243">
        <v>0</v>
      </c>
      <c r="I20" s="243">
        <v>1</v>
      </c>
      <c r="J20" s="243">
        <v>0</v>
      </c>
      <c r="K20" s="243">
        <v>0</v>
      </c>
      <c r="L20" s="243">
        <v>0</v>
      </c>
      <c r="M20" s="243">
        <v>0</v>
      </c>
      <c r="N20" s="243">
        <v>1</v>
      </c>
      <c r="O20" s="247">
        <v>3.8461538461538463</v>
      </c>
    </row>
    <row r="21" spans="1:15" ht="39.950000000000003" customHeight="1" x14ac:dyDescent="0.4">
      <c r="A21" s="242"/>
      <c r="B21" s="93"/>
      <c r="C21" s="93"/>
      <c r="D21" s="240"/>
      <c r="E21" s="243"/>
      <c r="F21" s="243"/>
      <c r="G21" s="243"/>
      <c r="H21" s="243"/>
      <c r="I21" s="243"/>
      <c r="J21" s="243"/>
      <c r="K21" s="243"/>
      <c r="L21" s="243"/>
      <c r="M21" s="244"/>
      <c r="N21" s="243"/>
      <c r="O21" s="247"/>
    </row>
    <row r="22" spans="1:15" ht="56.25" customHeight="1" x14ac:dyDescent="0.4">
      <c r="A22" s="245" t="s">
        <v>37</v>
      </c>
      <c r="B22" s="91" t="s">
        <v>67</v>
      </c>
      <c r="C22" s="91"/>
      <c r="D22" s="246" t="s">
        <v>67</v>
      </c>
      <c r="E22" s="243">
        <v>0</v>
      </c>
      <c r="F22" s="243">
        <v>1</v>
      </c>
      <c r="G22" s="243">
        <v>1</v>
      </c>
      <c r="H22" s="243">
        <v>2</v>
      </c>
      <c r="I22" s="243">
        <v>2</v>
      </c>
      <c r="J22" s="243">
        <v>1</v>
      </c>
      <c r="K22" s="243">
        <v>3</v>
      </c>
      <c r="L22" s="243">
        <v>1</v>
      </c>
      <c r="M22" s="243">
        <v>0</v>
      </c>
      <c r="N22" s="243">
        <v>11</v>
      </c>
      <c r="O22" s="247">
        <v>42.307692307692307</v>
      </c>
    </row>
    <row r="23" spans="1:15" ht="39.950000000000003" customHeight="1" x14ac:dyDescent="0.4">
      <c r="A23" s="242"/>
      <c r="B23" s="93"/>
      <c r="C23" s="93"/>
      <c r="D23" s="240"/>
      <c r="E23" s="243"/>
      <c r="F23" s="243"/>
      <c r="G23" s="243"/>
      <c r="H23" s="243"/>
      <c r="I23" s="243"/>
      <c r="J23" s="243"/>
      <c r="K23" s="243"/>
      <c r="L23" s="243"/>
      <c r="M23" s="244"/>
      <c r="N23" s="243"/>
      <c r="O23" s="247"/>
    </row>
    <row r="24" spans="1:15" ht="36.75" customHeight="1" x14ac:dyDescent="0.4">
      <c r="A24" s="245" t="s">
        <v>114</v>
      </c>
      <c r="B24" s="91" t="s">
        <v>67</v>
      </c>
      <c r="C24" s="91"/>
      <c r="D24" s="246" t="s">
        <v>67</v>
      </c>
      <c r="E24" s="243">
        <v>3</v>
      </c>
      <c r="F24" s="243">
        <v>1</v>
      </c>
      <c r="G24" s="243">
        <v>0</v>
      </c>
      <c r="H24" s="243">
        <v>3</v>
      </c>
      <c r="I24" s="243">
        <v>1</v>
      </c>
      <c r="J24" s="243">
        <v>4</v>
      </c>
      <c r="K24" s="243">
        <v>3</v>
      </c>
      <c r="L24" s="243">
        <v>0</v>
      </c>
      <c r="M24" s="243">
        <v>0</v>
      </c>
      <c r="N24" s="243">
        <v>15</v>
      </c>
      <c r="O24" s="247">
        <v>57.692307692307686</v>
      </c>
    </row>
    <row r="25" spans="1:15" ht="39.950000000000003" customHeight="1" x14ac:dyDescent="0.4">
      <c r="A25" s="249"/>
      <c r="B25" s="93"/>
      <c r="C25" s="93"/>
      <c r="D25" s="240"/>
      <c r="E25" s="243"/>
      <c r="F25" s="243"/>
      <c r="G25" s="243"/>
      <c r="H25" s="243"/>
      <c r="I25" s="243"/>
      <c r="J25" s="243"/>
      <c r="K25" s="243"/>
      <c r="L25" s="243"/>
      <c r="M25" s="244"/>
      <c r="N25" s="243"/>
      <c r="O25" s="247"/>
    </row>
    <row r="26" spans="1:15" ht="60" customHeight="1" x14ac:dyDescent="0.4">
      <c r="A26" s="250" t="s">
        <v>38</v>
      </c>
      <c r="B26" s="251" t="s">
        <v>67</v>
      </c>
      <c r="C26" s="251"/>
      <c r="D26" s="252" t="s">
        <v>67</v>
      </c>
      <c r="E26" s="253">
        <v>3</v>
      </c>
      <c r="F26" s="253">
        <v>2</v>
      </c>
      <c r="G26" s="253">
        <v>1</v>
      </c>
      <c r="H26" s="253">
        <v>5</v>
      </c>
      <c r="I26" s="253">
        <v>3</v>
      </c>
      <c r="J26" s="253">
        <v>5</v>
      </c>
      <c r="K26" s="253">
        <v>6</v>
      </c>
      <c r="L26" s="253">
        <v>1</v>
      </c>
      <c r="M26" s="253">
        <v>0</v>
      </c>
      <c r="N26" s="253">
        <v>26</v>
      </c>
      <c r="O26" s="254">
        <v>100</v>
      </c>
    </row>
    <row r="27" spans="1:15" ht="21.75" customHeight="1" x14ac:dyDescent="0.2">
      <c r="O27" s="2"/>
    </row>
    <row r="28" spans="1:15" ht="27" x14ac:dyDescent="0.35">
      <c r="I28" s="328" t="s">
        <v>108</v>
      </c>
      <c r="J28" s="328"/>
      <c r="K28" s="328"/>
      <c r="L28" s="328"/>
      <c r="M28" s="328"/>
      <c r="N28" s="328"/>
      <c r="O28" s="328"/>
    </row>
    <row r="29" spans="1:15" ht="27" x14ac:dyDescent="0.35">
      <c r="I29" s="107"/>
      <c r="J29" s="328" t="s">
        <v>138</v>
      </c>
      <c r="K29" s="328"/>
      <c r="L29" s="328"/>
      <c r="M29" s="328"/>
      <c r="N29" s="328"/>
      <c r="O29" s="328"/>
    </row>
    <row r="35" spans="5:15" ht="33" x14ac:dyDescent="0.45"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</row>
  </sheetData>
  <mergeCells count="11">
    <mergeCell ref="N4:N5"/>
    <mergeCell ref="O4:O5"/>
    <mergeCell ref="I28:O28"/>
    <mergeCell ref="J29:O29"/>
    <mergeCell ref="A1:O1"/>
    <mergeCell ref="A2:O2"/>
    <mergeCell ref="A3:O3"/>
    <mergeCell ref="A4:D5"/>
    <mergeCell ref="E4:H4"/>
    <mergeCell ref="I4:L4"/>
    <mergeCell ref="M4:M5"/>
  </mergeCells>
  <pageMargins left="0.7" right="0.7" top="0.75" bottom="0.75" header="0.3" footer="0.3"/>
  <pageSetup scale="4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zoomScale="70" zoomScaleNormal="70" workbookViewId="0">
      <selection activeCell="R14" sqref="R14"/>
    </sheetView>
  </sheetViews>
  <sheetFormatPr defaultRowHeight="12.75" x14ac:dyDescent="0.2"/>
  <cols>
    <col min="1" max="1" width="10.28515625" style="1" customWidth="1"/>
    <col min="2" max="2" width="5.5703125" style="1" customWidth="1"/>
    <col min="3" max="3" width="6.7109375" style="1" customWidth="1"/>
    <col min="4" max="4" width="16.28515625" style="1" customWidth="1"/>
    <col min="5" max="6" width="3.5703125" style="1" customWidth="1"/>
    <col min="7" max="7" width="20.42578125" style="1" customWidth="1"/>
    <col min="8" max="8" width="19.85546875" style="1" customWidth="1"/>
    <col min="9" max="9" width="20.28515625" style="1" customWidth="1"/>
    <col min="10" max="10" width="28" style="1" customWidth="1"/>
    <col min="11" max="11" width="22.5703125" style="1" customWidth="1"/>
    <col min="12" max="12" width="18.42578125" style="1" customWidth="1"/>
    <col min="13" max="13" width="22.5703125" style="1" customWidth="1"/>
    <col min="14" max="14" width="14.7109375" style="2" customWidth="1"/>
    <col min="15" max="16384" width="9.140625" style="1"/>
  </cols>
  <sheetData>
    <row r="1" spans="1:17" ht="31.5" customHeight="1" x14ac:dyDescent="0.5">
      <c r="A1" s="318" t="s">
        <v>149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</row>
    <row r="2" spans="1:17" ht="36" customHeight="1" x14ac:dyDescent="0.5">
      <c r="A2" s="318" t="s">
        <v>41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</row>
    <row r="3" spans="1:17" ht="34.5" customHeight="1" x14ac:dyDescent="0.5">
      <c r="A3" s="318" t="s">
        <v>133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</row>
    <row r="4" spans="1:17" ht="54" customHeight="1" x14ac:dyDescent="0.2">
      <c r="A4" s="332" t="s">
        <v>148</v>
      </c>
      <c r="B4" s="333"/>
      <c r="C4" s="333"/>
      <c r="D4" s="333"/>
      <c r="E4" s="333"/>
      <c r="F4" s="333"/>
      <c r="G4" s="255" t="s">
        <v>42</v>
      </c>
      <c r="H4" s="255" t="s">
        <v>43</v>
      </c>
      <c r="I4" s="255" t="s">
        <v>44</v>
      </c>
      <c r="J4" s="255" t="s">
        <v>45</v>
      </c>
      <c r="K4" s="255" t="s">
        <v>46</v>
      </c>
      <c r="L4" s="255" t="s">
        <v>47</v>
      </c>
      <c r="M4" s="255" t="s">
        <v>48</v>
      </c>
      <c r="N4" s="255" t="s">
        <v>5</v>
      </c>
    </row>
    <row r="5" spans="1:17" ht="33" x14ac:dyDescent="0.45">
      <c r="A5" s="256"/>
      <c r="B5" s="257"/>
      <c r="C5" s="257"/>
      <c r="D5" s="257"/>
      <c r="E5" s="257"/>
      <c r="F5" s="257"/>
      <c r="G5" s="258" t="s">
        <v>8</v>
      </c>
      <c r="H5" s="258" t="s">
        <v>9</v>
      </c>
      <c r="I5" s="258" t="s">
        <v>10</v>
      </c>
      <c r="J5" s="258" t="s">
        <v>11</v>
      </c>
      <c r="K5" s="258" t="s">
        <v>12</v>
      </c>
      <c r="L5" s="258" t="s">
        <v>13</v>
      </c>
      <c r="M5" s="258" t="s">
        <v>14</v>
      </c>
      <c r="N5" s="258" t="s">
        <v>15</v>
      </c>
    </row>
    <row r="6" spans="1:17" ht="19.5" customHeight="1" x14ac:dyDescent="0.45">
      <c r="A6" s="256"/>
      <c r="B6" s="257"/>
      <c r="C6" s="257"/>
      <c r="D6" s="257"/>
      <c r="E6" s="257"/>
      <c r="F6" s="257"/>
      <c r="G6" s="259"/>
      <c r="H6" s="259"/>
      <c r="I6" s="259"/>
      <c r="J6" s="259"/>
      <c r="K6" s="259"/>
      <c r="L6" s="259"/>
      <c r="M6" s="259"/>
      <c r="N6" s="259"/>
    </row>
    <row r="7" spans="1:17" ht="51.75" customHeight="1" x14ac:dyDescent="0.5">
      <c r="A7" s="256" t="s">
        <v>84</v>
      </c>
      <c r="B7" s="257"/>
      <c r="C7" s="257"/>
      <c r="D7" s="257"/>
      <c r="E7" s="260"/>
      <c r="F7" s="260"/>
      <c r="G7" s="259">
        <v>0</v>
      </c>
      <c r="H7" s="259">
        <v>2</v>
      </c>
      <c r="I7" s="259">
        <v>0</v>
      </c>
      <c r="J7" s="259">
        <v>0</v>
      </c>
      <c r="K7" s="259">
        <v>0</v>
      </c>
      <c r="L7" s="259">
        <v>0</v>
      </c>
      <c r="M7" s="259">
        <v>1</v>
      </c>
      <c r="N7" s="261">
        <v>3</v>
      </c>
    </row>
    <row r="8" spans="1:17" ht="30" customHeight="1" x14ac:dyDescent="0.5">
      <c r="A8" s="256"/>
      <c r="B8" s="257"/>
      <c r="C8" s="257"/>
      <c r="D8" s="257"/>
      <c r="E8" s="257"/>
      <c r="F8" s="257"/>
      <c r="G8" s="259"/>
      <c r="H8" s="259"/>
      <c r="I8" s="259"/>
      <c r="J8" s="259"/>
      <c r="K8" s="259"/>
      <c r="L8" s="259"/>
      <c r="M8" s="259"/>
      <c r="N8" s="261"/>
    </row>
    <row r="9" spans="1:17" ht="51" customHeight="1" x14ac:dyDescent="0.5">
      <c r="A9" s="256" t="s">
        <v>85</v>
      </c>
      <c r="B9" s="257"/>
      <c r="C9" s="257"/>
      <c r="D9" s="257"/>
      <c r="E9" s="260"/>
      <c r="F9" s="260"/>
      <c r="G9" s="259">
        <v>0</v>
      </c>
      <c r="H9" s="259">
        <v>1</v>
      </c>
      <c r="I9" s="259">
        <v>0</v>
      </c>
      <c r="J9" s="259">
        <v>0</v>
      </c>
      <c r="K9" s="259">
        <v>0</v>
      </c>
      <c r="L9" s="259">
        <v>1</v>
      </c>
      <c r="M9" s="259">
        <v>0</v>
      </c>
      <c r="N9" s="261">
        <v>2</v>
      </c>
      <c r="Q9" s="262"/>
    </row>
    <row r="10" spans="1:17" ht="30" customHeight="1" x14ac:dyDescent="0.5">
      <c r="A10" s="256"/>
      <c r="B10" s="257"/>
      <c r="C10" s="257"/>
      <c r="D10" s="257"/>
      <c r="E10" s="257"/>
      <c r="F10" s="257"/>
      <c r="G10" s="259"/>
      <c r="H10" s="259"/>
      <c r="I10" s="259"/>
      <c r="J10" s="259"/>
      <c r="K10" s="259"/>
      <c r="L10" s="259"/>
      <c r="M10" s="259"/>
      <c r="N10" s="261"/>
    </row>
    <row r="11" spans="1:17" ht="54.75" customHeight="1" x14ac:dyDescent="0.5">
      <c r="A11" s="256" t="s">
        <v>86</v>
      </c>
      <c r="B11" s="257"/>
      <c r="C11" s="257"/>
      <c r="D11" s="257"/>
      <c r="E11" s="260"/>
      <c r="F11" s="260"/>
      <c r="G11" s="259">
        <v>0</v>
      </c>
      <c r="H11" s="259">
        <v>0</v>
      </c>
      <c r="I11" s="259">
        <v>1</v>
      </c>
      <c r="J11" s="259">
        <v>0</v>
      </c>
      <c r="K11" s="259">
        <v>0</v>
      </c>
      <c r="L11" s="259">
        <v>0</v>
      </c>
      <c r="M11" s="259">
        <v>0</v>
      </c>
      <c r="N11" s="261">
        <v>1</v>
      </c>
    </row>
    <row r="12" spans="1:17" ht="30" customHeight="1" x14ac:dyDescent="0.5">
      <c r="A12" s="256"/>
      <c r="B12" s="257"/>
      <c r="C12" s="257"/>
      <c r="D12" s="257"/>
      <c r="E12" s="257"/>
      <c r="F12" s="257"/>
      <c r="G12" s="259"/>
      <c r="H12" s="259"/>
      <c r="I12" s="259"/>
      <c r="J12" s="259"/>
      <c r="K12" s="259"/>
      <c r="L12" s="259"/>
      <c r="M12" s="259"/>
      <c r="N12" s="261"/>
    </row>
    <row r="13" spans="1:17" ht="55.5" customHeight="1" x14ac:dyDescent="0.5">
      <c r="A13" s="263" t="s">
        <v>83</v>
      </c>
      <c r="B13" s="264"/>
      <c r="C13" s="264"/>
      <c r="D13" s="264"/>
      <c r="E13" s="260"/>
      <c r="F13" s="260"/>
      <c r="G13" s="259">
        <v>0</v>
      </c>
      <c r="H13" s="259">
        <v>2</v>
      </c>
      <c r="I13" s="259">
        <v>0</v>
      </c>
      <c r="J13" s="259">
        <v>0</v>
      </c>
      <c r="K13" s="259">
        <v>1</v>
      </c>
      <c r="L13" s="259">
        <v>1</v>
      </c>
      <c r="M13" s="259">
        <v>1</v>
      </c>
      <c r="N13" s="261">
        <v>5</v>
      </c>
    </row>
    <row r="14" spans="1:17" ht="30" customHeight="1" x14ac:dyDescent="0.5">
      <c r="A14" s="256"/>
      <c r="B14" s="257"/>
      <c r="C14" s="257"/>
      <c r="D14" s="257"/>
      <c r="E14" s="257"/>
      <c r="F14" s="257"/>
      <c r="G14" s="259"/>
      <c r="H14" s="259"/>
      <c r="I14" s="259"/>
      <c r="J14" s="259"/>
      <c r="K14" s="259"/>
      <c r="L14" s="259"/>
      <c r="M14" s="259"/>
      <c r="N14" s="261"/>
    </row>
    <row r="15" spans="1:17" ht="57.75" customHeight="1" x14ac:dyDescent="0.5">
      <c r="A15" s="256" t="s">
        <v>87</v>
      </c>
      <c r="B15" s="257"/>
      <c r="C15" s="257"/>
      <c r="D15" s="257"/>
      <c r="E15" s="260"/>
      <c r="F15" s="260"/>
      <c r="G15" s="259">
        <v>0</v>
      </c>
      <c r="H15" s="259">
        <v>1</v>
      </c>
      <c r="I15" s="259">
        <v>1</v>
      </c>
      <c r="J15" s="259">
        <v>1</v>
      </c>
      <c r="K15" s="259">
        <v>0</v>
      </c>
      <c r="L15" s="259">
        <v>0</v>
      </c>
      <c r="M15" s="259">
        <v>0</v>
      </c>
      <c r="N15" s="261">
        <v>3</v>
      </c>
    </row>
    <row r="16" spans="1:17" ht="30" customHeight="1" x14ac:dyDescent="0.5">
      <c r="A16" s="256"/>
      <c r="B16" s="257"/>
      <c r="C16" s="257"/>
      <c r="D16" s="257"/>
      <c r="E16" s="257"/>
      <c r="F16" s="257"/>
      <c r="G16" s="259"/>
      <c r="H16" s="259"/>
      <c r="I16" s="259"/>
      <c r="J16" s="259"/>
      <c r="K16" s="259"/>
      <c r="L16" s="259"/>
      <c r="M16" s="259"/>
      <c r="N16" s="261"/>
    </row>
    <row r="17" spans="1:17" ht="54.75" customHeight="1" x14ac:dyDescent="0.5">
      <c r="A17" s="256" t="s">
        <v>88</v>
      </c>
      <c r="B17" s="257"/>
      <c r="C17" s="257"/>
      <c r="D17" s="257"/>
      <c r="E17" s="260"/>
      <c r="F17" s="260"/>
      <c r="G17" s="259">
        <v>1</v>
      </c>
      <c r="H17" s="259">
        <v>0</v>
      </c>
      <c r="I17" s="259">
        <v>0</v>
      </c>
      <c r="J17" s="259">
        <v>0</v>
      </c>
      <c r="K17" s="259">
        <v>0</v>
      </c>
      <c r="L17" s="259">
        <v>0</v>
      </c>
      <c r="M17" s="259">
        <v>4</v>
      </c>
      <c r="N17" s="261">
        <v>5</v>
      </c>
    </row>
    <row r="18" spans="1:17" ht="30" customHeight="1" x14ac:dyDescent="0.5">
      <c r="A18" s="256"/>
      <c r="B18" s="257"/>
      <c r="C18" s="257"/>
      <c r="D18" s="257"/>
      <c r="E18" s="257"/>
      <c r="F18" s="257"/>
      <c r="G18" s="259"/>
      <c r="H18" s="259"/>
      <c r="I18" s="259"/>
      <c r="J18" s="259"/>
      <c r="K18" s="259"/>
      <c r="L18" s="259"/>
      <c r="M18" s="259"/>
      <c r="N18" s="261"/>
    </row>
    <row r="19" spans="1:17" ht="51" customHeight="1" x14ac:dyDescent="0.5">
      <c r="A19" s="256" t="s">
        <v>89</v>
      </c>
      <c r="B19" s="257"/>
      <c r="C19" s="257"/>
      <c r="D19" s="257"/>
      <c r="E19" s="260"/>
      <c r="F19" s="260"/>
      <c r="G19" s="259">
        <v>1</v>
      </c>
      <c r="H19" s="259">
        <v>2</v>
      </c>
      <c r="I19" s="259">
        <v>1</v>
      </c>
      <c r="J19" s="259">
        <v>0</v>
      </c>
      <c r="K19" s="259">
        <v>0</v>
      </c>
      <c r="L19" s="259">
        <v>2</v>
      </c>
      <c r="M19" s="259">
        <v>0</v>
      </c>
      <c r="N19" s="261">
        <v>6</v>
      </c>
    </row>
    <row r="20" spans="1:17" ht="30" customHeight="1" x14ac:dyDescent="0.5">
      <c r="A20" s="256"/>
      <c r="B20" s="257"/>
      <c r="C20" s="257"/>
      <c r="D20" s="257"/>
      <c r="E20" s="257"/>
      <c r="F20" s="257"/>
      <c r="G20" s="259"/>
      <c r="H20" s="259"/>
      <c r="I20" s="259"/>
      <c r="J20" s="259"/>
      <c r="K20" s="259"/>
      <c r="L20" s="259"/>
      <c r="M20" s="259"/>
      <c r="N20" s="261"/>
    </row>
    <row r="21" spans="1:17" ht="51" customHeight="1" x14ac:dyDescent="0.5">
      <c r="A21" s="263" t="s">
        <v>82</v>
      </c>
      <c r="B21" s="264"/>
      <c r="C21" s="264"/>
      <c r="D21" s="264"/>
      <c r="E21" s="264"/>
      <c r="F21" s="260"/>
      <c r="G21" s="259">
        <v>1</v>
      </c>
      <c r="H21" s="259">
        <v>0</v>
      </c>
      <c r="I21" s="259">
        <v>0</v>
      </c>
      <c r="J21" s="259">
        <v>0</v>
      </c>
      <c r="K21" s="259">
        <v>0</v>
      </c>
      <c r="L21" s="259">
        <v>0</v>
      </c>
      <c r="M21" s="259">
        <v>0</v>
      </c>
      <c r="N21" s="261">
        <v>1</v>
      </c>
      <c r="Q21" s="108"/>
    </row>
    <row r="22" spans="1:17" ht="30" customHeight="1" x14ac:dyDescent="0.5">
      <c r="A22" s="265"/>
      <c r="B22" s="266"/>
      <c r="C22" s="266"/>
      <c r="D22" s="266"/>
      <c r="E22" s="266"/>
      <c r="F22" s="260"/>
      <c r="G22" s="259"/>
      <c r="H22" s="259"/>
      <c r="I22" s="259"/>
      <c r="J22" s="259"/>
      <c r="K22" s="259"/>
      <c r="L22" s="259"/>
      <c r="M22" s="259"/>
      <c r="N22" s="261"/>
    </row>
    <row r="23" spans="1:17" ht="50.25" customHeight="1" x14ac:dyDescent="0.5">
      <c r="A23" s="263" t="s">
        <v>81</v>
      </c>
      <c r="B23" s="266"/>
      <c r="C23" s="266"/>
      <c r="D23" s="266"/>
      <c r="E23" s="266"/>
      <c r="F23" s="260"/>
      <c r="G23" s="259">
        <v>0</v>
      </c>
      <c r="H23" s="259">
        <v>0</v>
      </c>
      <c r="I23" s="259">
        <v>0</v>
      </c>
      <c r="J23" s="259">
        <v>0</v>
      </c>
      <c r="K23" s="259">
        <v>0</v>
      </c>
      <c r="L23" s="259">
        <v>0</v>
      </c>
      <c r="M23" s="259">
        <v>0</v>
      </c>
      <c r="N23" s="261">
        <v>0</v>
      </c>
      <c r="Q23" s="262"/>
    </row>
    <row r="24" spans="1:17" ht="30" customHeight="1" x14ac:dyDescent="0.45">
      <c r="A24" s="256"/>
      <c r="B24" s="257"/>
      <c r="C24" s="257"/>
      <c r="D24" s="257"/>
      <c r="E24" s="257"/>
      <c r="F24" s="257"/>
      <c r="G24" s="259"/>
      <c r="H24" s="259"/>
      <c r="I24" s="259"/>
      <c r="J24" s="259"/>
      <c r="K24" s="259"/>
      <c r="L24" s="259"/>
      <c r="M24" s="259"/>
      <c r="N24" s="259"/>
    </row>
    <row r="25" spans="1:17" ht="46.5" customHeight="1" x14ac:dyDescent="0.5">
      <c r="A25" s="267" t="s">
        <v>5</v>
      </c>
      <c r="B25" s="268"/>
      <c r="C25" s="269" t="s">
        <v>67</v>
      </c>
      <c r="D25" s="270"/>
      <c r="E25" s="269"/>
      <c r="F25" s="269"/>
      <c r="G25" s="271">
        <v>3</v>
      </c>
      <c r="H25" s="271">
        <v>8</v>
      </c>
      <c r="I25" s="271">
        <v>3</v>
      </c>
      <c r="J25" s="271">
        <v>1</v>
      </c>
      <c r="K25" s="271">
        <v>1</v>
      </c>
      <c r="L25" s="271">
        <v>4</v>
      </c>
      <c r="M25" s="271">
        <v>6</v>
      </c>
      <c r="N25" s="271">
        <v>26</v>
      </c>
      <c r="O25" s="109"/>
    </row>
    <row r="26" spans="1:17" x14ac:dyDescent="0.2">
      <c r="G26" s="109"/>
      <c r="H26" s="109"/>
      <c r="I26" s="109"/>
      <c r="J26" s="109"/>
      <c r="K26" s="109"/>
      <c r="L26" s="109"/>
      <c r="N26" s="109"/>
    </row>
    <row r="27" spans="1:17" ht="27" x14ac:dyDescent="0.35">
      <c r="G27" s="2"/>
      <c r="H27" s="2"/>
      <c r="I27" s="2"/>
      <c r="J27" s="2"/>
      <c r="K27" s="328" t="s">
        <v>142</v>
      </c>
      <c r="L27" s="328"/>
      <c r="M27" s="328"/>
      <c r="N27" s="328"/>
    </row>
    <row r="28" spans="1:17" ht="27" x14ac:dyDescent="0.35">
      <c r="G28" s="2"/>
      <c r="H28" s="2"/>
      <c r="I28" s="2"/>
      <c r="J28" s="2"/>
      <c r="K28" s="328" t="s">
        <v>138</v>
      </c>
      <c r="L28" s="328"/>
      <c r="M28" s="328"/>
      <c r="N28" s="328"/>
    </row>
  </sheetData>
  <mergeCells count="6">
    <mergeCell ref="K27:N27"/>
    <mergeCell ref="K28:N28"/>
    <mergeCell ref="A1:N1"/>
    <mergeCell ref="A2:N2"/>
    <mergeCell ref="A3:N3"/>
    <mergeCell ref="A4:F4"/>
  </mergeCells>
  <pageMargins left="0.7" right="0.7" top="0.75" bottom="0.75" header="0.3" footer="0.3"/>
  <pageSetup scale="4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zoomScale="50" zoomScaleNormal="50" workbookViewId="0">
      <selection activeCell="Z10" sqref="Z10"/>
    </sheetView>
  </sheetViews>
  <sheetFormatPr defaultRowHeight="12.75" x14ac:dyDescent="0.2"/>
  <cols>
    <col min="1" max="1" width="9.140625" style="1"/>
    <col min="2" max="2" width="12.28515625" style="1" customWidth="1"/>
    <col min="3" max="3" width="11" style="1" customWidth="1"/>
    <col min="4" max="4" width="11.140625" style="1" customWidth="1"/>
    <col min="5" max="5" width="20.5703125" style="1" customWidth="1"/>
    <col min="6" max="6" width="25.140625" style="1" customWidth="1"/>
    <col min="7" max="7" width="19.7109375" style="1" customWidth="1"/>
    <col min="8" max="8" width="23.42578125" style="1" customWidth="1"/>
    <col min="9" max="9" width="20.85546875" style="1" customWidth="1"/>
    <col min="10" max="10" width="24.42578125" style="1" customWidth="1"/>
    <col min="11" max="11" width="18.42578125" style="1" customWidth="1"/>
    <col min="12" max="12" width="24.42578125" style="1" customWidth="1"/>
    <col min="13" max="13" width="20.140625" style="1" customWidth="1"/>
    <col min="14" max="14" width="22.28515625" style="1" customWidth="1"/>
    <col min="15" max="15" width="19.85546875" style="1" customWidth="1"/>
    <col min="16" max="16" width="25.140625" style="1" customWidth="1"/>
    <col min="17" max="17" width="9.85546875" style="1" bestFit="1" customWidth="1"/>
    <col min="18" max="16384" width="9.140625" style="1"/>
  </cols>
  <sheetData>
    <row r="1" spans="1:16" ht="45" x14ac:dyDescent="0.6">
      <c r="A1" s="342" t="s">
        <v>109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</row>
    <row r="2" spans="1:16" ht="45" x14ac:dyDescent="0.6">
      <c r="A2" s="342" t="s">
        <v>110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</row>
    <row r="3" spans="1:16" ht="45" x14ac:dyDescent="0.6">
      <c r="A3" s="342" t="s">
        <v>133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</row>
    <row r="4" spans="1:16" ht="27.75" customHeight="1" x14ac:dyDescent="0.2">
      <c r="A4" s="338" t="s">
        <v>73</v>
      </c>
      <c r="B4" s="343"/>
      <c r="C4" s="343"/>
      <c r="D4" s="339"/>
      <c r="E4" s="338" t="s">
        <v>141</v>
      </c>
      <c r="F4" s="339"/>
      <c r="G4" s="338" t="s">
        <v>75</v>
      </c>
      <c r="H4" s="339"/>
      <c r="I4" s="338" t="s">
        <v>76</v>
      </c>
      <c r="J4" s="339"/>
      <c r="K4" s="338" t="s">
        <v>77</v>
      </c>
      <c r="L4" s="339"/>
      <c r="M4" s="338" t="s">
        <v>78</v>
      </c>
      <c r="N4" s="339"/>
      <c r="O4" s="338" t="s">
        <v>111</v>
      </c>
      <c r="P4" s="339"/>
    </row>
    <row r="5" spans="1:16" ht="55.5" customHeight="1" x14ac:dyDescent="0.2">
      <c r="A5" s="344"/>
      <c r="B5" s="345"/>
      <c r="C5" s="345"/>
      <c r="D5" s="346"/>
      <c r="E5" s="340"/>
      <c r="F5" s="341"/>
      <c r="G5" s="340"/>
      <c r="H5" s="341"/>
      <c r="I5" s="340"/>
      <c r="J5" s="341"/>
      <c r="K5" s="340"/>
      <c r="L5" s="341"/>
      <c r="M5" s="340"/>
      <c r="N5" s="341"/>
      <c r="O5" s="340"/>
      <c r="P5" s="341"/>
    </row>
    <row r="6" spans="1:16" ht="42" x14ac:dyDescent="0.2">
      <c r="A6" s="340"/>
      <c r="B6" s="347"/>
      <c r="C6" s="347"/>
      <c r="D6" s="341"/>
      <c r="E6" s="110" t="s">
        <v>79</v>
      </c>
      <c r="F6" s="111" t="s">
        <v>80</v>
      </c>
      <c r="G6" s="111" t="s">
        <v>79</v>
      </c>
      <c r="H6" s="112" t="s">
        <v>80</v>
      </c>
      <c r="I6" s="112" t="s">
        <v>79</v>
      </c>
      <c r="J6" s="112" t="s">
        <v>80</v>
      </c>
      <c r="K6" s="112" t="s">
        <v>79</v>
      </c>
      <c r="L6" s="112" t="s">
        <v>80</v>
      </c>
      <c r="M6" s="112" t="s">
        <v>79</v>
      </c>
      <c r="N6" s="112" t="s">
        <v>80</v>
      </c>
      <c r="O6" s="110" t="s">
        <v>79</v>
      </c>
      <c r="P6" s="113" t="s">
        <v>80</v>
      </c>
    </row>
    <row r="7" spans="1:16" ht="42" x14ac:dyDescent="0.55000000000000004">
      <c r="A7" s="335"/>
      <c r="B7" s="336"/>
      <c r="C7" s="336"/>
      <c r="D7" s="337"/>
      <c r="E7" s="114" t="s">
        <v>8</v>
      </c>
      <c r="F7" s="115" t="s">
        <v>9</v>
      </c>
      <c r="G7" s="115" t="s">
        <v>10</v>
      </c>
      <c r="H7" s="115" t="s">
        <v>11</v>
      </c>
      <c r="I7" s="115" t="s">
        <v>12</v>
      </c>
      <c r="J7" s="115" t="s">
        <v>13</v>
      </c>
      <c r="K7" s="115" t="s">
        <v>14</v>
      </c>
      <c r="L7" s="115" t="s">
        <v>15</v>
      </c>
      <c r="M7" s="115" t="s">
        <v>54</v>
      </c>
      <c r="N7" s="115" t="s">
        <v>55</v>
      </c>
      <c r="O7" s="115" t="s">
        <v>56</v>
      </c>
      <c r="P7" s="116" t="s">
        <v>57</v>
      </c>
    </row>
    <row r="8" spans="1:16" ht="42" x14ac:dyDescent="0.55000000000000004">
      <c r="A8" s="335"/>
      <c r="B8" s="336"/>
      <c r="C8" s="336"/>
      <c r="D8" s="337"/>
      <c r="E8" s="114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8"/>
    </row>
    <row r="9" spans="1:16" ht="42.95" customHeight="1" x14ac:dyDescent="0.6">
      <c r="A9" s="119" t="s">
        <v>59</v>
      </c>
      <c r="B9" s="120"/>
      <c r="C9" s="120" t="s">
        <v>67</v>
      </c>
      <c r="D9" s="121" t="s">
        <v>67</v>
      </c>
      <c r="E9" s="122">
        <v>0</v>
      </c>
      <c r="F9" s="123">
        <v>0</v>
      </c>
      <c r="G9" s="123">
        <v>0</v>
      </c>
      <c r="H9" s="123">
        <v>0</v>
      </c>
      <c r="I9" s="123">
        <v>0</v>
      </c>
      <c r="J9" s="123">
        <v>0</v>
      </c>
      <c r="K9" s="123">
        <v>0</v>
      </c>
      <c r="L9" s="123">
        <v>0</v>
      </c>
      <c r="M9" s="123">
        <v>0</v>
      </c>
      <c r="N9" s="123">
        <v>1</v>
      </c>
      <c r="O9" s="124">
        <v>0</v>
      </c>
      <c r="P9" s="125">
        <v>1</v>
      </c>
    </row>
    <row r="10" spans="1:16" ht="42.75" x14ac:dyDescent="0.6">
      <c r="A10" s="335"/>
      <c r="B10" s="336"/>
      <c r="C10" s="336"/>
      <c r="D10" s="337"/>
      <c r="E10" s="126"/>
      <c r="F10" s="123"/>
      <c r="G10" s="123"/>
      <c r="H10" s="123"/>
      <c r="I10" s="123"/>
      <c r="J10" s="123"/>
      <c r="K10" s="123"/>
      <c r="L10" s="123"/>
      <c r="M10" s="123"/>
      <c r="N10" s="123"/>
      <c r="O10" s="124"/>
      <c r="P10" s="125"/>
    </row>
    <row r="11" spans="1:16" ht="42.95" customHeight="1" x14ac:dyDescent="0.6">
      <c r="A11" s="119" t="s">
        <v>58</v>
      </c>
      <c r="B11" s="120"/>
      <c r="C11" s="120" t="s">
        <v>67</v>
      </c>
      <c r="D11" s="121" t="s">
        <v>67</v>
      </c>
      <c r="E11" s="122">
        <v>0</v>
      </c>
      <c r="F11" s="123">
        <v>0</v>
      </c>
      <c r="G11" s="123">
        <v>0</v>
      </c>
      <c r="H11" s="123">
        <v>0</v>
      </c>
      <c r="I11" s="123">
        <v>0</v>
      </c>
      <c r="J11" s="123">
        <v>0</v>
      </c>
      <c r="K11" s="123">
        <v>0</v>
      </c>
      <c r="L11" s="123">
        <v>0</v>
      </c>
      <c r="M11" s="123">
        <v>0</v>
      </c>
      <c r="N11" s="123">
        <v>0</v>
      </c>
      <c r="O11" s="124">
        <v>0</v>
      </c>
      <c r="P11" s="125">
        <v>0</v>
      </c>
    </row>
    <row r="12" spans="1:16" ht="42.75" x14ac:dyDescent="0.6">
      <c r="A12" s="335"/>
      <c r="B12" s="336"/>
      <c r="C12" s="336"/>
      <c r="D12" s="337"/>
      <c r="E12" s="126"/>
      <c r="F12" s="123"/>
      <c r="G12" s="123"/>
      <c r="H12" s="123"/>
      <c r="I12" s="123"/>
      <c r="J12" s="123"/>
      <c r="K12" s="123"/>
      <c r="L12" s="123"/>
      <c r="M12" s="123"/>
      <c r="N12" s="123"/>
      <c r="O12" s="124"/>
      <c r="P12" s="125"/>
    </row>
    <row r="13" spans="1:16" ht="42.95" customHeight="1" x14ac:dyDescent="0.6">
      <c r="A13" s="119" t="s">
        <v>20</v>
      </c>
      <c r="B13" s="120"/>
      <c r="C13" s="120" t="s">
        <v>67</v>
      </c>
      <c r="D13" s="121" t="s">
        <v>67</v>
      </c>
      <c r="E13" s="122">
        <v>0</v>
      </c>
      <c r="F13" s="123">
        <v>0</v>
      </c>
      <c r="G13" s="123">
        <v>0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3">
        <v>0</v>
      </c>
      <c r="N13" s="123">
        <v>0</v>
      </c>
      <c r="O13" s="124">
        <v>0</v>
      </c>
      <c r="P13" s="125">
        <v>0</v>
      </c>
    </row>
    <row r="14" spans="1:16" ht="42.75" x14ac:dyDescent="0.6">
      <c r="A14" s="335"/>
      <c r="B14" s="336"/>
      <c r="C14" s="336"/>
      <c r="D14" s="337"/>
      <c r="E14" s="126"/>
      <c r="F14" s="123"/>
      <c r="G14" s="123"/>
      <c r="H14" s="123"/>
      <c r="I14" s="123"/>
      <c r="J14" s="123"/>
      <c r="K14" s="123"/>
      <c r="L14" s="123"/>
      <c r="M14" s="123"/>
      <c r="N14" s="123"/>
      <c r="O14" s="124"/>
      <c r="P14" s="125"/>
    </row>
    <row r="15" spans="1:16" ht="42.95" customHeight="1" x14ac:dyDescent="0.6">
      <c r="A15" s="119" t="s">
        <v>21</v>
      </c>
      <c r="B15" s="120"/>
      <c r="C15" s="120" t="s">
        <v>67</v>
      </c>
      <c r="D15" s="121" t="s">
        <v>67</v>
      </c>
      <c r="E15" s="122">
        <v>0</v>
      </c>
      <c r="F15" s="123">
        <v>0</v>
      </c>
      <c r="G15" s="123">
        <v>1</v>
      </c>
      <c r="H15" s="123">
        <v>0</v>
      </c>
      <c r="I15" s="123">
        <v>0</v>
      </c>
      <c r="J15" s="123">
        <v>0</v>
      </c>
      <c r="K15" s="123">
        <v>0</v>
      </c>
      <c r="L15" s="123">
        <v>0</v>
      </c>
      <c r="M15" s="123">
        <v>0</v>
      </c>
      <c r="N15" s="123">
        <v>0</v>
      </c>
      <c r="O15" s="124">
        <v>1</v>
      </c>
      <c r="P15" s="125">
        <v>0</v>
      </c>
    </row>
    <row r="16" spans="1:16" ht="42.75" x14ac:dyDescent="0.6">
      <c r="A16" s="335"/>
      <c r="B16" s="336"/>
      <c r="C16" s="336"/>
      <c r="D16" s="337"/>
      <c r="E16" s="126"/>
      <c r="F16" s="123"/>
      <c r="G16" s="123"/>
      <c r="H16" s="123"/>
      <c r="I16" s="123"/>
      <c r="J16" s="123"/>
      <c r="K16" s="123"/>
      <c r="L16" s="123"/>
      <c r="M16" s="123"/>
      <c r="N16" s="123"/>
      <c r="O16" s="124"/>
      <c r="P16" s="125"/>
    </row>
    <row r="17" spans="1:16" ht="42.95" customHeight="1" x14ac:dyDescent="0.6">
      <c r="A17" s="119" t="s">
        <v>22</v>
      </c>
      <c r="B17" s="120"/>
      <c r="C17" s="120" t="s">
        <v>67</v>
      </c>
      <c r="D17" s="121" t="s">
        <v>67</v>
      </c>
      <c r="E17" s="122">
        <v>0</v>
      </c>
      <c r="F17" s="123">
        <v>0</v>
      </c>
      <c r="G17" s="123">
        <v>0</v>
      </c>
      <c r="H17" s="123">
        <v>0</v>
      </c>
      <c r="I17" s="123">
        <v>0</v>
      </c>
      <c r="J17" s="123">
        <v>0</v>
      </c>
      <c r="K17" s="123">
        <v>0</v>
      </c>
      <c r="L17" s="123">
        <v>0</v>
      </c>
      <c r="M17" s="123">
        <v>0</v>
      </c>
      <c r="N17" s="123">
        <v>0</v>
      </c>
      <c r="O17" s="124">
        <v>0</v>
      </c>
      <c r="P17" s="125">
        <v>0</v>
      </c>
    </row>
    <row r="18" spans="1:16" ht="42.75" x14ac:dyDescent="0.6">
      <c r="A18" s="335"/>
      <c r="B18" s="336"/>
      <c r="C18" s="336"/>
      <c r="D18" s="337"/>
      <c r="E18" s="126"/>
      <c r="F18" s="123"/>
      <c r="G18" s="123"/>
      <c r="H18" s="123"/>
      <c r="I18" s="123"/>
      <c r="J18" s="123"/>
      <c r="K18" s="123"/>
      <c r="L18" s="123"/>
      <c r="M18" s="123"/>
      <c r="N18" s="123"/>
      <c r="O18" s="124"/>
      <c r="P18" s="125"/>
    </row>
    <row r="19" spans="1:16" ht="42.95" customHeight="1" x14ac:dyDescent="0.6">
      <c r="A19" s="119" t="s">
        <v>23</v>
      </c>
      <c r="B19" s="120"/>
      <c r="C19" s="120" t="s">
        <v>67</v>
      </c>
      <c r="D19" s="121" t="s">
        <v>67</v>
      </c>
      <c r="E19" s="122">
        <v>0</v>
      </c>
      <c r="F19" s="123">
        <v>0</v>
      </c>
      <c r="G19" s="123">
        <v>2</v>
      </c>
      <c r="H19" s="123">
        <v>0</v>
      </c>
      <c r="I19" s="123">
        <v>0</v>
      </c>
      <c r="J19" s="123">
        <v>0</v>
      </c>
      <c r="K19" s="123">
        <v>0</v>
      </c>
      <c r="L19" s="123">
        <v>0</v>
      </c>
      <c r="M19" s="123">
        <v>1</v>
      </c>
      <c r="N19" s="123">
        <v>0</v>
      </c>
      <c r="O19" s="124">
        <v>3</v>
      </c>
      <c r="P19" s="125">
        <v>0</v>
      </c>
    </row>
    <row r="20" spans="1:16" ht="42.75" x14ac:dyDescent="0.6">
      <c r="A20" s="335"/>
      <c r="B20" s="336"/>
      <c r="C20" s="336"/>
      <c r="D20" s="337"/>
      <c r="E20" s="126"/>
      <c r="F20" s="123"/>
      <c r="G20" s="123"/>
      <c r="H20" s="123"/>
      <c r="I20" s="123"/>
      <c r="J20" s="123"/>
      <c r="K20" s="123"/>
      <c r="L20" s="123"/>
      <c r="M20" s="123"/>
      <c r="N20" s="123"/>
      <c r="O20" s="124"/>
      <c r="P20" s="125"/>
    </row>
    <row r="21" spans="1:16" ht="42.95" customHeight="1" x14ac:dyDescent="0.6">
      <c r="A21" s="119" t="s">
        <v>24</v>
      </c>
      <c r="B21" s="120"/>
      <c r="C21" s="120" t="s">
        <v>67</v>
      </c>
      <c r="D21" s="121" t="s">
        <v>67</v>
      </c>
      <c r="E21" s="122">
        <v>0</v>
      </c>
      <c r="F21" s="123">
        <v>0</v>
      </c>
      <c r="G21" s="123">
        <v>0</v>
      </c>
      <c r="H21" s="123">
        <v>0</v>
      </c>
      <c r="I21" s="123">
        <v>0</v>
      </c>
      <c r="J21" s="123">
        <v>0</v>
      </c>
      <c r="K21" s="123">
        <v>0</v>
      </c>
      <c r="L21" s="123">
        <v>0</v>
      </c>
      <c r="M21" s="123">
        <v>1</v>
      </c>
      <c r="N21" s="123">
        <v>0</v>
      </c>
      <c r="O21" s="124">
        <v>1</v>
      </c>
      <c r="P21" s="125">
        <v>0</v>
      </c>
    </row>
    <row r="22" spans="1:16" ht="42.75" x14ac:dyDescent="0.6">
      <c r="A22" s="335"/>
      <c r="B22" s="336"/>
      <c r="C22" s="336"/>
      <c r="D22" s="337"/>
      <c r="E22" s="126"/>
      <c r="F22" s="123"/>
      <c r="G22" s="123"/>
      <c r="H22" s="123"/>
      <c r="I22" s="123"/>
      <c r="J22" s="123"/>
      <c r="K22" s="123"/>
      <c r="L22" s="123"/>
      <c r="M22" s="123"/>
      <c r="N22" s="123"/>
      <c r="O22" s="124"/>
      <c r="P22" s="125"/>
    </row>
    <row r="23" spans="1:16" ht="42.95" customHeight="1" x14ac:dyDescent="0.6">
      <c r="A23" s="119" t="s">
        <v>25</v>
      </c>
      <c r="B23" s="120"/>
      <c r="C23" s="120" t="s">
        <v>67</v>
      </c>
      <c r="D23" s="121" t="s">
        <v>67</v>
      </c>
      <c r="E23" s="122">
        <v>0</v>
      </c>
      <c r="F23" s="123">
        <v>0</v>
      </c>
      <c r="G23" s="123">
        <v>2</v>
      </c>
      <c r="H23" s="123">
        <v>1</v>
      </c>
      <c r="I23" s="123">
        <v>0</v>
      </c>
      <c r="J23" s="123">
        <v>0</v>
      </c>
      <c r="K23" s="123">
        <v>1</v>
      </c>
      <c r="L23" s="123">
        <v>1</v>
      </c>
      <c r="M23" s="123">
        <v>0</v>
      </c>
      <c r="N23" s="123">
        <v>0</v>
      </c>
      <c r="O23" s="124">
        <v>3</v>
      </c>
      <c r="P23" s="125">
        <v>2</v>
      </c>
    </row>
    <row r="24" spans="1:16" ht="42.75" x14ac:dyDescent="0.6">
      <c r="A24" s="335"/>
      <c r="B24" s="336"/>
      <c r="C24" s="336"/>
      <c r="D24" s="337"/>
      <c r="E24" s="126"/>
      <c r="F24" s="123"/>
      <c r="G24" s="123"/>
      <c r="H24" s="123"/>
      <c r="I24" s="123"/>
      <c r="J24" s="123"/>
      <c r="K24" s="123"/>
      <c r="L24" s="123"/>
      <c r="M24" s="123"/>
      <c r="N24" s="123"/>
      <c r="O24" s="124"/>
      <c r="P24" s="125"/>
    </row>
    <row r="25" spans="1:16" ht="42.95" customHeight="1" x14ac:dyDescent="0.6">
      <c r="A25" s="119" t="s">
        <v>26</v>
      </c>
      <c r="B25" s="120"/>
      <c r="C25" s="120" t="s">
        <v>67</v>
      </c>
      <c r="D25" s="121" t="s">
        <v>67</v>
      </c>
      <c r="E25" s="122">
        <v>0</v>
      </c>
      <c r="F25" s="123">
        <v>0</v>
      </c>
      <c r="G25" s="123">
        <v>1</v>
      </c>
      <c r="H25" s="123">
        <v>0</v>
      </c>
      <c r="I25" s="123">
        <v>0</v>
      </c>
      <c r="J25" s="123">
        <v>0</v>
      </c>
      <c r="K25" s="123">
        <v>0</v>
      </c>
      <c r="L25" s="123">
        <v>0</v>
      </c>
      <c r="M25" s="123">
        <v>1</v>
      </c>
      <c r="N25" s="123">
        <v>0</v>
      </c>
      <c r="O25" s="124">
        <v>2</v>
      </c>
      <c r="P25" s="125">
        <v>0</v>
      </c>
    </row>
    <row r="26" spans="1:16" ht="42.75" x14ac:dyDescent="0.6">
      <c r="A26" s="335"/>
      <c r="B26" s="336"/>
      <c r="C26" s="336"/>
      <c r="D26" s="337"/>
      <c r="E26" s="126"/>
      <c r="F26" s="123"/>
      <c r="G26" s="123"/>
      <c r="H26" s="123"/>
      <c r="I26" s="123"/>
      <c r="J26" s="123"/>
      <c r="K26" s="123"/>
      <c r="L26" s="123"/>
      <c r="M26" s="123"/>
      <c r="N26" s="123"/>
      <c r="O26" s="124"/>
      <c r="P26" s="125"/>
    </row>
    <row r="27" spans="1:16" ht="42.95" customHeight="1" x14ac:dyDescent="0.6">
      <c r="A27" s="119" t="s">
        <v>27</v>
      </c>
      <c r="B27" s="120"/>
      <c r="C27" s="120" t="s">
        <v>67</v>
      </c>
      <c r="D27" s="121" t="s">
        <v>67</v>
      </c>
      <c r="E27" s="122">
        <v>1</v>
      </c>
      <c r="F27" s="123">
        <v>1</v>
      </c>
      <c r="G27" s="123">
        <v>1</v>
      </c>
      <c r="H27" s="123">
        <v>0</v>
      </c>
      <c r="I27" s="123">
        <v>0</v>
      </c>
      <c r="J27" s="123">
        <v>0</v>
      </c>
      <c r="K27" s="123">
        <v>1</v>
      </c>
      <c r="L27" s="123">
        <v>0</v>
      </c>
      <c r="M27" s="123">
        <v>0</v>
      </c>
      <c r="N27" s="123">
        <v>0</v>
      </c>
      <c r="O27" s="124">
        <v>3</v>
      </c>
      <c r="P27" s="125">
        <v>1</v>
      </c>
    </row>
    <row r="28" spans="1:16" ht="42.75" x14ac:dyDescent="0.6">
      <c r="A28" s="335"/>
      <c r="B28" s="336"/>
      <c r="C28" s="336"/>
      <c r="D28" s="337"/>
      <c r="E28" s="126"/>
      <c r="F28" s="123"/>
      <c r="G28" s="123"/>
      <c r="H28" s="123"/>
      <c r="I28" s="123"/>
      <c r="J28" s="123"/>
      <c r="K28" s="123"/>
      <c r="L28" s="123"/>
      <c r="M28" s="123"/>
      <c r="N28" s="123"/>
      <c r="O28" s="124"/>
      <c r="P28" s="125"/>
    </row>
    <row r="29" spans="1:16" ht="42.95" customHeight="1" x14ac:dyDescent="0.6">
      <c r="A29" s="119" t="s">
        <v>28</v>
      </c>
      <c r="B29" s="120"/>
      <c r="C29" s="120" t="s">
        <v>67</v>
      </c>
      <c r="D29" s="121" t="s">
        <v>67</v>
      </c>
      <c r="E29" s="122">
        <v>0</v>
      </c>
      <c r="F29" s="123">
        <v>1</v>
      </c>
      <c r="G29" s="123">
        <v>0</v>
      </c>
      <c r="H29" s="123">
        <v>0</v>
      </c>
      <c r="I29" s="123">
        <v>0</v>
      </c>
      <c r="J29" s="123">
        <v>0</v>
      </c>
      <c r="K29" s="123">
        <v>0</v>
      </c>
      <c r="L29" s="123">
        <v>0</v>
      </c>
      <c r="M29" s="123">
        <v>2</v>
      </c>
      <c r="N29" s="123">
        <v>1</v>
      </c>
      <c r="O29" s="124">
        <v>2</v>
      </c>
      <c r="P29" s="125">
        <v>2</v>
      </c>
    </row>
    <row r="30" spans="1:16" ht="42.75" x14ac:dyDescent="0.6">
      <c r="A30" s="335"/>
      <c r="B30" s="336"/>
      <c r="C30" s="336"/>
      <c r="D30" s="337"/>
      <c r="E30" s="122"/>
      <c r="F30" s="123"/>
      <c r="G30" s="123"/>
      <c r="H30" s="123"/>
      <c r="I30" s="123"/>
      <c r="J30" s="123"/>
      <c r="K30" s="123"/>
      <c r="L30" s="123"/>
      <c r="M30" s="123"/>
      <c r="N30" s="123"/>
      <c r="O30" s="124"/>
      <c r="P30" s="125"/>
    </row>
    <row r="31" spans="1:16" ht="42.95" customHeight="1" x14ac:dyDescent="0.6">
      <c r="A31" s="119" t="s">
        <v>90</v>
      </c>
      <c r="B31" s="120"/>
      <c r="C31" s="120" t="s">
        <v>67</v>
      </c>
      <c r="D31" s="121" t="s">
        <v>67</v>
      </c>
      <c r="E31" s="122">
        <v>0</v>
      </c>
      <c r="F31" s="123">
        <v>0</v>
      </c>
      <c r="G31" s="123">
        <v>0</v>
      </c>
      <c r="H31" s="123">
        <v>1</v>
      </c>
      <c r="I31" s="123">
        <v>0</v>
      </c>
      <c r="J31" s="123">
        <v>0</v>
      </c>
      <c r="K31" s="123">
        <v>0</v>
      </c>
      <c r="L31" s="123">
        <v>0</v>
      </c>
      <c r="M31" s="123">
        <v>0</v>
      </c>
      <c r="N31" s="123">
        <v>0</v>
      </c>
      <c r="O31" s="124">
        <v>0</v>
      </c>
      <c r="P31" s="125">
        <v>1</v>
      </c>
    </row>
    <row r="32" spans="1:16" ht="42.75" x14ac:dyDescent="0.6">
      <c r="A32" s="335"/>
      <c r="B32" s="336"/>
      <c r="C32" s="336"/>
      <c r="D32" s="337"/>
      <c r="E32" s="126"/>
      <c r="F32" s="123"/>
      <c r="G32" s="123"/>
      <c r="H32" s="123"/>
      <c r="I32" s="123"/>
      <c r="J32" s="123"/>
      <c r="K32" s="123"/>
      <c r="L32" s="123"/>
      <c r="M32" s="123"/>
      <c r="N32" s="123"/>
      <c r="O32" s="124"/>
      <c r="P32" s="125"/>
    </row>
    <row r="33" spans="1:18" ht="42.95" customHeight="1" x14ac:dyDescent="0.6">
      <c r="A33" s="119" t="s">
        <v>29</v>
      </c>
      <c r="B33" s="120"/>
      <c r="C33" s="120" t="s">
        <v>67</v>
      </c>
      <c r="D33" s="121" t="s">
        <v>67</v>
      </c>
      <c r="E33" s="122">
        <v>1</v>
      </c>
      <c r="F33" s="123">
        <v>1</v>
      </c>
      <c r="G33" s="123">
        <v>0</v>
      </c>
      <c r="H33" s="123">
        <v>0</v>
      </c>
      <c r="I33" s="123">
        <v>0</v>
      </c>
      <c r="J33" s="123">
        <v>0</v>
      </c>
      <c r="K33" s="123">
        <v>0</v>
      </c>
      <c r="L33" s="123">
        <v>0</v>
      </c>
      <c r="M33" s="123">
        <v>0</v>
      </c>
      <c r="N33" s="123">
        <v>1</v>
      </c>
      <c r="O33" s="124">
        <v>1</v>
      </c>
      <c r="P33" s="125">
        <v>2</v>
      </c>
    </row>
    <row r="34" spans="1:18" ht="42.75" x14ac:dyDescent="0.6">
      <c r="A34" s="335"/>
      <c r="B34" s="336"/>
      <c r="C34" s="336"/>
      <c r="D34" s="337"/>
      <c r="E34" s="126"/>
      <c r="F34" s="123"/>
      <c r="G34" s="123"/>
      <c r="H34" s="123"/>
      <c r="I34" s="123"/>
      <c r="J34" s="123"/>
      <c r="K34" s="123"/>
      <c r="L34" s="123"/>
      <c r="M34" s="123"/>
      <c r="N34" s="123"/>
      <c r="O34" s="124"/>
      <c r="P34" s="125"/>
    </row>
    <row r="35" spans="1:18" ht="42.95" customHeight="1" x14ac:dyDescent="0.6">
      <c r="A35" s="119" t="s">
        <v>30</v>
      </c>
      <c r="B35" s="120"/>
      <c r="C35" s="120" t="s">
        <v>67</v>
      </c>
      <c r="D35" s="121" t="s">
        <v>67</v>
      </c>
      <c r="E35" s="122">
        <v>1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123">
        <v>0</v>
      </c>
      <c r="L35" s="123">
        <v>0</v>
      </c>
      <c r="M35" s="123">
        <v>0</v>
      </c>
      <c r="N35" s="123">
        <v>0</v>
      </c>
      <c r="O35" s="124">
        <v>1</v>
      </c>
      <c r="P35" s="125">
        <v>0</v>
      </c>
    </row>
    <row r="36" spans="1:18" ht="42.75" x14ac:dyDescent="0.6">
      <c r="A36" s="335"/>
      <c r="B36" s="336"/>
      <c r="C36" s="336"/>
      <c r="D36" s="337"/>
      <c r="E36" s="126"/>
      <c r="F36" s="123"/>
      <c r="G36" s="123"/>
      <c r="H36" s="123"/>
      <c r="I36" s="123"/>
      <c r="J36" s="123"/>
      <c r="K36" s="123"/>
      <c r="L36" s="123"/>
      <c r="M36" s="123"/>
      <c r="N36" s="123"/>
      <c r="O36" s="124"/>
      <c r="P36" s="125"/>
    </row>
    <row r="37" spans="1:18" ht="42.95" customHeight="1" x14ac:dyDescent="0.6">
      <c r="A37" s="127" t="s">
        <v>49</v>
      </c>
      <c r="B37" s="128"/>
      <c r="C37" s="128"/>
      <c r="D37" s="121" t="s">
        <v>67</v>
      </c>
      <c r="E37" s="122">
        <v>0</v>
      </c>
      <c r="F37" s="123">
        <v>0</v>
      </c>
      <c r="G37" s="123">
        <v>2</v>
      </c>
      <c r="H37" s="123">
        <v>0</v>
      </c>
      <c r="I37" s="123">
        <v>0</v>
      </c>
      <c r="J37" s="123">
        <v>0</v>
      </c>
      <c r="K37" s="123">
        <v>0</v>
      </c>
      <c r="L37" s="123">
        <v>0</v>
      </c>
      <c r="M37" s="123">
        <v>1</v>
      </c>
      <c r="N37" s="123">
        <v>0</v>
      </c>
      <c r="O37" s="124">
        <v>3</v>
      </c>
      <c r="P37" s="125">
        <v>0</v>
      </c>
    </row>
    <row r="38" spans="1:18" ht="42.75" x14ac:dyDescent="0.6">
      <c r="A38" s="335"/>
      <c r="B38" s="336"/>
      <c r="C38" s="336"/>
      <c r="D38" s="337"/>
      <c r="E38" s="126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5"/>
    </row>
    <row r="39" spans="1:18" ht="42.95" customHeight="1" x14ac:dyDescent="0.6">
      <c r="A39" s="129" t="s">
        <v>5</v>
      </c>
      <c r="B39" s="130"/>
      <c r="C39" s="131" t="s">
        <v>67</v>
      </c>
      <c r="D39" s="132" t="s">
        <v>67</v>
      </c>
      <c r="E39" s="133">
        <v>3</v>
      </c>
      <c r="F39" s="134">
        <v>3</v>
      </c>
      <c r="G39" s="134">
        <v>9</v>
      </c>
      <c r="H39" s="134">
        <v>2</v>
      </c>
      <c r="I39" s="134">
        <v>0</v>
      </c>
      <c r="J39" s="134">
        <v>0</v>
      </c>
      <c r="K39" s="134">
        <v>2</v>
      </c>
      <c r="L39" s="134">
        <v>1</v>
      </c>
      <c r="M39" s="134">
        <v>6</v>
      </c>
      <c r="N39" s="134">
        <v>3</v>
      </c>
      <c r="O39" s="135">
        <v>20</v>
      </c>
      <c r="P39" s="136">
        <v>9</v>
      </c>
      <c r="R39" s="234"/>
    </row>
    <row r="40" spans="1:18" ht="24" customHeight="1" x14ac:dyDescent="0.25">
      <c r="K40" s="137"/>
    </row>
    <row r="41" spans="1:18" ht="33" customHeight="1" x14ac:dyDescent="0.45">
      <c r="E41" s="137"/>
      <c r="G41" s="137"/>
      <c r="I41" s="137"/>
      <c r="L41" s="334" t="s">
        <v>112</v>
      </c>
      <c r="M41" s="334"/>
      <c r="N41" s="334"/>
      <c r="O41" s="334"/>
      <c r="P41" s="334"/>
    </row>
    <row r="42" spans="1:18" ht="34.5" x14ac:dyDescent="0.45">
      <c r="L42" s="272"/>
      <c r="M42" s="334" t="s">
        <v>138</v>
      </c>
      <c r="N42" s="334"/>
      <c r="O42" s="334"/>
      <c r="P42" s="334"/>
    </row>
  </sheetData>
  <mergeCells count="29">
    <mergeCell ref="A1:P1"/>
    <mergeCell ref="A2:P2"/>
    <mergeCell ref="A3:P3"/>
    <mergeCell ref="A4:D6"/>
    <mergeCell ref="E4:F5"/>
    <mergeCell ref="G4:H5"/>
    <mergeCell ref="I4:J5"/>
    <mergeCell ref="K4:L5"/>
    <mergeCell ref="M4:N5"/>
    <mergeCell ref="A26:D26"/>
    <mergeCell ref="O4:P5"/>
    <mergeCell ref="A7:D7"/>
    <mergeCell ref="A8:D8"/>
    <mergeCell ref="A10:D10"/>
    <mergeCell ref="A12:D12"/>
    <mergeCell ref="A14:D14"/>
    <mergeCell ref="A16:D16"/>
    <mergeCell ref="A18:D18"/>
    <mergeCell ref="A20:D20"/>
    <mergeCell ref="A22:D22"/>
    <mergeCell ref="A24:D24"/>
    <mergeCell ref="L41:P41"/>
    <mergeCell ref="M42:P42"/>
    <mergeCell ref="A28:D28"/>
    <mergeCell ref="A30:D30"/>
    <mergeCell ref="A32:D32"/>
    <mergeCell ref="A34:D34"/>
    <mergeCell ref="A36:D36"/>
    <mergeCell ref="A38:D38"/>
  </mergeCells>
  <pageMargins left="0.7" right="0.7" top="0.75" bottom="0.75" header="0.3" footer="0.3"/>
  <pageSetup scale="3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16" activePane="bottomLeft" state="frozen"/>
      <selection activeCell="N26" sqref="N26"/>
      <selection pane="bottomLeft" activeCell="N26" sqref="N26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50">
        <v>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</row>
    <row r="2" spans="1:18" ht="21.75" customHeight="1" x14ac:dyDescent="0.25">
      <c r="A2" s="351" t="s">
        <v>117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Q2" s="170"/>
    </row>
    <row r="3" spans="1:18" ht="12.75" customHeight="1" x14ac:dyDescent="0.25">
      <c r="A3" s="351" t="s">
        <v>71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</row>
    <row r="4" spans="1:18" ht="15" x14ac:dyDescent="0.25">
      <c r="A4" s="351" t="s">
        <v>133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</row>
    <row r="5" spans="1:18" ht="6.75" customHeight="1" x14ac:dyDescent="0.2"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</row>
    <row r="6" spans="1:18" s="170" customFormat="1" ht="21.75" customHeight="1" x14ac:dyDescent="0.2">
      <c r="A6" s="352" t="s">
        <v>72</v>
      </c>
      <c r="B6" s="352"/>
      <c r="C6" s="352"/>
      <c r="D6" s="353"/>
      <c r="E6" s="356" t="s">
        <v>69</v>
      </c>
      <c r="F6" s="357"/>
      <c r="G6" s="357"/>
      <c r="H6" s="358"/>
      <c r="I6" s="356" t="s">
        <v>70</v>
      </c>
      <c r="J6" s="357"/>
      <c r="K6" s="357"/>
      <c r="L6" s="358"/>
      <c r="M6" s="172"/>
      <c r="N6" s="359" t="s">
        <v>5</v>
      </c>
      <c r="O6" s="361" t="s">
        <v>68</v>
      </c>
    </row>
    <row r="7" spans="1:18" s="170" customFormat="1" ht="34.5" customHeight="1" x14ac:dyDescent="0.2">
      <c r="A7" s="354"/>
      <c r="B7" s="354"/>
      <c r="C7" s="354"/>
      <c r="D7" s="355"/>
      <c r="E7" s="173" t="s">
        <v>61</v>
      </c>
      <c r="F7" s="174" t="s">
        <v>62</v>
      </c>
      <c r="G7" s="174" t="s">
        <v>63</v>
      </c>
      <c r="H7" s="174" t="s">
        <v>64</v>
      </c>
      <c r="I7" s="174" t="s">
        <v>61</v>
      </c>
      <c r="J7" s="174" t="s">
        <v>62</v>
      </c>
      <c r="K7" s="174" t="s">
        <v>63</v>
      </c>
      <c r="L7" s="174" t="s">
        <v>64</v>
      </c>
      <c r="M7" s="175" t="s">
        <v>81</v>
      </c>
      <c r="N7" s="360"/>
      <c r="O7" s="362"/>
    </row>
    <row r="8" spans="1:18" s="170" customFormat="1" ht="14.25" x14ac:dyDescent="0.2">
      <c r="A8" s="176"/>
      <c r="B8" s="177"/>
      <c r="C8" s="178"/>
      <c r="D8" s="178"/>
      <c r="E8" s="179" t="s">
        <v>8</v>
      </c>
      <c r="F8" s="179" t="s">
        <v>9</v>
      </c>
      <c r="G8" s="179" t="s">
        <v>10</v>
      </c>
      <c r="H8" s="179" t="s">
        <v>11</v>
      </c>
      <c r="I8" s="179" t="s">
        <v>12</v>
      </c>
      <c r="J8" s="179" t="s">
        <v>13</v>
      </c>
      <c r="K8" s="179" t="s">
        <v>14</v>
      </c>
      <c r="L8" s="179" t="s">
        <v>15</v>
      </c>
      <c r="M8" s="180" t="s">
        <v>54</v>
      </c>
      <c r="N8" s="179" t="s">
        <v>55</v>
      </c>
      <c r="O8" s="181" t="s">
        <v>56</v>
      </c>
    </row>
    <row r="9" spans="1:18" s="170" customFormat="1" ht="14.25" x14ac:dyDescent="0.2">
      <c r="A9" s="182"/>
      <c r="B9" s="178"/>
      <c r="C9" s="178"/>
      <c r="D9" s="178"/>
      <c r="E9" s="183"/>
      <c r="F9" s="183"/>
      <c r="G9" s="183"/>
      <c r="H9" s="183"/>
      <c r="I9" s="183"/>
      <c r="J9" s="183"/>
      <c r="K9" s="183"/>
      <c r="L9" s="183"/>
      <c r="M9" s="184"/>
      <c r="N9" s="183"/>
      <c r="O9" s="176"/>
    </row>
    <row r="10" spans="1:18" s="170" customFormat="1" ht="35.1" customHeight="1" x14ac:dyDescent="0.2">
      <c r="A10" s="185" t="s">
        <v>31</v>
      </c>
      <c r="B10" s="186" t="s">
        <v>67</v>
      </c>
      <c r="C10" s="186"/>
      <c r="D10" s="186" t="s">
        <v>67</v>
      </c>
      <c r="E10" s="183">
        <f>'table4 2017 jul'!E10+'table4 2017 aug'!E10+'table4 2017 sept'!E10</f>
        <v>0</v>
      </c>
      <c r="F10" s="183">
        <f>'table4 2017 jul'!F10+'table4 2017 aug'!F10+'table4 2017 sept'!F10</f>
        <v>0</v>
      </c>
      <c r="G10" s="183">
        <f>'table4 2017 jul'!G10+'table4 2017 aug'!G10+'table4 2017 sept'!G10</f>
        <v>0</v>
      </c>
      <c r="H10" s="183">
        <f>'table4 2017 jul'!H10+'table4 2017 aug'!H10+'table4 2017 sept'!H10</f>
        <v>1</v>
      </c>
      <c r="I10" s="183">
        <f>'table4 2017 jul'!I10+'table4 2017 aug'!I10+'table4 2017 sept'!I10</f>
        <v>0</v>
      </c>
      <c r="J10" s="183">
        <f>'table4 2017 jul'!J10+'table4 2017 aug'!J10+'table4 2017 sept'!J10</f>
        <v>1</v>
      </c>
      <c r="K10" s="183">
        <f>'table4 2017 jul'!K10+'table4 2017 aug'!K10+'table4 2017 sept'!K10</f>
        <v>0</v>
      </c>
      <c r="L10" s="183">
        <f>'table4 2017 jul'!L10+'table4 2017 aug'!L10+'table4 2017 sept'!L10</f>
        <v>0</v>
      </c>
      <c r="M10" s="183">
        <f>'table4 2017 jul'!M10+'table4 2017 aug'!M10+'table4 2017 sept'!M10</f>
        <v>0</v>
      </c>
      <c r="N10" s="183">
        <f>SUM(E10:M10)</f>
        <v>2</v>
      </c>
      <c r="O10" s="187">
        <f>N10/$N$28*100</f>
        <v>7.6923076923076925</v>
      </c>
    </row>
    <row r="11" spans="1:18" s="170" customFormat="1" ht="35.1" customHeight="1" x14ac:dyDescent="0.2">
      <c r="A11" s="182"/>
      <c r="B11" s="178"/>
      <c r="C11" s="178"/>
      <c r="D11" s="178"/>
      <c r="E11" s="183"/>
      <c r="F11" s="183"/>
      <c r="G11" s="183"/>
      <c r="H11" s="183"/>
      <c r="I11" s="183"/>
      <c r="J11" s="183"/>
      <c r="K11" s="183"/>
      <c r="L11" s="183"/>
      <c r="M11" s="184"/>
      <c r="N11" s="183"/>
      <c r="O11" s="187"/>
    </row>
    <row r="12" spans="1:18" s="170" customFormat="1" ht="35.1" customHeight="1" x14ac:dyDescent="0.2">
      <c r="A12" s="185" t="s">
        <v>32</v>
      </c>
      <c r="B12" s="186" t="s">
        <v>67</v>
      </c>
      <c r="C12" s="186"/>
      <c r="D12" s="186" t="s">
        <v>67</v>
      </c>
      <c r="E12" s="183">
        <f>'table4 2017 jul'!E12+'table4 2017 aug'!E12+'table4 2017 sept'!E12</f>
        <v>0</v>
      </c>
      <c r="F12" s="183">
        <f>'table4 2017 jul'!F12+'table4 2017 aug'!F12+'table4 2017 sept'!F12</f>
        <v>0</v>
      </c>
      <c r="G12" s="183">
        <f>'table4 2017 jul'!G12+'table4 2017 aug'!G12+'table4 2017 sept'!G12</f>
        <v>1</v>
      </c>
      <c r="H12" s="183">
        <f>'table4 2017 jul'!H12+'table4 2017 aug'!H12+'table4 2017 sept'!H12</f>
        <v>1</v>
      </c>
      <c r="I12" s="183">
        <f>'table4 2017 jul'!I12+'table4 2017 aug'!I12+'table4 2017 sept'!I12</f>
        <v>0</v>
      </c>
      <c r="J12" s="183">
        <f>'table4 2017 jul'!J12+'table4 2017 aug'!J12+'table4 2017 sept'!J12</f>
        <v>0</v>
      </c>
      <c r="K12" s="183">
        <f>'table4 2017 jul'!K12+'table4 2017 aug'!K12+'table4 2017 sept'!K12</f>
        <v>1</v>
      </c>
      <c r="L12" s="183">
        <f>'table4 2017 jul'!L12+'table4 2017 aug'!L12+'table4 2017 sept'!L12</f>
        <v>0</v>
      </c>
      <c r="M12" s="183">
        <f>'table4 2017 jul'!M12+'table4 2017 aug'!M12+'table4 2017 sept'!M12</f>
        <v>0</v>
      </c>
      <c r="N12" s="183">
        <f>SUM(E12:M12)</f>
        <v>3</v>
      </c>
      <c r="O12" s="187">
        <f>N12/$N$28*100</f>
        <v>11.538461538461538</v>
      </c>
      <c r="Q12" s="188"/>
    </row>
    <row r="13" spans="1:18" s="170" customFormat="1" ht="35.1" customHeight="1" x14ac:dyDescent="0.2">
      <c r="A13" s="182"/>
      <c r="B13" s="178"/>
      <c r="C13" s="178"/>
      <c r="D13" s="178"/>
      <c r="E13" s="183"/>
      <c r="F13" s="183"/>
      <c r="G13" s="183"/>
      <c r="H13" s="183"/>
      <c r="I13" s="183"/>
      <c r="J13" s="183"/>
      <c r="K13" s="183"/>
      <c r="L13" s="183"/>
      <c r="M13" s="184"/>
      <c r="N13" s="183"/>
      <c r="O13" s="187"/>
    </row>
    <row r="14" spans="1:18" s="170" customFormat="1" ht="35.1" customHeight="1" x14ac:dyDescent="0.2">
      <c r="A14" s="185" t="s">
        <v>33</v>
      </c>
      <c r="B14" s="186" t="s">
        <v>67</v>
      </c>
      <c r="C14" s="186"/>
      <c r="D14" s="186" t="s">
        <v>67</v>
      </c>
      <c r="E14" s="183">
        <f>'table4 2017 jul'!E14+'table4 2017 aug'!E14+'table4 2017 sept'!E14</f>
        <v>0</v>
      </c>
      <c r="F14" s="183">
        <f>'table4 2017 jul'!F14+'table4 2017 aug'!F14+'table4 2017 sept'!F14</f>
        <v>0</v>
      </c>
      <c r="G14" s="183">
        <f>'table4 2017 jul'!G14+'table4 2017 aug'!G14+'table4 2017 sept'!G14</f>
        <v>0</v>
      </c>
      <c r="H14" s="183">
        <f>'table4 2017 jul'!H14+'table4 2017 aug'!H14+'table4 2017 sept'!H14</f>
        <v>0</v>
      </c>
      <c r="I14" s="183">
        <f>'table4 2017 jul'!I14+'table4 2017 aug'!I14+'table4 2017 sept'!I14</f>
        <v>0</v>
      </c>
      <c r="J14" s="183">
        <f>'table4 2017 jul'!J14+'table4 2017 aug'!J14+'table4 2017 sept'!J14</f>
        <v>0</v>
      </c>
      <c r="K14" s="183">
        <f>'table4 2017 jul'!K14+'table4 2017 aug'!K14+'table4 2017 sept'!K14</f>
        <v>1</v>
      </c>
      <c r="L14" s="183">
        <f>'table4 2017 jul'!L14+'table4 2017 aug'!L14+'table4 2017 sept'!L14</f>
        <v>0</v>
      </c>
      <c r="M14" s="183">
        <f>'table4 2017 jul'!M14+'table4 2017 aug'!M14+'table4 2017 sept'!M14</f>
        <v>0</v>
      </c>
      <c r="N14" s="183">
        <f>SUM(E14:M14)</f>
        <v>1</v>
      </c>
      <c r="O14" s="187">
        <f>N14/$N$28*100</f>
        <v>3.8461538461538463</v>
      </c>
    </row>
    <row r="15" spans="1:18" s="170" customFormat="1" ht="35.1" customHeight="1" x14ac:dyDescent="0.2">
      <c r="A15" s="182"/>
      <c r="B15" s="178"/>
      <c r="C15" s="178"/>
      <c r="D15" s="178"/>
      <c r="E15" s="183"/>
      <c r="F15" s="183"/>
      <c r="G15" s="183"/>
      <c r="H15" s="183"/>
      <c r="I15" s="183"/>
      <c r="J15" s="183"/>
      <c r="K15" s="183"/>
      <c r="L15" s="183"/>
      <c r="M15" s="184"/>
      <c r="N15" s="183"/>
      <c r="O15" s="187"/>
      <c r="Q15" s="189"/>
      <c r="R15" s="190"/>
    </row>
    <row r="16" spans="1:18" s="170" customFormat="1" ht="35.1" customHeight="1" x14ac:dyDescent="0.2">
      <c r="A16" s="185" t="s">
        <v>34</v>
      </c>
      <c r="B16" s="186" t="s">
        <v>67</v>
      </c>
      <c r="C16" s="186"/>
      <c r="D16" s="186" t="s">
        <v>67</v>
      </c>
      <c r="E16" s="183">
        <f>'table4 2017 jul'!E16+'table4 2017 aug'!E16+'table4 2017 sept'!E16</f>
        <v>0</v>
      </c>
      <c r="F16" s="183">
        <f>'table4 2017 jul'!F16+'table4 2017 aug'!F16+'table4 2017 sept'!F16</f>
        <v>0</v>
      </c>
      <c r="G16" s="183">
        <f>'table4 2017 jul'!G16+'table4 2017 aug'!G16+'table4 2017 sept'!G16</f>
        <v>0</v>
      </c>
      <c r="H16" s="183">
        <f>'table4 2017 jul'!H16+'table4 2017 aug'!H16+'table4 2017 sept'!H16</f>
        <v>0</v>
      </c>
      <c r="I16" s="183">
        <f>'table4 2017 jul'!I16+'table4 2017 aug'!I16+'table4 2017 sept'!I16</f>
        <v>0</v>
      </c>
      <c r="J16" s="183">
        <f>'table4 2017 jul'!J16+'table4 2017 aug'!J16+'table4 2017 sept'!J16</f>
        <v>0</v>
      </c>
      <c r="K16" s="183">
        <f>'table4 2017 jul'!K16+'table4 2017 aug'!K16+'table4 2017 sept'!K16</f>
        <v>0</v>
      </c>
      <c r="L16" s="183">
        <f>'table4 2017 jul'!L16+'table4 2017 aug'!L16+'table4 2017 sept'!L16</f>
        <v>0</v>
      </c>
      <c r="M16" s="183">
        <f>'table4 2017 jul'!M16+'table4 2017 aug'!M16+'table4 2017 sept'!M16</f>
        <v>0</v>
      </c>
      <c r="N16" s="183">
        <f>SUM(E16:M16)</f>
        <v>0</v>
      </c>
      <c r="O16" s="187">
        <f>N16/$N$28*100</f>
        <v>0</v>
      </c>
    </row>
    <row r="17" spans="1:15" s="170" customFormat="1" ht="35.1" customHeight="1" x14ac:dyDescent="0.2">
      <c r="A17" s="182"/>
      <c r="B17" s="178"/>
      <c r="C17" s="178"/>
      <c r="D17" s="178"/>
      <c r="E17" s="183"/>
      <c r="F17" s="183"/>
      <c r="G17" s="183"/>
      <c r="H17" s="183"/>
      <c r="I17" s="183"/>
      <c r="J17" s="183"/>
      <c r="K17" s="183"/>
      <c r="L17" s="183"/>
      <c r="M17" s="184"/>
      <c r="N17" s="183"/>
      <c r="O17" s="187"/>
    </row>
    <row r="18" spans="1:15" s="170" customFormat="1" ht="35.1" customHeight="1" x14ac:dyDescent="0.2">
      <c r="A18" s="185" t="s">
        <v>35</v>
      </c>
      <c r="B18" s="186" t="s">
        <v>67</v>
      </c>
      <c r="C18" s="186"/>
      <c r="D18" s="186" t="s">
        <v>67</v>
      </c>
      <c r="E18" s="183">
        <f>'table4 2017 jul'!E18+'table4 2017 aug'!E18+'table4 2017 sept'!E18</f>
        <v>0</v>
      </c>
      <c r="F18" s="183">
        <f>'table4 2017 jul'!F18+'table4 2017 aug'!F18+'table4 2017 sept'!F18</f>
        <v>0</v>
      </c>
      <c r="G18" s="183">
        <f>'table4 2017 jul'!G18+'table4 2017 aug'!G18+'table4 2017 sept'!G18</f>
        <v>0</v>
      </c>
      <c r="H18" s="183">
        <f>'table4 2017 jul'!H18+'table4 2017 aug'!H18+'table4 2017 sept'!H18</f>
        <v>0</v>
      </c>
      <c r="I18" s="183">
        <f>'table4 2017 jul'!I18+'table4 2017 aug'!I18+'table4 2017 sept'!I18</f>
        <v>0</v>
      </c>
      <c r="J18" s="183">
        <f>'table4 2017 jul'!J18+'table4 2017 aug'!J18+'table4 2017 sept'!J18</f>
        <v>1</v>
      </c>
      <c r="K18" s="183">
        <f>'table4 2017 jul'!K18+'table4 2017 aug'!K18+'table4 2017 sept'!K18</f>
        <v>0</v>
      </c>
      <c r="L18" s="183">
        <f>'table4 2017 jul'!L18+'table4 2017 aug'!L18+'table4 2017 sept'!L18</f>
        <v>0</v>
      </c>
      <c r="M18" s="183">
        <f>'table4 2017 jul'!M18+'table4 2017 aug'!M18+'table4 2017 sept'!M18</f>
        <v>0</v>
      </c>
      <c r="N18" s="183">
        <f>SUM(E18:M18)</f>
        <v>1</v>
      </c>
      <c r="O18" s="187">
        <f>N18/$N$28*100</f>
        <v>3.8461538461538463</v>
      </c>
    </row>
    <row r="19" spans="1:15" s="170" customFormat="1" ht="35.1" customHeight="1" x14ac:dyDescent="0.2">
      <c r="A19" s="182"/>
      <c r="B19" s="178"/>
      <c r="C19" s="178"/>
      <c r="D19" s="178"/>
      <c r="E19" s="183"/>
      <c r="F19" s="183"/>
      <c r="G19" s="183"/>
      <c r="H19" s="183"/>
      <c r="I19" s="183"/>
      <c r="J19" s="183"/>
      <c r="K19" s="183"/>
      <c r="L19" s="183"/>
      <c r="M19" s="184"/>
      <c r="N19" s="183"/>
      <c r="O19" s="187"/>
    </row>
    <row r="20" spans="1:15" s="170" customFormat="1" ht="35.1" customHeight="1" x14ac:dyDescent="0.2">
      <c r="A20" s="182" t="s">
        <v>36</v>
      </c>
      <c r="B20" s="178"/>
      <c r="C20" s="178"/>
      <c r="D20" s="186" t="s">
        <v>67</v>
      </c>
      <c r="E20" s="183">
        <f>'table4 2017 jul'!E20+'table4 2017 aug'!E20+'table4 2017 sept'!E20</f>
        <v>0</v>
      </c>
      <c r="F20" s="183">
        <f>'table4 2017 jul'!F20+'table4 2017 aug'!F20+'table4 2017 sept'!F20</f>
        <v>0</v>
      </c>
      <c r="G20" s="183">
        <f>'table4 2017 jul'!G20+'table4 2017 aug'!G20+'table4 2017 sept'!G20</f>
        <v>0</v>
      </c>
      <c r="H20" s="183">
        <f>'table4 2017 jul'!H20+'table4 2017 aug'!H20+'table4 2017 sept'!H20</f>
        <v>0</v>
      </c>
      <c r="I20" s="183">
        <f>'table4 2017 jul'!I20+'table4 2017 aug'!I20+'table4 2017 sept'!I20</f>
        <v>1</v>
      </c>
      <c r="J20" s="183">
        <f>'table4 2017 jul'!J20+'table4 2017 aug'!J20+'table4 2017 sept'!J20</f>
        <v>0</v>
      </c>
      <c r="K20" s="183">
        <f>'table4 2017 jul'!K20+'table4 2017 aug'!K20+'table4 2017 sept'!K20</f>
        <v>1</v>
      </c>
      <c r="L20" s="183">
        <f>'table4 2017 jul'!L20+'table4 2017 aug'!L20+'table4 2017 sept'!L20</f>
        <v>1</v>
      </c>
      <c r="M20" s="183">
        <f>'table4 2017 jul'!M20+'table4 2017 aug'!M20+'table4 2017 sept'!M20</f>
        <v>0</v>
      </c>
      <c r="N20" s="183">
        <f>SUM(E20:M20)</f>
        <v>3</v>
      </c>
      <c r="O20" s="187">
        <f>N20/$N$28*100</f>
        <v>11.538461538461538</v>
      </c>
    </row>
    <row r="21" spans="1:15" s="170" customFormat="1" ht="35.1" customHeight="1" x14ac:dyDescent="0.2">
      <c r="A21" s="182"/>
      <c r="B21" s="178"/>
      <c r="C21" s="178"/>
      <c r="D21" s="178"/>
      <c r="E21" s="183"/>
      <c r="F21" s="183"/>
      <c r="G21" s="183"/>
      <c r="H21" s="183"/>
      <c r="I21" s="183"/>
      <c r="J21" s="183"/>
      <c r="K21" s="183"/>
      <c r="L21" s="183"/>
      <c r="M21" s="184"/>
      <c r="N21" s="183"/>
      <c r="O21" s="187"/>
    </row>
    <row r="22" spans="1:15" s="170" customFormat="1" ht="35.1" customHeight="1" x14ac:dyDescent="0.2">
      <c r="A22" s="185" t="s">
        <v>52</v>
      </c>
      <c r="B22" s="186" t="s">
        <v>67</v>
      </c>
      <c r="C22" s="186"/>
      <c r="D22" s="186" t="s">
        <v>67</v>
      </c>
      <c r="E22" s="183">
        <f>'table4 2017 jul'!E22+'table4 2017 aug'!E22+'table4 2017 sept'!E22</f>
        <v>0</v>
      </c>
      <c r="F22" s="183">
        <f>'table4 2017 jul'!F22+'table4 2017 aug'!F22+'table4 2017 sept'!F22</f>
        <v>0</v>
      </c>
      <c r="G22" s="183">
        <f>'table4 2017 jul'!G22+'table4 2017 aug'!G22+'table4 2017 sept'!G22</f>
        <v>0</v>
      </c>
      <c r="H22" s="183">
        <f>'table4 2017 jul'!H22+'table4 2017 aug'!H22+'table4 2017 sept'!H22</f>
        <v>0</v>
      </c>
      <c r="I22" s="183">
        <f>'table4 2017 jul'!I22+'table4 2017 aug'!I22+'table4 2017 sept'!I22</f>
        <v>1</v>
      </c>
      <c r="J22" s="183">
        <f>'table4 2017 jul'!J22+'table4 2017 aug'!J22+'table4 2017 sept'!J22</f>
        <v>0</v>
      </c>
      <c r="K22" s="183">
        <f>'table4 2017 jul'!K22+'table4 2017 aug'!K22+'table4 2017 sept'!K22</f>
        <v>0</v>
      </c>
      <c r="L22" s="183">
        <f>'table4 2017 jul'!L22+'table4 2017 aug'!L22+'table4 2017 sept'!L22</f>
        <v>0</v>
      </c>
      <c r="M22" s="183">
        <f>'table4 2017 jul'!M22+'table4 2017 aug'!M22+'table4 2017 sept'!M22</f>
        <v>0</v>
      </c>
      <c r="N22" s="183">
        <f>SUM(E22:M22)</f>
        <v>1</v>
      </c>
      <c r="O22" s="187">
        <f>N22/$N$28*100</f>
        <v>3.8461538461538463</v>
      </c>
    </row>
    <row r="23" spans="1:15" s="170" customFormat="1" ht="35.1" customHeight="1" x14ac:dyDescent="0.2">
      <c r="A23" s="182"/>
      <c r="B23" s="178"/>
      <c r="C23" s="178"/>
      <c r="D23" s="178"/>
      <c r="E23" s="183"/>
      <c r="F23" s="183"/>
      <c r="G23" s="183"/>
      <c r="H23" s="183"/>
      <c r="I23" s="183"/>
      <c r="J23" s="183"/>
      <c r="K23" s="183"/>
      <c r="L23" s="183"/>
      <c r="M23" s="184"/>
      <c r="N23" s="183"/>
      <c r="O23" s="187"/>
    </row>
    <row r="24" spans="1:15" s="170" customFormat="1" ht="35.1" customHeight="1" x14ac:dyDescent="0.2">
      <c r="A24" s="185" t="s">
        <v>37</v>
      </c>
      <c r="B24" s="186" t="s">
        <v>67</v>
      </c>
      <c r="C24" s="186"/>
      <c r="D24" s="186" t="s">
        <v>67</v>
      </c>
      <c r="E24" s="183">
        <f>SUM(E10:E22)</f>
        <v>0</v>
      </c>
      <c r="F24" s="183">
        <f t="shared" ref="F24:M24" si="0">SUM(F10:F22)</f>
        <v>0</v>
      </c>
      <c r="G24" s="183">
        <f t="shared" si="0"/>
        <v>1</v>
      </c>
      <c r="H24" s="183">
        <f t="shared" si="0"/>
        <v>2</v>
      </c>
      <c r="I24" s="183">
        <f t="shared" si="0"/>
        <v>2</v>
      </c>
      <c r="J24" s="183">
        <f t="shared" si="0"/>
        <v>2</v>
      </c>
      <c r="K24" s="183">
        <f t="shared" si="0"/>
        <v>3</v>
      </c>
      <c r="L24" s="183">
        <f t="shared" si="0"/>
        <v>1</v>
      </c>
      <c r="M24" s="183">
        <f t="shared" si="0"/>
        <v>0</v>
      </c>
      <c r="N24" s="183">
        <f>SUM(E24:M24)</f>
        <v>11</v>
      </c>
      <c r="O24" s="187">
        <f>N24/$N$28*100</f>
        <v>42.307692307692307</v>
      </c>
    </row>
    <row r="25" spans="1:15" s="170" customFormat="1" ht="35.1" customHeight="1" x14ac:dyDescent="0.2">
      <c r="A25" s="182"/>
      <c r="B25" s="178"/>
      <c r="C25" s="178"/>
      <c r="D25" s="178"/>
      <c r="E25" s="183"/>
      <c r="F25" s="183"/>
      <c r="G25" s="183"/>
      <c r="H25" s="183"/>
      <c r="I25" s="183"/>
      <c r="J25" s="183"/>
      <c r="K25" s="183"/>
      <c r="L25" s="183"/>
      <c r="M25" s="184"/>
      <c r="N25" s="183"/>
      <c r="O25" s="187"/>
    </row>
    <row r="26" spans="1:15" s="170" customFormat="1" ht="35.1" customHeight="1" x14ac:dyDescent="0.2">
      <c r="A26" s="185" t="s">
        <v>114</v>
      </c>
      <c r="B26" s="186" t="s">
        <v>67</v>
      </c>
      <c r="C26" s="186"/>
      <c r="D26" s="186" t="s">
        <v>67</v>
      </c>
      <c r="E26" s="183">
        <f>'table4 2017 jul'!E26+'table4 2017 aug'!E26+'table4 2017 sept'!E26</f>
        <v>3</v>
      </c>
      <c r="F26" s="183">
        <f>'table4 2017 jul'!F26+'table4 2017 aug'!F26+'table4 2017 sept'!F26</f>
        <v>1</v>
      </c>
      <c r="G26" s="183">
        <f>'table4 2017 jul'!G26+'table4 2017 aug'!G26+'table4 2017 sept'!G26</f>
        <v>0</v>
      </c>
      <c r="H26" s="183">
        <f>'table4 2017 jul'!H26+'table4 2017 aug'!H26+'table4 2017 sept'!H26</f>
        <v>3</v>
      </c>
      <c r="I26" s="183">
        <f>'table4 2017 jul'!I26+'table4 2017 aug'!I26+'table4 2017 sept'!I26</f>
        <v>1</v>
      </c>
      <c r="J26" s="183">
        <f>'table4 2017 jul'!J26+'table4 2017 aug'!J26+'table4 2017 sept'!J26</f>
        <v>4</v>
      </c>
      <c r="K26" s="183">
        <f>'table4 2017 jul'!K26+'table4 2017 aug'!K26+'table4 2017 sept'!K26</f>
        <v>3</v>
      </c>
      <c r="L26" s="183">
        <f>'table4 2017 jul'!L26+'table4 2017 aug'!L26+'table4 2017 sept'!L26</f>
        <v>0</v>
      </c>
      <c r="M26" s="183">
        <f>'table4 2017 jul'!M26+'table4 2017 aug'!M26+'table4 2017 sept'!M26</f>
        <v>0</v>
      </c>
      <c r="N26" s="183">
        <f>SUM(E26:M26)</f>
        <v>15</v>
      </c>
      <c r="O26" s="187">
        <f>N26/$N$28*100</f>
        <v>57.692307692307686</v>
      </c>
    </row>
    <row r="27" spans="1:15" s="170" customFormat="1" ht="35.1" customHeight="1" x14ac:dyDescent="0.2">
      <c r="A27" s="191"/>
      <c r="B27" s="178"/>
      <c r="C27" s="178"/>
      <c r="D27" s="178"/>
      <c r="E27" s="183"/>
      <c r="F27" s="183"/>
      <c r="G27" s="183"/>
      <c r="H27" s="183"/>
      <c r="I27" s="183"/>
      <c r="J27" s="183"/>
      <c r="K27" s="183"/>
      <c r="L27" s="183"/>
      <c r="M27" s="184"/>
      <c r="N27" s="183"/>
      <c r="O27" s="187"/>
    </row>
    <row r="28" spans="1:15" s="170" customFormat="1" ht="15" x14ac:dyDescent="0.25">
      <c r="A28" s="192" t="s">
        <v>38</v>
      </c>
      <c r="B28" s="193" t="s">
        <v>67</v>
      </c>
      <c r="C28" s="193"/>
      <c r="D28" s="193" t="s">
        <v>67</v>
      </c>
      <c r="E28" s="194">
        <f t="shared" ref="E28:M28" si="1">SUM(E24+E26)</f>
        <v>3</v>
      </c>
      <c r="F28" s="194">
        <f t="shared" si="1"/>
        <v>1</v>
      </c>
      <c r="G28" s="194">
        <f t="shared" si="1"/>
        <v>1</v>
      </c>
      <c r="H28" s="194">
        <f t="shared" si="1"/>
        <v>5</v>
      </c>
      <c r="I28" s="194">
        <f t="shared" si="1"/>
        <v>3</v>
      </c>
      <c r="J28" s="194">
        <f t="shared" si="1"/>
        <v>6</v>
      </c>
      <c r="K28" s="194">
        <f t="shared" si="1"/>
        <v>6</v>
      </c>
      <c r="L28" s="194">
        <f t="shared" si="1"/>
        <v>1</v>
      </c>
      <c r="M28" s="194">
        <f t="shared" si="1"/>
        <v>0</v>
      </c>
      <c r="N28" s="194">
        <f>SUM(N24+N26)</f>
        <v>26</v>
      </c>
      <c r="O28" s="195">
        <v>100</v>
      </c>
    </row>
    <row r="29" spans="1:15" x14ac:dyDescent="0.2">
      <c r="O29" s="196"/>
    </row>
    <row r="30" spans="1:15" x14ac:dyDescent="0.2">
      <c r="I30" s="348" t="s">
        <v>115</v>
      </c>
      <c r="J30" s="348"/>
      <c r="K30" s="348"/>
      <c r="L30" s="348"/>
      <c r="M30" s="348"/>
      <c r="N30" s="348"/>
      <c r="O30" s="348"/>
    </row>
    <row r="31" spans="1:15" x14ac:dyDescent="0.2">
      <c r="J31" s="349" t="s">
        <v>116</v>
      </c>
      <c r="K31" s="349"/>
      <c r="L31" s="349"/>
      <c r="M31" s="349"/>
      <c r="N31" s="349"/>
      <c r="O31" s="349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2" activePane="bottomLeft" state="frozen"/>
      <selection activeCell="N26" sqref="N26"/>
      <selection pane="bottomLeft" activeCell="N26" sqref="N26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50">
        <v>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</row>
    <row r="2" spans="1:18" ht="21.75" customHeight="1" x14ac:dyDescent="0.25">
      <c r="A2" s="351" t="s">
        <v>117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Q2" s="170"/>
    </row>
    <row r="3" spans="1:18" ht="12.75" customHeight="1" x14ac:dyDescent="0.25">
      <c r="A3" s="351" t="s">
        <v>71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</row>
    <row r="4" spans="1:18" ht="15" x14ac:dyDescent="0.25">
      <c r="A4" s="364">
        <v>42917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</row>
    <row r="5" spans="1:18" ht="6.75" customHeight="1" x14ac:dyDescent="0.2"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</row>
    <row r="6" spans="1:18" s="170" customFormat="1" ht="21.75" customHeight="1" x14ac:dyDescent="0.2">
      <c r="A6" s="352" t="s">
        <v>72</v>
      </c>
      <c r="B6" s="352"/>
      <c r="C6" s="352"/>
      <c r="D6" s="352"/>
      <c r="E6" s="356" t="s">
        <v>69</v>
      </c>
      <c r="F6" s="357"/>
      <c r="G6" s="357"/>
      <c r="H6" s="358"/>
      <c r="I6" s="356" t="s">
        <v>70</v>
      </c>
      <c r="J6" s="357"/>
      <c r="K6" s="357"/>
      <c r="L6" s="358"/>
      <c r="M6" s="172"/>
      <c r="N6" s="359" t="s">
        <v>5</v>
      </c>
      <c r="O6" s="361" t="s">
        <v>68</v>
      </c>
    </row>
    <row r="7" spans="1:18" s="170" customFormat="1" ht="34.5" customHeight="1" x14ac:dyDescent="0.2">
      <c r="A7" s="354"/>
      <c r="B7" s="354"/>
      <c r="C7" s="354"/>
      <c r="D7" s="354"/>
      <c r="E7" s="173" t="s">
        <v>61</v>
      </c>
      <c r="F7" s="174" t="s">
        <v>62</v>
      </c>
      <c r="G7" s="174" t="s">
        <v>63</v>
      </c>
      <c r="H7" s="174" t="s">
        <v>64</v>
      </c>
      <c r="I7" s="174" t="s">
        <v>61</v>
      </c>
      <c r="J7" s="174" t="s">
        <v>62</v>
      </c>
      <c r="K7" s="174" t="s">
        <v>63</v>
      </c>
      <c r="L7" s="174" t="s">
        <v>64</v>
      </c>
      <c r="M7" s="175" t="s">
        <v>81</v>
      </c>
      <c r="N7" s="360"/>
      <c r="O7" s="362"/>
    </row>
    <row r="8" spans="1:18" s="170" customFormat="1" ht="14.25" x14ac:dyDescent="0.2">
      <c r="A8" s="176"/>
      <c r="B8" s="177"/>
      <c r="C8" s="178"/>
      <c r="D8" s="178"/>
      <c r="E8" s="179" t="s">
        <v>8</v>
      </c>
      <c r="F8" s="179" t="s">
        <v>9</v>
      </c>
      <c r="G8" s="179" t="s">
        <v>10</v>
      </c>
      <c r="H8" s="179" t="s">
        <v>11</v>
      </c>
      <c r="I8" s="179" t="s">
        <v>12</v>
      </c>
      <c r="J8" s="179" t="s">
        <v>13</v>
      </c>
      <c r="K8" s="179" t="s">
        <v>14</v>
      </c>
      <c r="L8" s="179" t="s">
        <v>15</v>
      </c>
      <c r="M8" s="180" t="s">
        <v>54</v>
      </c>
      <c r="N8" s="179" t="s">
        <v>55</v>
      </c>
      <c r="O8" s="181" t="s">
        <v>56</v>
      </c>
    </row>
    <row r="9" spans="1:18" s="170" customFormat="1" ht="14.25" x14ac:dyDescent="0.2">
      <c r="A9" s="182"/>
      <c r="B9" s="178"/>
      <c r="C9" s="178"/>
      <c r="D9" s="178"/>
      <c r="E9" s="183"/>
      <c r="F9" s="183"/>
      <c r="G9" s="183"/>
      <c r="H9" s="183"/>
      <c r="I9" s="183"/>
      <c r="J9" s="183"/>
      <c r="K9" s="183"/>
      <c r="L9" s="183"/>
      <c r="M9" s="184"/>
      <c r="N9" s="183"/>
      <c r="O9" s="176"/>
      <c r="P9" s="190"/>
      <c r="Q9" s="190"/>
    </row>
    <row r="10" spans="1:18" s="170" customFormat="1" ht="35.1" customHeight="1" x14ac:dyDescent="0.2">
      <c r="A10" s="185" t="s">
        <v>31</v>
      </c>
      <c r="B10" s="186" t="s">
        <v>67</v>
      </c>
      <c r="C10" s="186"/>
      <c r="D10" s="186" t="s">
        <v>67</v>
      </c>
      <c r="E10" s="183">
        <v>0</v>
      </c>
      <c r="F10" s="183">
        <v>0</v>
      </c>
      <c r="G10" s="183">
        <v>0</v>
      </c>
      <c r="H10" s="183">
        <v>0</v>
      </c>
      <c r="I10" s="183"/>
      <c r="J10" s="183">
        <v>1</v>
      </c>
      <c r="K10" s="183">
        <v>0</v>
      </c>
      <c r="L10" s="183">
        <v>0</v>
      </c>
      <c r="M10" s="183"/>
      <c r="N10" s="183">
        <f>SUM(E10:M10)</f>
        <v>1</v>
      </c>
      <c r="O10" s="187">
        <f>N10/N$28*100</f>
        <v>10</v>
      </c>
      <c r="P10" s="176"/>
      <c r="Q10" s="190"/>
    </row>
    <row r="11" spans="1:18" s="170" customFormat="1" ht="35.1" customHeight="1" x14ac:dyDescent="0.2">
      <c r="A11" s="182"/>
      <c r="B11" s="178"/>
      <c r="C11" s="178"/>
      <c r="D11" s="178"/>
      <c r="E11" s="183"/>
      <c r="F11" s="183"/>
      <c r="G11" s="183"/>
      <c r="H11" s="183"/>
      <c r="I11" s="183"/>
      <c r="J11" s="183"/>
      <c r="K11" s="183"/>
      <c r="L11" s="183"/>
      <c r="M11" s="184"/>
      <c r="N11" s="183"/>
      <c r="O11" s="187"/>
      <c r="P11" s="190"/>
      <c r="Q11" s="190"/>
    </row>
    <row r="12" spans="1:18" s="170" customFormat="1" ht="35.1" customHeight="1" x14ac:dyDescent="0.2">
      <c r="A12" s="185" t="s">
        <v>32</v>
      </c>
      <c r="B12" s="186" t="s">
        <v>67</v>
      </c>
      <c r="C12" s="186"/>
      <c r="D12" s="186" t="s">
        <v>67</v>
      </c>
      <c r="E12" s="183">
        <v>0</v>
      </c>
      <c r="F12" s="183"/>
      <c r="G12" s="183"/>
      <c r="H12" s="183"/>
      <c r="I12" s="183"/>
      <c r="J12" s="183"/>
      <c r="K12" s="183">
        <v>0</v>
      </c>
      <c r="L12" s="183"/>
      <c r="M12" s="183"/>
      <c r="N12" s="183">
        <f>SUM(E12:M12)</f>
        <v>0</v>
      </c>
      <c r="O12" s="187">
        <f>N12/$N$28*100</f>
        <v>0</v>
      </c>
      <c r="P12" s="176"/>
      <c r="Q12" s="188"/>
    </row>
    <row r="13" spans="1:18" s="170" customFormat="1" ht="35.1" customHeight="1" x14ac:dyDescent="0.2">
      <c r="A13" s="182"/>
      <c r="B13" s="178"/>
      <c r="C13" s="178"/>
      <c r="D13" s="178"/>
      <c r="E13" s="183"/>
      <c r="F13" s="183"/>
      <c r="G13" s="183"/>
      <c r="H13" s="183"/>
      <c r="I13" s="183"/>
      <c r="J13" s="183"/>
      <c r="K13" s="183"/>
      <c r="L13" s="183"/>
      <c r="M13" s="184"/>
      <c r="N13" s="183"/>
      <c r="O13" s="187"/>
      <c r="P13" s="190"/>
      <c r="Q13" s="190"/>
    </row>
    <row r="14" spans="1:18" s="170" customFormat="1" ht="35.1" customHeight="1" x14ac:dyDescent="0.2">
      <c r="A14" s="185" t="s">
        <v>33</v>
      </c>
      <c r="B14" s="186" t="s">
        <v>67</v>
      </c>
      <c r="C14" s="186"/>
      <c r="D14" s="186" t="s">
        <v>67</v>
      </c>
      <c r="E14" s="183">
        <v>0</v>
      </c>
      <c r="F14" s="183">
        <v>0</v>
      </c>
      <c r="G14" s="183"/>
      <c r="H14" s="183">
        <v>0</v>
      </c>
      <c r="I14" s="183">
        <v>0</v>
      </c>
      <c r="J14" s="183"/>
      <c r="K14" s="183">
        <v>1</v>
      </c>
      <c r="L14" s="183">
        <v>0</v>
      </c>
      <c r="M14" s="184"/>
      <c r="N14" s="183">
        <f>SUM(E14:M14)</f>
        <v>1</v>
      </c>
      <c r="O14" s="187">
        <f>N14/$N$28*100</f>
        <v>10</v>
      </c>
      <c r="P14" s="176"/>
      <c r="Q14" s="190"/>
    </row>
    <row r="15" spans="1:18" s="170" customFormat="1" ht="35.1" customHeight="1" x14ac:dyDescent="0.2">
      <c r="A15" s="182"/>
      <c r="B15" s="178"/>
      <c r="C15" s="178"/>
      <c r="D15" s="178"/>
      <c r="E15" s="183"/>
      <c r="F15" s="183"/>
      <c r="G15" s="183"/>
      <c r="H15" s="183"/>
      <c r="I15" s="183"/>
      <c r="J15" s="183"/>
      <c r="K15" s="183"/>
      <c r="L15" s="183"/>
      <c r="M15" s="184"/>
      <c r="N15" s="183"/>
      <c r="O15" s="187"/>
      <c r="P15" s="190"/>
      <c r="Q15" s="189"/>
      <c r="R15" s="190"/>
    </row>
    <row r="16" spans="1:18" s="170" customFormat="1" ht="35.1" customHeight="1" x14ac:dyDescent="0.2">
      <c r="A16" s="185" t="s">
        <v>34</v>
      </c>
      <c r="B16" s="186" t="s">
        <v>67</v>
      </c>
      <c r="C16" s="186"/>
      <c r="D16" s="186" t="s">
        <v>67</v>
      </c>
      <c r="E16" s="183"/>
      <c r="F16" s="183"/>
      <c r="G16" s="183"/>
      <c r="H16" s="183"/>
      <c r="I16" s="183"/>
      <c r="J16" s="183">
        <v>0</v>
      </c>
      <c r="K16" s="183"/>
      <c r="L16" s="183">
        <v>0</v>
      </c>
      <c r="M16" s="183"/>
      <c r="N16" s="183">
        <f>SUM(E16:M16)</f>
        <v>0</v>
      </c>
      <c r="O16" s="187">
        <f>N16/$N$28*100</f>
        <v>0</v>
      </c>
      <c r="P16" s="190"/>
      <c r="Q16" s="190"/>
    </row>
    <row r="17" spans="1:17" s="170" customFormat="1" ht="35.1" customHeight="1" x14ac:dyDescent="0.2">
      <c r="A17" s="182"/>
      <c r="B17" s="178"/>
      <c r="C17" s="178"/>
      <c r="D17" s="178"/>
      <c r="E17" s="183"/>
      <c r="F17" s="183"/>
      <c r="G17" s="183"/>
      <c r="H17" s="183"/>
      <c r="I17" s="183"/>
      <c r="J17" s="183"/>
      <c r="K17" s="183"/>
      <c r="L17" s="183"/>
      <c r="M17" s="184"/>
      <c r="N17" s="183"/>
      <c r="O17" s="187"/>
      <c r="P17" s="190"/>
      <c r="Q17" s="190"/>
    </row>
    <row r="18" spans="1:17" s="170" customFormat="1" ht="35.1" customHeight="1" x14ac:dyDescent="0.2">
      <c r="A18" s="185" t="s">
        <v>35</v>
      </c>
      <c r="B18" s="186" t="s">
        <v>67</v>
      </c>
      <c r="C18" s="186"/>
      <c r="D18" s="186" t="s">
        <v>67</v>
      </c>
      <c r="E18" s="183"/>
      <c r="F18" s="183">
        <v>0</v>
      </c>
      <c r="G18" s="183"/>
      <c r="H18" s="183"/>
      <c r="I18" s="183"/>
      <c r="J18" s="183"/>
      <c r="K18" s="183"/>
      <c r="L18" s="183">
        <v>0</v>
      </c>
      <c r="M18" s="183"/>
      <c r="N18" s="183">
        <f>SUM(E18:M18)</f>
        <v>0</v>
      </c>
      <c r="O18" s="187">
        <f>N18/$N$28*100</f>
        <v>0</v>
      </c>
      <c r="P18" s="176"/>
      <c r="Q18" s="190"/>
    </row>
    <row r="19" spans="1:17" s="170" customFormat="1" ht="35.1" customHeight="1" x14ac:dyDescent="0.2">
      <c r="A19" s="182"/>
      <c r="B19" s="178"/>
      <c r="C19" s="178"/>
      <c r="D19" s="178"/>
      <c r="E19" s="183"/>
      <c r="F19" s="183"/>
      <c r="G19" s="183"/>
      <c r="H19" s="183"/>
      <c r="I19" s="183"/>
      <c r="J19" s="183"/>
      <c r="K19" s="183"/>
      <c r="L19" s="183"/>
      <c r="M19" s="184"/>
      <c r="N19" s="183"/>
      <c r="O19" s="187"/>
      <c r="P19" s="190"/>
      <c r="Q19" s="190"/>
    </row>
    <row r="20" spans="1:17" s="170" customFormat="1" ht="35.1" customHeight="1" x14ac:dyDescent="0.2">
      <c r="A20" s="182" t="s">
        <v>36</v>
      </c>
      <c r="B20" s="178"/>
      <c r="C20" s="178"/>
      <c r="D20" s="186" t="s">
        <v>67</v>
      </c>
      <c r="E20" s="183">
        <v>0</v>
      </c>
      <c r="F20" s="183">
        <v>0</v>
      </c>
      <c r="G20" s="183">
        <v>0</v>
      </c>
      <c r="H20" s="183"/>
      <c r="I20" s="183">
        <v>1</v>
      </c>
      <c r="J20" s="183">
        <v>0</v>
      </c>
      <c r="K20" s="183">
        <v>0</v>
      </c>
      <c r="L20" s="183">
        <v>0</v>
      </c>
      <c r="M20" s="183"/>
      <c r="N20" s="183">
        <f>SUM(E20:M20)</f>
        <v>1</v>
      </c>
      <c r="O20" s="187">
        <f>N20/$N$28*100</f>
        <v>10</v>
      </c>
      <c r="P20" s="176"/>
      <c r="Q20" s="190"/>
    </row>
    <row r="21" spans="1:17" s="170" customFormat="1" ht="35.1" customHeight="1" x14ac:dyDescent="0.2">
      <c r="A21" s="182"/>
      <c r="B21" s="178"/>
      <c r="C21" s="178"/>
      <c r="D21" s="178"/>
      <c r="E21" s="183"/>
      <c r="F21" s="183"/>
      <c r="G21" s="183"/>
      <c r="H21" s="183"/>
      <c r="I21" s="183"/>
      <c r="J21" s="183"/>
      <c r="K21" s="183"/>
      <c r="L21" s="183"/>
      <c r="M21" s="184"/>
      <c r="N21" s="183"/>
      <c r="O21" s="187"/>
      <c r="P21" s="190"/>
      <c r="Q21" s="190"/>
    </row>
    <row r="22" spans="1:17" s="170" customFormat="1" ht="35.1" customHeight="1" x14ac:dyDescent="0.2">
      <c r="A22" s="185" t="s">
        <v>52</v>
      </c>
      <c r="B22" s="186" t="s">
        <v>67</v>
      </c>
      <c r="C22" s="186"/>
      <c r="D22" s="186" t="s">
        <v>67</v>
      </c>
      <c r="E22" s="183"/>
      <c r="F22" s="183"/>
      <c r="G22" s="183"/>
      <c r="H22" s="183"/>
      <c r="I22" s="183">
        <v>1</v>
      </c>
      <c r="J22" s="183"/>
      <c r="K22" s="183"/>
      <c r="L22" s="183"/>
      <c r="M22" s="184"/>
      <c r="N22" s="183">
        <f>SUM(E22:M22)</f>
        <v>1</v>
      </c>
      <c r="O22" s="187">
        <f>N22/$N$28*100</f>
        <v>10</v>
      </c>
      <c r="P22" s="190"/>
      <c r="Q22" s="190"/>
    </row>
    <row r="23" spans="1:17" s="170" customFormat="1" ht="35.1" customHeight="1" x14ac:dyDescent="0.2">
      <c r="A23" s="182"/>
      <c r="B23" s="178"/>
      <c r="C23" s="178"/>
      <c r="D23" s="178"/>
      <c r="E23" s="183"/>
      <c r="F23" s="183"/>
      <c r="G23" s="183"/>
      <c r="H23" s="183"/>
      <c r="I23" s="183"/>
      <c r="J23" s="183"/>
      <c r="K23" s="183"/>
      <c r="L23" s="183"/>
      <c r="M23" s="184"/>
      <c r="N23" s="183"/>
      <c r="O23" s="187"/>
      <c r="P23" s="190"/>
      <c r="Q23" s="190"/>
    </row>
    <row r="24" spans="1:17" s="170" customFormat="1" ht="35.1" customHeight="1" x14ac:dyDescent="0.2">
      <c r="A24" s="185" t="s">
        <v>37</v>
      </c>
      <c r="B24" s="186" t="s">
        <v>67</v>
      </c>
      <c r="C24" s="186"/>
      <c r="D24" s="186" t="s">
        <v>67</v>
      </c>
      <c r="E24" s="183">
        <f>SUM(E10:E23)</f>
        <v>0</v>
      </c>
      <c r="F24" s="183">
        <f t="shared" ref="F24:N24" si="0">SUM(F10:F23)</f>
        <v>0</v>
      </c>
      <c r="G24" s="183">
        <f t="shared" si="0"/>
        <v>0</v>
      </c>
      <c r="H24" s="183">
        <f t="shared" si="0"/>
        <v>0</v>
      </c>
      <c r="I24" s="183">
        <v>0</v>
      </c>
      <c r="J24" s="183">
        <f t="shared" si="0"/>
        <v>1</v>
      </c>
      <c r="K24" s="183">
        <f t="shared" si="0"/>
        <v>1</v>
      </c>
      <c r="L24" s="183">
        <f t="shared" si="0"/>
        <v>0</v>
      </c>
      <c r="M24" s="183">
        <f t="shared" si="0"/>
        <v>0</v>
      </c>
      <c r="N24" s="183">
        <f t="shared" si="0"/>
        <v>4</v>
      </c>
      <c r="O24" s="187">
        <f>N24/$N$28*100</f>
        <v>40</v>
      </c>
      <c r="P24" s="190"/>
      <c r="Q24" s="190"/>
    </row>
    <row r="25" spans="1:17" s="170" customFormat="1" ht="35.1" customHeight="1" x14ac:dyDescent="0.2">
      <c r="A25" s="182"/>
      <c r="B25" s="178"/>
      <c r="C25" s="178"/>
      <c r="D25" s="178"/>
      <c r="E25" s="183"/>
      <c r="F25" s="183"/>
      <c r="G25" s="183"/>
      <c r="H25" s="183"/>
      <c r="I25" s="183"/>
      <c r="J25" s="183"/>
      <c r="K25" s="183"/>
      <c r="L25" s="183"/>
      <c r="M25" s="184"/>
      <c r="N25" s="183"/>
      <c r="O25" s="187"/>
      <c r="P25" s="190"/>
      <c r="Q25" s="190"/>
    </row>
    <row r="26" spans="1:17" s="170" customFormat="1" ht="35.1" customHeight="1" x14ac:dyDescent="0.2">
      <c r="A26" s="185" t="s">
        <v>114</v>
      </c>
      <c r="B26" s="186" t="s">
        <v>67</v>
      </c>
      <c r="C26" s="186"/>
      <c r="D26" s="186" t="s">
        <v>67</v>
      </c>
      <c r="E26" s="183">
        <v>1</v>
      </c>
      <c r="F26" s="183">
        <v>0</v>
      </c>
      <c r="G26" s="183">
        <v>0</v>
      </c>
      <c r="H26" s="183">
        <v>2</v>
      </c>
      <c r="I26" s="183">
        <v>0</v>
      </c>
      <c r="J26" s="183">
        <v>3</v>
      </c>
      <c r="K26" s="183">
        <v>0</v>
      </c>
      <c r="L26" s="183">
        <v>0</v>
      </c>
      <c r="M26" s="183"/>
      <c r="N26" s="183">
        <f>SUM(E26:M26)</f>
        <v>6</v>
      </c>
      <c r="O26" s="187">
        <f>N26/$N$28*100</f>
        <v>60</v>
      </c>
      <c r="P26" s="176"/>
      <c r="Q26" s="190"/>
    </row>
    <row r="27" spans="1:17" s="170" customFormat="1" ht="35.1" customHeight="1" x14ac:dyDescent="0.2">
      <c r="A27" s="191"/>
      <c r="B27" s="178"/>
      <c r="C27" s="178"/>
      <c r="D27" s="178"/>
      <c r="E27" s="183"/>
      <c r="F27" s="183"/>
      <c r="G27" s="183"/>
      <c r="H27" s="183"/>
      <c r="I27" s="183"/>
      <c r="J27" s="183"/>
      <c r="K27" s="183"/>
      <c r="L27" s="183"/>
      <c r="M27" s="184"/>
      <c r="N27" s="183"/>
      <c r="O27" s="187"/>
      <c r="P27" s="190"/>
      <c r="Q27" s="190"/>
    </row>
    <row r="28" spans="1:17" s="170" customFormat="1" ht="15" x14ac:dyDescent="0.25">
      <c r="A28" s="192" t="s">
        <v>38</v>
      </c>
      <c r="B28" s="193" t="s">
        <v>67</v>
      </c>
      <c r="C28" s="193"/>
      <c r="D28" s="193" t="s">
        <v>67</v>
      </c>
      <c r="E28" s="194">
        <f t="shared" ref="E28:M28" si="1">E24+E26</f>
        <v>1</v>
      </c>
      <c r="F28" s="194">
        <f t="shared" si="1"/>
        <v>0</v>
      </c>
      <c r="G28" s="194">
        <f t="shared" si="1"/>
        <v>0</v>
      </c>
      <c r="H28" s="194">
        <f t="shared" si="1"/>
        <v>2</v>
      </c>
      <c r="I28" s="194">
        <f t="shared" si="1"/>
        <v>0</v>
      </c>
      <c r="J28" s="194">
        <f t="shared" si="1"/>
        <v>4</v>
      </c>
      <c r="K28" s="194">
        <f t="shared" si="1"/>
        <v>1</v>
      </c>
      <c r="L28" s="194">
        <f t="shared" si="1"/>
        <v>0</v>
      </c>
      <c r="M28" s="194">
        <f t="shared" si="1"/>
        <v>0</v>
      </c>
      <c r="N28" s="194">
        <f>N24+N26</f>
        <v>10</v>
      </c>
      <c r="O28" s="197">
        <f>O24+O26</f>
        <v>100</v>
      </c>
      <c r="P28" s="198"/>
      <c r="Q28" s="190"/>
    </row>
    <row r="29" spans="1:17" x14ac:dyDescent="0.2">
      <c r="O29" s="196"/>
    </row>
    <row r="30" spans="1:17" x14ac:dyDescent="0.2">
      <c r="I30" s="348" t="s">
        <v>115</v>
      </c>
      <c r="J30" s="348"/>
      <c r="K30" s="348"/>
      <c r="L30" s="348"/>
      <c r="M30" s="348"/>
      <c r="N30" s="348"/>
      <c r="O30" s="348"/>
    </row>
    <row r="31" spans="1:17" x14ac:dyDescent="0.2">
      <c r="J31" s="363">
        <v>42917</v>
      </c>
      <c r="K31" s="349"/>
      <c r="L31" s="349"/>
      <c r="M31" s="349"/>
      <c r="N31" s="349"/>
      <c r="O31" s="349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</vt:i4>
      </vt:variant>
    </vt:vector>
  </HeadingPairs>
  <TitlesOfParts>
    <vt:vector size="24" baseType="lpstr">
      <vt:lpstr>Table 1 2017</vt:lpstr>
      <vt:lpstr>Worksheet1</vt:lpstr>
      <vt:lpstr>Table 2 2017</vt:lpstr>
      <vt:lpstr>Table 3 2017</vt:lpstr>
      <vt:lpstr>Table 4 2017</vt:lpstr>
      <vt:lpstr>Table 5 2017</vt:lpstr>
      <vt:lpstr>Table 6 2017</vt:lpstr>
      <vt:lpstr>table4 2017 (2)</vt:lpstr>
      <vt:lpstr>table4 2017 jul</vt:lpstr>
      <vt:lpstr>table4 2017 aug</vt:lpstr>
      <vt:lpstr>table4 2017 sept</vt:lpstr>
      <vt:lpstr>table5 2017 (2)</vt:lpstr>
      <vt:lpstr>table5 2017 jul</vt:lpstr>
      <vt:lpstr>table5 2017 aug</vt:lpstr>
      <vt:lpstr>table5 2017 sept</vt:lpstr>
      <vt:lpstr>Table 6" 2017</vt:lpstr>
      <vt:lpstr>Table 6" 2017 jul</vt:lpstr>
      <vt:lpstr>Table 6" 2017 aug</vt:lpstr>
      <vt:lpstr>Table 6" 2017 sept</vt:lpstr>
      <vt:lpstr>'Table 1 2017'!Print_Area</vt:lpstr>
      <vt:lpstr>'Table 2 2017'!Print_Area</vt:lpstr>
      <vt:lpstr>'Table 3 2017'!Print_Area</vt:lpstr>
      <vt:lpstr>'Table 5 2017'!Print_Area</vt:lpstr>
      <vt:lpstr>'Table 6 2017'!Print_Area</vt:lpstr>
    </vt:vector>
  </TitlesOfParts>
  <Company>Central Statistical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Population, Vital, Social &amp; Education Division</dc:creator>
  <cp:lastModifiedBy>Jeffrey Charles</cp:lastModifiedBy>
  <cp:lastPrinted>2025-06-23T18:27:18Z</cp:lastPrinted>
  <dcterms:created xsi:type="dcterms:W3CDTF">1999-03-03T11:50:14Z</dcterms:created>
  <dcterms:modified xsi:type="dcterms:W3CDTF">2025-11-18T18:02:46Z</dcterms:modified>
</cp:coreProperties>
</file>