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6\"/>
    </mc:Choice>
  </mc:AlternateContent>
  <bookViews>
    <workbookView xWindow="0" yWindow="0" windowWidth="8760" windowHeight="10860" tabRatio="888"/>
  </bookViews>
  <sheets>
    <sheet name="Table 1 2016" sheetId="13" r:id="rId1"/>
    <sheet name="Worksheet1" sheetId="75" state="hidden" r:id="rId2"/>
    <sheet name="Table 2 2016" sheetId="78" r:id="rId3"/>
    <sheet name="Table 3 2016" sheetId="45" r:id="rId4"/>
    <sheet name="Table 4 2016" sheetId="46" r:id="rId5"/>
    <sheet name="Table 5 2016" sheetId="37" r:id="rId6"/>
    <sheet name="Table 6 2016" sheetId="88" r:id="rId7"/>
    <sheet name="table4 2016 (2)" sheetId="47" state="hidden" r:id="rId8"/>
    <sheet name="table4 2016 jul" sheetId="48" state="hidden" r:id="rId9"/>
    <sheet name="table4 2016 aug" sheetId="49" state="hidden" r:id="rId10"/>
    <sheet name="table4 2016 sep" sheetId="50" state="hidden" r:id="rId11"/>
    <sheet name="table5 2016 (2)" sheetId="55" state="hidden" r:id="rId12"/>
    <sheet name="table5 2016 jul" sheetId="56" state="hidden" r:id="rId13"/>
    <sheet name="table5 2016 aug" sheetId="57" state="hidden" r:id="rId14"/>
    <sheet name="table5 2016 sep" sheetId="58" state="hidden" r:id="rId15"/>
    <sheet name="Table 6&quot; 2016" sheetId="90" state="hidden" r:id="rId16"/>
    <sheet name="Table 6&quot; 2016 july" sheetId="91" state="hidden" r:id="rId17"/>
    <sheet name="Table 6&quot; 2016 aug" sheetId="92" state="hidden" r:id="rId18"/>
    <sheet name="Table 6&quot; 2016 sep" sheetId="93" state="hidden" r:id="rId19"/>
  </sheets>
  <definedNames>
    <definedName name="_xlnm.Print_Area" localSheetId="0">'Table 1 2016'!$A$1:$L$28</definedName>
    <definedName name="_xlnm.Print_Area" localSheetId="2">'Table 2 2016'!$A$1:$I$60</definedName>
    <definedName name="_xlnm.Print_Area" localSheetId="5">'Table 5 2016'!$A$1:$P$29</definedName>
    <definedName name="_xlnm.Print_Area" localSheetId="6">'Table 6 2016'!$A$1:$P$42</definedName>
  </definedNames>
  <calcPr calcId="162913"/>
</workbook>
</file>

<file path=xl/calcChain.xml><?xml version="1.0" encoding="utf-8"?>
<calcChain xmlns="http://schemas.openxmlformats.org/spreadsheetml/2006/main">
  <c r="N40" i="93" l="1"/>
  <c r="M40" i="93"/>
  <c r="L40" i="93"/>
  <c r="K40" i="93"/>
  <c r="J40" i="93"/>
  <c r="I40" i="93"/>
  <c r="H40" i="93"/>
  <c r="G40" i="93"/>
  <c r="F40" i="93"/>
  <c r="E40" i="93"/>
  <c r="P38" i="93"/>
  <c r="O38" i="93"/>
  <c r="P36" i="93"/>
  <c r="O36" i="93"/>
  <c r="P34" i="93"/>
  <c r="O34" i="93"/>
  <c r="P32" i="93"/>
  <c r="O32" i="93"/>
  <c r="P30" i="93"/>
  <c r="O30" i="93"/>
  <c r="P28" i="93"/>
  <c r="O28" i="93"/>
  <c r="P26" i="93"/>
  <c r="O26" i="93"/>
  <c r="P24" i="93"/>
  <c r="O24" i="93"/>
  <c r="P22" i="93"/>
  <c r="O22" i="93"/>
  <c r="P20" i="93"/>
  <c r="O20" i="93"/>
  <c r="P18" i="93"/>
  <c r="O18" i="93"/>
  <c r="P16" i="93"/>
  <c r="O16" i="93"/>
  <c r="P14" i="93"/>
  <c r="O14" i="93"/>
  <c r="P12" i="93"/>
  <c r="O12" i="93"/>
  <c r="P10" i="93"/>
  <c r="O10" i="93"/>
  <c r="N40" i="92"/>
  <c r="M40" i="92"/>
  <c r="L40" i="92"/>
  <c r="K40" i="92"/>
  <c r="J40" i="92"/>
  <c r="I40" i="92"/>
  <c r="H40" i="92"/>
  <c r="G40" i="92"/>
  <c r="F40" i="92"/>
  <c r="E40" i="92"/>
  <c r="P38" i="92"/>
  <c r="O38" i="92"/>
  <c r="P36" i="92"/>
  <c r="O36" i="92"/>
  <c r="P34" i="92"/>
  <c r="O34" i="92"/>
  <c r="P32" i="92"/>
  <c r="O32" i="92"/>
  <c r="P30" i="92"/>
  <c r="O30" i="92"/>
  <c r="P28" i="92"/>
  <c r="O28" i="92"/>
  <c r="P26" i="92"/>
  <c r="O26" i="92"/>
  <c r="P24" i="92"/>
  <c r="O24" i="92"/>
  <c r="P22" i="92"/>
  <c r="O22" i="92"/>
  <c r="P20" i="92"/>
  <c r="O20" i="92"/>
  <c r="P18" i="92"/>
  <c r="O18" i="92"/>
  <c r="P16" i="92"/>
  <c r="O16" i="92"/>
  <c r="P14" i="92"/>
  <c r="O14" i="92"/>
  <c r="P12" i="92"/>
  <c r="O12" i="92"/>
  <c r="P10" i="92"/>
  <c r="O10" i="92"/>
  <c r="N40" i="91"/>
  <c r="M40" i="91"/>
  <c r="L40" i="91"/>
  <c r="K40" i="91"/>
  <c r="J40" i="91"/>
  <c r="I40" i="91"/>
  <c r="H40" i="91"/>
  <c r="G40" i="91"/>
  <c r="F40" i="91"/>
  <c r="E40" i="91"/>
  <c r="P38" i="91"/>
  <c r="O38" i="91"/>
  <c r="P36" i="91"/>
  <c r="O36" i="91"/>
  <c r="P34" i="91"/>
  <c r="O34" i="91"/>
  <c r="P32" i="91"/>
  <c r="O32" i="91"/>
  <c r="P30" i="91"/>
  <c r="O30" i="91"/>
  <c r="P28" i="91"/>
  <c r="O28" i="91"/>
  <c r="P26" i="91"/>
  <c r="O26" i="91"/>
  <c r="P24" i="91"/>
  <c r="O24" i="91"/>
  <c r="P22" i="91"/>
  <c r="O22" i="91"/>
  <c r="P20" i="91"/>
  <c r="O20" i="91"/>
  <c r="P18" i="91"/>
  <c r="O18" i="91"/>
  <c r="P16" i="91"/>
  <c r="O16" i="91"/>
  <c r="P14" i="91"/>
  <c r="O14" i="91"/>
  <c r="P12" i="91"/>
  <c r="O12" i="91"/>
  <c r="P10" i="91"/>
  <c r="P40" i="91" s="1"/>
  <c r="O10" i="91"/>
  <c r="N38" i="90"/>
  <c r="M38" i="90"/>
  <c r="L38" i="90"/>
  <c r="K38" i="90"/>
  <c r="J38" i="90"/>
  <c r="I38" i="90"/>
  <c r="H38" i="90"/>
  <c r="P38" i="90" s="1"/>
  <c r="G38" i="90"/>
  <c r="F38" i="90"/>
  <c r="E38" i="90"/>
  <c r="N36" i="90"/>
  <c r="M36" i="90"/>
  <c r="L36" i="90"/>
  <c r="K36" i="90"/>
  <c r="J36" i="90"/>
  <c r="I36" i="90"/>
  <c r="H36" i="90"/>
  <c r="G36" i="90"/>
  <c r="F36" i="90"/>
  <c r="E36" i="90"/>
  <c r="O36" i="90" s="1"/>
  <c r="N34" i="90"/>
  <c r="M34" i="90"/>
  <c r="L34" i="90"/>
  <c r="K34" i="90"/>
  <c r="J34" i="90"/>
  <c r="I34" i="90"/>
  <c r="H34" i="90"/>
  <c r="P34" i="90" s="1"/>
  <c r="G34" i="90"/>
  <c r="F34" i="90"/>
  <c r="E34" i="90"/>
  <c r="N32" i="90"/>
  <c r="M32" i="90"/>
  <c r="L32" i="90"/>
  <c r="K32" i="90"/>
  <c r="J32" i="90"/>
  <c r="I32" i="90"/>
  <c r="H32" i="90"/>
  <c r="P32" i="90" s="1"/>
  <c r="G32" i="90"/>
  <c r="F32" i="90"/>
  <c r="E32" i="90"/>
  <c r="N30" i="90"/>
  <c r="M30" i="90"/>
  <c r="L30" i="90"/>
  <c r="K30" i="90"/>
  <c r="J30" i="90"/>
  <c r="I30" i="90"/>
  <c r="H30" i="90"/>
  <c r="P30" i="90" s="1"/>
  <c r="G30" i="90"/>
  <c r="F30" i="90"/>
  <c r="E30" i="90"/>
  <c r="N28" i="90"/>
  <c r="M28" i="90"/>
  <c r="L28" i="90"/>
  <c r="K28" i="90"/>
  <c r="J28" i="90"/>
  <c r="I28" i="90"/>
  <c r="H28" i="90"/>
  <c r="P28" i="90" s="1"/>
  <c r="G28" i="90"/>
  <c r="F28" i="90"/>
  <c r="E28" i="90"/>
  <c r="O28" i="90" s="1"/>
  <c r="N26" i="90"/>
  <c r="M26" i="90"/>
  <c r="L26" i="90"/>
  <c r="K26" i="90"/>
  <c r="J26" i="90"/>
  <c r="I26" i="90"/>
  <c r="H26" i="90"/>
  <c r="G26" i="90"/>
  <c r="F26" i="90"/>
  <c r="E26" i="90"/>
  <c r="O26" i="90" s="1"/>
  <c r="N24" i="90"/>
  <c r="M24" i="90"/>
  <c r="L24" i="90"/>
  <c r="K24" i="90"/>
  <c r="J24" i="90"/>
  <c r="I24" i="90"/>
  <c r="H24" i="90"/>
  <c r="P24" i="90" s="1"/>
  <c r="G24" i="90"/>
  <c r="F24" i="90"/>
  <c r="E24" i="90"/>
  <c r="N22" i="90"/>
  <c r="M22" i="90"/>
  <c r="L22" i="90"/>
  <c r="K22" i="90"/>
  <c r="J22" i="90"/>
  <c r="I22" i="90"/>
  <c r="H22" i="90"/>
  <c r="G22" i="90"/>
  <c r="F22" i="90"/>
  <c r="E22" i="90"/>
  <c r="N20" i="90"/>
  <c r="M20" i="90"/>
  <c r="L20" i="90"/>
  <c r="K20" i="90"/>
  <c r="J20" i="90"/>
  <c r="I20" i="90"/>
  <c r="H20" i="90"/>
  <c r="P20" i="90" s="1"/>
  <c r="G20" i="90"/>
  <c r="F20" i="90"/>
  <c r="E20" i="90"/>
  <c r="N18" i="90"/>
  <c r="M18" i="90"/>
  <c r="L18" i="90"/>
  <c r="K18" i="90"/>
  <c r="J18" i="90"/>
  <c r="I18" i="90"/>
  <c r="H18" i="90"/>
  <c r="G18" i="90"/>
  <c r="F18" i="90"/>
  <c r="E18" i="90"/>
  <c r="N16" i="90"/>
  <c r="M16" i="90"/>
  <c r="L16" i="90"/>
  <c r="K16" i="90"/>
  <c r="J16" i="90"/>
  <c r="I16" i="90"/>
  <c r="H16" i="90"/>
  <c r="G16" i="90"/>
  <c r="F16" i="90"/>
  <c r="E16" i="90"/>
  <c r="N14" i="90"/>
  <c r="M14" i="90"/>
  <c r="L14" i="90"/>
  <c r="K14" i="90"/>
  <c r="J14" i="90"/>
  <c r="I14" i="90"/>
  <c r="H14" i="90"/>
  <c r="G14" i="90"/>
  <c r="F14" i="90"/>
  <c r="E14" i="90"/>
  <c r="O14" i="90" s="1"/>
  <c r="N12" i="90"/>
  <c r="M12" i="90"/>
  <c r="L12" i="90"/>
  <c r="K12" i="90"/>
  <c r="J12" i="90"/>
  <c r="I12" i="90"/>
  <c r="H12" i="90"/>
  <c r="P12" i="90" s="1"/>
  <c r="G12" i="90"/>
  <c r="F12" i="90"/>
  <c r="E12" i="90"/>
  <c r="O12" i="90" s="1"/>
  <c r="N10" i="90"/>
  <c r="M10" i="90"/>
  <c r="L10" i="90"/>
  <c r="L40" i="90" s="1"/>
  <c r="K10" i="90"/>
  <c r="J10" i="90"/>
  <c r="J40" i="90" s="1"/>
  <c r="I10" i="90"/>
  <c r="H10" i="90"/>
  <c r="G10" i="90"/>
  <c r="F10" i="90"/>
  <c r="E10" i="90"/>
  <c r="O40" i="93" l="1"/>
  <c r="P26" i="90"/>
  <c r="I40" i="90"/>
  <c r="O38" i="90"/>
  <c r="P14" i="90"/>
  <c r="H40" i="90"/>
  <c r="P40" i="92"/>
  <c r="O24" i="90"/>
  <c r="O40" i="92"/>
  <c r="K40" i="90"/>
  <c r="O16" i="90"/>
  <c r="O34" i="90"/>
  <c r="O32" i="90"/>
  <c r="P36" i="90"/>
  <c r="F40" i="90"/>
  <c r="P16" i="90"/>
  <c r="P40" i="93"/>
  <c r="O30" i="90"/>
  <c r="P22" i="90"/>
  <c r="N40" i="90"/>
  <c r="O22" i="90"/>
  <c r="O20" i="90"/>
  <c r="O18" i="90"/>
  <c r="M40" i="90"/>
  <c r="P18" i="90"/>
  <c r="O40" i="91"/>
  <c r="G40" i="90"/>
  <c r="E40" i="90"/>
  <c r="O10" i="90"/>
  <c r="P10" i="90"/>
  <c r="O40" i="90" l="1"/>
  <c r="P40" i="90"/>
  <c r="R19" i="75"/>
  <c r="Q19" i="75"/>
  <c r="M19" i="75"/>
  <c r="P19" i="75" s="1"/>
  <c r="L19" i="75"/>
  <c r="J19" i="75"/>
  <c r="H19" i="75"/>
  <c r="F19" i="75"/>
  <c r="D19" i="75"/>
  <c r="R18" i="75"/>
  <c r="Q18" i="75"/>
  <c r="M18" i="75"/>
  <c r="L18" i="75"/>
  <c r="J18" i="75"/>
  <c r="H18" i="75"/>
  <c r="F18" i="75"/>
  <c r="D18" i="75"/>
  <c r="M17" i="75"/>
  <c r="O16" i="75"/>
  <c r="N16" i="75"/>
  <c r="M16" i="75" s="1"/>
  <c r="K16" i="75"/>
  <c r="I16" i="75"/>
  <c r="G16" i="75"/>
  <c r="E16" i="75"/>
  <c r="C16" i="75"/>
  <c r="D11" i="75" s="1"/>
  <c r="R14" i="75"/>
  <c r="Q14" i="75"/>
  <c r="M14" i="75"/>
  <c r="L14" i="75"/>
  <c r="J14" i="75"/>
  <c r="H14" i="75"/>
  <c r="F14" i="75"/>
  <c r="D14" i="75"/>
  <c r="R13" i="75"/>
  <c r="Q13" i="75"/>
  <c r="M13" i="75"/>
  <c r="L13" i="75"/>
  <c r="J13" i="75"/>
  <c r="H13" i="75"/>
  <c r="F13" i="75"/>
  <c r="D13" i="75"/>
  <c r="R12" i="75"/>
  <c r="Q12" i="75"/>
  <c r="M12" i="75"/>
  <c r="P13" i="75" s="1"/>
  <c r="L12" i="75"/>
  <c r="J12" i="75"/>
  <c r="H12" i="75"/>
  <c r="F12" i="75"/>
  <c r="D12" i="75"/>
  <c r="O11" i="75"/>
  <c r="R11" i="75" s="1"/>
  <c r="N11" i="75"/>
  <c r="M11" i="75"/>
  <c r="K11" i="75"/>
  <c r="L11" i="75" s="1"/>
  <c r="I11" i="75"/>
  <c r="G11" i="75"/>
  <c r="H11" i="75" s="1"/>
  <c r="E11" i="75"/>
  <c r="F11" i="75" s="1"/>
  <c r="C11" i="75"/>
  <c r="R9" i="75"/>
  <c r="Q9" i="75"/>
  <c r="M9" i="75"/>
  <c r="L9" i="75"/>
  <c r="J9" i="75"/>
  <c r="H9" i="75"/>
  <c r="F9" i="75"/>
  <c r="D9" i="75"/>
  <c r="R8" i="75"/>
  <c r="Q8" i="75"/>
  <c r="M8" i="75"/>
  <c r="P8" i="75" s="1"/>
  <c r="L8" i="75"/>
  <c r="J8" i="75"/>
  <c r="H8" i="75"/>
  <c r="F8" i="75"/>
  <c r="D8" i="75"/>
  <c r="R7" i="75"/>
  <c r="Q7" i="75"/>
  <c r="M7" i="75"/>
  <c r="L7" i="75"/>
  <c r="J7" i="75"/>
  <c r="H7" i="75"/>
  <c r="F7" i="75"/>
  <c r="D7" i="75"/>
  <c r="R6" i="75"/>
  <c r="Q6" i="75"/>
  <c r="M6" i="75"/>
  <c r="P6" i="75" s="1"/>
  <c r="L6" i="75"/>
  <c r="J6" i="75"/>
  <c r="H6" i="75"/>
  <c r="F6" i="75"/>
  <c r="D6" i="75"/>
  <c r="M5" i="75"/>
  <c r="Q11" i="75" l="1"/>
  <c r="P11" i="75"/>
  <c r="P18" i="75"/>
  <c r="J11" i="75"/>
  <c r="P14" i="75"/>
  <c r="P9" i="75"/>
  <c r="P7" i="75"/>
  <c r="P12" i="75"/>
  <c r="G24" i="49" l="1"/>
  <c r="I24" i="49"/>
  <c r="L24" i="49"/>
  <c r="F24" i="49"/>
  <c r="E10" i="47" l="1"/>
  <c r="F10" i="47"/>
  <c r="G10" i="47"/>
  <c r="H10" i="47"/>
  <c r="I10" i="47"/>
  <c r="J10" i="47"/>
  <c r="K10" i="47"/>
  <c r="L10" i="47"/>
  <c r="M10" i="47"/>
  <c r="E12" i="47"/>
  <c r="F12" i="47"/>
  <c r="G12" i="47"/>
  <c r="H12" i="47"/>
  <c r="I12" i="47"/>
  <c r="J12" i="47"/>
  <c r="K12" i="47"/>
  <c r="L12" i="47"/>
  <c r="M12" i="47"/>
  <c r="M24" i="47" s="1"/>
  <c r="M28" i="47" s="1"/>
  <c r="E14" i="47"/>
  <c r="F14" i="47"/>
  <c r="G14" i="47"/>
  <c r="H14" i="47"/>
  <c r="I14" i="47"/>
  <c r="J14" i="47"/>
  <c r="K14" i="47"/>
  <c r="L14" i="47"/>
  <c r="M14" i="47"/>
  <c r="E16" i="47"/>
  <c r="F16" i="47"/>
  <c r="G16" i="47"/>
  <c r="H16" i="47"/>
  <c r="I16" i="47"/>
  <c r="J16" i="47"/>
  <c r="K16" i="47"/>
  <c r="L16" i="47"/>
  <c r="M16" i="47"/>
  <c r="E18" i="47"/>
  <c r="F18" i="47"/>
  <c r="G18" i="47"/>
  <c r="H18" i="47"/>
  <c r="I18" i="47"/>
  <c r="J18" i="47"/>
  <c r="K18" i="47"/>
  <c r="L18" i="47"/>
  <c r="M18" i="47"/>
  <c r="E20" i="47"/>
  <c r="F20" i="47"/>
  <c r="G20" i="47"/>
  <c r="H20" i="47"/>
  <c r="I20" i="47"/>
  <c r="J20" i="47"/>
  <c r="K20" i="47"/>
  <c r="L20" i="47"/>
  <c r="M20" i="47"/>
  <c r="E22" i="47"/>
  <c r="F22" i="47"/>
  <c r="G22" i="47"/>
  <c r="H22" i="47"/>
  <c r="I22" i="47"/>
  <c r="N22" i="47" s="1"/>
  <c r="J22" i="47"/>
  <c r="K22" i="47"/>
  <c r="L22" i="47"/>
  <c r="M22" i="47"/>
  <c r="E26" i="47"/>
  <c r="F26" i="47"/>
  <c r="G26" i="47"/>
  <c r="H26" i="47"/>
  <c r="I26" i="47"/>
  <c r="J26" i="47"/>
  <c r="K26" i="47"/>
  <c r="L26" i="47"/>
  <c r="M26" i="47"/>
  <c r="E24" i="48"/>
  <c r="F24" i="48"/>
  <c r="G24" i="48"/>
  <c r="H24" i="48"/>
  <c r="J24" i="48"/>
  <c r="K24" i="48"/>
  <c r="L24" i="48"/>
  <c r="M24" i="48"/>
  <c r="I24" i="47" l="1"/>
  <c r="I28" i="47" s="1"/>
  <c r="K24" i="47"/>
  <c r="G24" i="47"/>
  <c r="G28" i="47" s="1"/>
  <c r="N18" i="47"/>
  <c r="N14" i="47"/>
  <c r="K28" i="47"/>
  <c r="N26" i="47"/>
  <c r="N16" i="47"/>
  <c r="J24" i="47"/>
  <c r="J28" i="47" s="1"/>
  <c r="F24" i="47"/>
  <c r="F28" i="47" s="1"/>
  <c r="N20" i="47"/>
  <c r="H24" i="47"/>
  <c r="H28" i="47" s="1"/>
  <c r="N12" i="47"/>
  <c r="N10" i="47"/>
  <c r="E24" i="47"/>
  <c r="L24" i="47"/>
  <c r="L28" i="47" s="1"/>
  <c r="N24" i="47" l="1"/>
  <c r="E28" i="47"/>
  <c r="N28" i="47" l="1"/>
  <c r="O24" i="47" s="1"/>
  <c r="O18" i="47" l="1"/>
  <c r="O22" i="47"/>
  <c r="O14" i="47"/>
  <c r="O12" i="47"/>
  <c r="O20" i="47"/>
  <c r="O26" i="47"/>
  <c r="O16" i="47"/>
  <c r="O10" i="47"/>
  <c r="P27" i="58" l="1"/>
  <c r="O27" i="58"/>
  <c r="N27" i="58"/>
  <c r="M27" i="58"/>
  <c r="L27" i="58"/>
  <c r="K27" i="58"/>
  <c r="J27" i="58"/>
  <c r="Q25" i="58"/>
  <c r="Q23" i="58"/>
  <c r="Q21" i="58"/>
  <c r="Q19" i="58"/>
  <c r="Q17" i="58"/>
  <c r="Q15" i="58"/>
  <c r="Q13" i="58"/>
  <c r="Q11" i="58"/>
  <c r="Q9" i="58"/>
  <c r="P27" i="57"/>
  <c r="O27" i="57"/>
  <c r="N27" i="57"/>
  <c r="M27" i="57"/>
  <c r="L27" i="57"/>
  <c r="K27" i="57"/>
  <c r="J27" i="57"/>
  <c r="Q25" i="57"/>
  <c r="Q23" i="57"/>
  <c r="Q21" i="57"/>
  <c r="Q19" i="57"/>
  <c r="Q17" i="57"/>
  <c r="Q15" i="57"/>
  <c r="Q13" i="57"/>
  <c r="Q11" i="57"/>
  <c r="Q9" i="57"/>
  <c r="F24" i="50"/>
  <c r="G24" i="50"/>
  <c r="H24" i="50"/>
  <c r="I24" i="50"/>
  <c r="J24" i="50"/>
  <c r="K24" i="50"/>
  <c r="L24" i="50"/>
  <c r="M24" i="50"/>
  <c r="E24" i="50"/>
  <c r="H24" i="49"/>
  <c r="J24" i="49"/>
  <c r="K24" i="49"/>
  <c r="M24" i="49"/>
  <c r="E24" i="49"/>
  <c r="Q27" i="58" l="1"/>
  <c r="Q27" i="57"/>
  <c r="Q17" i="56" l="1"/>
  <c r="Q13" i="56"/>
  <c r="L11" i="55"/>
  <c r="E28" i="50"/>
  <c r="K28" i="49"/>
  <c r="E28" i="49"/>
  <c r="E28" i="48"/>
  <c r="F28" i="48"/>
  <c r="G28" i="48"/>
  <c r="H28" i="48"/>
  <c r="I28" i="48"/>
  <c r="J28" i="48"/>
  <c r="K28" i="48"/>
  <c r="L28" i="48"/>
  <c r="M28" i="48"/>
  <c r="M28" i="50"/>
  <c r="L28" i="50"/>
  <c r="K28" i="50"/>
  <c r="J28" i="50"/>
  <c r="I28" i="50"/>
  <c r="H28" i="50"/>
  <c r="G28" i="50"/>
  <c r="F28" i="50"/>
  <c r="N26" i="50"/>
  <c r="N22" i="50"/>
  <c r="N20" i="50"/>
  <c r="N18" i="50"/>
  <c r="N16" i="50"/>
  <c r="N14" i="50"/>
  <c r="N12" i="50"/>
  <c r="N10" i="50"/>
  <c r="M28" i="49"/>
  <c r="L28" i="49"/>
  <c r="J28" i="49"/>
  <c r="I28" i="49"/>
  <c r="H28" i="49"/>
  <c r="G28" i="49"/>
  <c r="F28" i="49"/>
  <c r="N26" i="49"/>
  <c r="N22" i="49"/>
  <c r="N20" i="49"/>
  <c r="N18" i="49"/>
  <c r="N16" i="49"/>
  <c r="N14" i="49"/>
  <c r="N12" i="49"/>
  <c r="N10" i="49"/>
  <c r="Q9" i="56"/>
  <c r="K25" i="55"/>
  <c r="L25" i="55"/>
  <c r="M25" i="55"/>
  <c r="N25" i="55"/>
  <c r="O25" i="55"/>
  <c r="P25" i="55"/>
  <c r="K23" i="55"/>
  <c r="L23" i="55"/>
  <c r="M23" i="55"/>
  <c r="N23" i="55"/>
  <c r="O23" i="55"/>
  <c r="P23" i="55"/>
  <c r="K21" i="55"/>
  <c r="L21" i="55"/>
  <c r="M21" i="55"/>
  <c r="N21" i="55"/>
  <c r="O21" i="55"/>
  <c r="P21" i="55"/>
  <c r="K19" i="55"/>
  <c r="L19" i="55"/>
  <c r="M19" i="55"/>
  <c r="N19" i="55"/>
  <c r="O19" i="55"/>
  <c r="P19" i="55"/>
  <c r="K17" i="55"/>
  <c r="L17" i="55"/>
  <c r="M17" i="55"/>
  <c r="N17" i="55"/>
  <c r="O17" i="55"/>
  <c r="P17" i="55"/>
  <c r="K15" i="55"/>
  <c r="L15" i="55"/>
  <c r="M15" i="55"/>
  <c r="N15" i="55"/>
  <c r="O15" i="55"/>
  <c r="P15" i="55"/>
  <c r="K13" i="55"/>
  <c r="L13" i="55"/>
  <c r="M13" i="55"/>
  <c r="N13" i="55"/>
  <c r="O13" i="55"/>
  <c r="P13" i="55"/>
  <c r="K11" i="55"/>
  <c r="M11" i="55"/>
  <c r="N11" i="55"/>
  <c r="O11" i="55"/>
  <c r="P11" i="55"/>
  <c r="J11" i="55"/>
  <c r="J13" i="55"/>
  <c r="J15" i="55"/>
  <c r="J17" i="55"/>
  <c r="J19" i="55"/>
  <c r="J21" i="55"/>
  <c r="J23" i="55"/>
  <c r="J25" i="55"/>
  <c r="K9" i="55"/>
  <c r="L9" i="55"/>
  <c r="M9" i="55"/>
  <c r="N9" i="55"/>
  <c r="O9" i="55"/>
  <c r="P9" i="55"/>
  <c r="J9" i="55"/>
  <c r="P27" i="56"/>
  <c r="O27" i="56"/>
  <c r="N27" i="56"/>
  <c r="M27" i="56"/>
  <c r="L27" i="56"/>
  <c r="K27" i="56"/>
  <c r="J27" i="56"/>
  <c r="Q25" i="56"/>
  <c r="Q23" i="56"/>
  <c r="Q21" i="56"/>
  <c r="Q19" i="56"/>
  <c r="Q15" i="56"/>
  <c r="Q11" i="56"/>
  <c r="N26" i="48"/>
  <c r="N22" i="48"/>
  <c r="N20" i="48"/>
  <c r="N18" i="48"/>
  <c r="N16" i="48"/>
  <c r="N14" i="48"/>
  <c r="N12" i="48"/>
  <c r="N10" i="48"/>
  <c r="N24" i="49" l="1"/>
  <c r="N28" i="49" s="1"/>
  <c r="Q9" i="55"/>
  <c r="O27" i="55"/>
  <c r="P27" i="55"/>
  <c r="Q17" i="55"/>
  <c r="Q15" i="55"/>
  <c r="Q23" i="55"/>
  <c r="N27" i="55"/>
  <c r="M27" i="55"/>
  <c r="Q19" i="55"/>
  <c r="L27" i="55"/>
  <c r="Q21" i="55"/>
  <c r="Q25" i="55"/>
  <c r="J27" i="55"/>
  <c r="K27" i="55"/>
  <c r="Q27" i="56"/>
  <c r="Q13" i="55"/>
  <c r="Q11" i="55"/>
  <c r="N24" i="50"/>
  <c r="N28" i="50" s="1"/>
  <c r="O16" i="50" s="1"/>
  <c r="N24" i="48"/>
  <c r="N28" i="48" s="1"/>
  <c r="O10" i="48" s="1"/>
  <c r="O22" i="48" l="1"/>
  <c r="O24" i="50"/>
  <c r="O20" i="48"/>
  <c r="O12" i="48"/>
  <c r="O18" i="48"/>
  <c r="Q27" i="55"/>
  <c r="O14" i="50"/>
  <c r="O12" i="50"/>
  <c r="O10" i="50"/>
  <c r="O20" i="50"/>
  <c r="O26" i="50"/>
  <c r="O22" i="50"/>
  <c r="O18" i="50"/>
  <c r="O24" i="49"/>
  <c r="O12" i="49"/>
  <c r="O16" i="49"/>
  <c r="O20" i="49"/>
  <c r="O22" i="49"/>
  <c r="O14" i="49"/>
  <c r="O18" i="49"/>
  <c r="O26" i="48"/>
  <c r="O24" i="48"/>
  <c r="O16" i="48"/>
  <c r="O14" i="48"/>
  <c r="O26" i="49"/>
  <c r="O10" i="49"/>
  <c r="O28" i="48" l="1"/>
  <c r="O28" i="49"/>
</calcChain>
</file>

<file path=xl/comments1.xml><?xml version="1.0" encoding="utf-8"?>
<comments xmlns="http://schemas.openxmlformats.org/spreadsheetml/2006/main">
  <authors>
    <author>Julian Francis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Total for this quarter is compared with the previous quarter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previous quarter's figure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2016 compared with 4th Quarter 2015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for Jan 2015 is compared with the figure for Dec 2014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</commentList>
</comments>
</file>

<file path=xl/sharedStrings.xml><?xml version="1.0" encoding="utf-8"?>
<sst xmlns="http://schemas.openxmlformats.org/spreadsheetml/2006/main" count="1176" uniqueCount="141">
  <si>
    <t>Total Reported Accidents</t>
  </si>
  <si>
    <t>Period</t>
  </si>
  <si>
    <t>Year</t>
  </si>
  <si>
    <t>Fatal Accidents</t>
  </si>
  <si>
    <t>Non Injury Accidents</t>
  </si>
  <si>
    <t>Persons Injured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</si>
  <si>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</si>
  <si>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</si>
  <si>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</si>
  <si>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</si>
  <si>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</si>
  <si>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</si>
  <si>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</si>
  <si>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</si>
  <si>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</si>
  <si>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</si>
  <si>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</si>
  <si>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</si>
  <si>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</si>
  <si>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</si>
  <si>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</si>
  <si>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</si>
  <si>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</si>
  <si>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</si>
  <si>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</si>
  <si>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</si>
  <si>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</si>
  <si>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</si>
  <si>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</si>
  <si>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</si>
  <si>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</si>
  <si>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</si>
  <si>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</si>
  <si>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</si>
  <si>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</si>
  <si>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</si>
  <si>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</si>
  <si>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</si>
  <si>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</si>
  <si>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Other Roads</t>
  </si>
  <si>
    <t>Total All Roads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</si>
  <si>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</si>
  <si>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</si>
  <si>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</si>
  <si>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</si>
  <si>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</si>
  <si>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</si>
  <si>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</si>
  <si>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</si>
  <si>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</si>
  <si>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</si>
  <si>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</si>
  <si>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</si>
  <si>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</si>
  <si>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</si>
  <si>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 xml:space="preserve">               AND SERIOUS INJURIES,  AND PERSONS INJURED</t>
  </si>
  <si>
    <t>(9)</t>
  </si>
  <si>
    <t>(10)</t>
  </si>
  <si>
    <t>(11)</t>
  </si>
  <si>
    <t>(12)</t>
  </si>
  <si>
    <t>(13)</t>
  </si>
  <si>
    <t>(14)</t>
  </si>
  <si>
    <t>(15)</t>
  </si>
  <si>
    <t>(16)</t>
  </si>
  <si>
    <t>5 - 9</t>
  </si>
  <si>
    <t>0 - 4</t>
  </si>
  <si>
    <t>Accidents: Slight and Serious Injury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</si>
  <si>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</si>
  <si>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</si>
  <si>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</si>
  <si>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</si>
  <si>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</si>
  <si>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</si>
  <si>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…</t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</si>
  <si>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</si>
  <si>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</si>
  <si>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</si>
  <si>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</si>
  <si>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</si>
  <si>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</si>
  <si>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</si>
  <si>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</si>
  <si>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</si>
  <si>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</si>
  <si>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</si>
  <si>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Male</t>
  </si>
  <si>
    <t>Female</t>
  </si>
  <si>
    <t>Unknown</t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</si>
  <si>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</si>
  <si>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</si>
  <si>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</si>
  <si>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</si>
  <si>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</si>
  <si>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</si>
  <si>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</si>
  <si>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</si>
  <si>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r>
      <t>Source:</t>
    </r>
    <r>
      <rPr>
        <sz val="10"/>
        <rFont val="Rockwell"/>
        <family val="1"/>
      </rPr>
      <t xml:space="preserve">  Road Traffic Accidents Returns</t>
    </r>
  </si>
  <si>
    <t>55 - 59</t>
  </si>
  <si>
    <t>2nd Quarter</t>
  </si>
  <si>
    <t>April</t>
  </si>
  <si>
    <t>May</t>
  </si>
  <si>
    <t>June</t>
  </si>
  <si>
    <t>3rd Quarter 2016</t>
  </si>
  <si>
    <t>July-September 2016</t>
  </si>
  <si>
    <t>3rd Quarter</t>
  </si>
  <si>
    <t>July</t>
  </si>
  <si>
    <t>August</t>
  </si>
  <si>
    <t>September</t>
  </si>
  <si>
    <t>n</t>
  </si>
  <si>
    <t>Fatalities</t>
  </si>
  <si>
    <t>Total Reported Accidents (TRA)</t>
  </si>
  <si>
    <t>Percentage Change (TRA)</t>
  </si>
  <si>
    <t>Fatal Accidents (FA)</t>
  </si>
  <si>
    <t>Percentage Change (FA)</t>
  </si>
  <si>
    <t>Accidents Involving Slight and Serious Injuries (AISI)</t>
  </si>
  <si>
    <t>Percentage Change (AISI)</t>
  </si>
  <si>
    <t>Non Injury Accidents (NIA)</t>
  </si>
  <si>
    <t>Percentage Change (NIA)</t>
  </si>
  <si>
    <t>Fatalities (F)</t>
  </si>
  <si>
    <t>Percentage Change (F)</t>
  </si>
  <si>
    <t>Persons Injured (PI)</t>
  </si>
  <si>
    <t>Percentage Change (PI)</t>
  </si>
  <si>
    <t>TABLE 2. FATALITIES BY SEX</t>
  </si>
  <si>
    <t>Total Fatalities</t>
  </si>
  <si>
    <t>3rd Quarter 2012-2016</t>
  </si>
  <si>
    <t>TABLE 4. NUMBER AND PERCENTAGE DISTRIBUTION OF FATAL ACCIDENTS</t>
  </si>
  <si>
    <t>Churchill Roosevelt Highway</t>
  </si>
  <si>
    <t>TABLE 6. FATALITIES BY AGE GROUP,</t>
  </si>
  <si>
    <t>SEX, AND CLASS OF ROAD USER</t>
  </si>
  <si>
    <t>Total Sex/Class/Age</t>
  </si>
  <si>
    <t>Source: Road Traffic Accidents Returns</t>
  </si>
  <si>
    <t>TABLE 6". NUMBER OF PERSONS KILLED BY AGE GROUP</t>
  </si>
  <si>
    <t>Quarter 3 2016</t>
  </si>
  <si>
    <t>Source:  Road Traffic Accidents Returns</t>
  </si>
  <si>
    <t>FATALITIES, AND PERSONS INJURED</t>
  </si>
  <si>
    <t>(MONTHLY COMPARISON)</t>
  </si>
  <si>
    <t>TABLE 3. NUMBER AND PERCENTAGE DISTRIBUTION OF ACCIDENTS,</t>
  </si>
  <si>
    <t>ON SELECTED ROADS BY TIME OF DAY</t>
  </si>
  <si>
    <t>TABLE 5. FATAL TRAFFIC ACCIDENTS BY TIME OF DAY</t>
  </si>
  <si>
    <t>Time of Day</t>
  </si>
  <si>
    <t>"Total Percentages may not Sum due to Rounding"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</si>
</sst>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\ 000"/>
    <numFmt numFmtId="166" formatCode="0.0%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Rockwell"/>
      <family val="1"/>
    </font>
    <font>
      <sz val="10"/>
      <name val="Rockwell"/>
      <family val="1"/>
    </font>
    <font>
      <b/>
      <sz val="11"/>
      <name val="Rockwell"/>
      <family val="1"/>
    </font>
    <font>
      <b/>
      <sz val="10"/>
      <name val="Rockwell"/>
      <family val="1"/>
    </font>
    <font>
      <sz val="28"/>
      <name val="Arial"/>
      <family val="2"/>
    </font>
    <font>
      <sz val="20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24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sz val="34"/>
      <name val="Arial"/>
      <family val="2"/>
    </font>
    <font>
      <b/>
      <sz val="34"/>
      <name val="Arial"/>
      <family val="2"/>
    </font>
    <font>
      <b/>
      <sz val="2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1" fillId="0" borderId="0" xfId="0" applyFont="1"/>
    <xf numFmtId="0" fontId="1" fillId="0" borderId="0" xfId="0" applyFont="1" applyBorder="1"/>
    <xf numFmtId="0" fontId="6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/>
    <xf numFmtId="0" fontId="5" fillId="0" borderId="2" xfId="0" quotePrefix="1" applyFont="1" applyBorder="1" applyAlignment="1">
      <alignment horizontal="center"/>
    </xf>
    <xf numFmtId="0" fontId="6" fillId="0" borderId="0" xfId="0" applyFont="1" applyBorder="1"/>
    <xf numFmtId="0" fontId="5" fillId="0" borderId="2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5" fillId="0" borderId="0" xfId="0" applyFont="1" applyFill="1"/>
    <xf numFmtId="0" fontId="5" fillId="0" borderId="12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6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7" fillId="0" borderId="10" xfId="0" applyFont="1" applyBorder="1" applyAlignment="1">
      <alignment horizontal="left" indent="1"/>
    </xf>
    <xf numFmtId="0" fontId="7" fillId="0" borderId="1" xfId="0" applyFont="1" applyBorder="1" applyAlignment="1"/>
    <xf numFmtId="0" fontId="1" fillId="0" borderId="0" xfId="1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1" fillId="0" borderId="0" xfId="0" applyNumberFormat="1" applyFont="1" applyFill="1"/>
    <xf numFmtId="0" fontId="10" fillId="0" borderId="7" xfId="1" applyFont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vertical="top" wrapText="1"/>
    </xf>
    <xf numFmtId="0" fontId="14" fillId="3" borderId="6" xfId="1" applyFont="1" applyFill="1" applyBorder="1" applyAlignment="1">
      <alignment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vertical="center" wrapText="1"/>
    </xf>
    <xf numFmtId="0" fontId="13" fillId="0" borderId="7" xfId="1" applyFont="1" applyFill="1" applyBorder="1" applyAlignment="1">
      <alignment vertical="center" wrapText="1"/>
    </xf>
    <xf numFmtId="165" fontId="13" fillId="0" borderId="7" xfId="1" applyNumberFormat="1" applyFont="1" applyFill="1" applyBorder="1" applyAlignment="1">
      <alignment horizontal="right" vertical="center" wrapText="1"/>
    </xf>
    <xf numFmtId="0" fontId="13" fillId="3" borderId="7" xfId="1" applyFont="1" applyFill="1" applyBorder="1" applyAlignment="1">
      <alignment horizontal="right" vertical="center" wrapText="1"/>
    </xf>
    <xf numFmtId="0" fontId="13" fillId="0" borderId="7" xfId="1" applyFont="1" applyFill="1" applyBorder="1" applyAlignment="1">
      <alignment horizontal="right" vertical="center" wrapText="1"/>
    </xf>
    <xf numFmtId="0" fontId="13" fillId="4" borderId="7" xfId="1" applyFont="1" applyFill="1" applyBorder="1" applyAlignment="1">
      <alignment horizontal="right" vertical="center" wrapText="1"/>
    </xf>
    <xf numFmtId="0" fontId="13" fillId="0" borderId="7" xfId="2" applyNumberFormat="1" applyFont="1" applyFill="1" applyBorder="1" applyAlignment="1">
      <alignment horizontal="right" vertical="center" wrapText="1"/>
    </xf>
    <xf numFmtId="0" fontId="14" fillId="4" borderId="7" xfId="1" applyFont="1" applyFill="1" applyBorder="1" applyAlignment="1">
      <alignment vertical="center" wrapText="1"/>
    </xf>
    <xf numFmtId="0" fontId="12" fillId="0" borderId="7" xfId="1" applyFont="1" applyFill="1" applyBorder="1" applyAlignment="1">
      <alignment horizontal="right" vertical="center" wrapText="1"/>
    </xf>
    <xf numFmtId="165" fontId="13" fillId="0" borderId="7" xfId="1" applyNumberFormat="1" applyFont="1" applyBorder="1" applyAlignment="1">
      <alignment horizontal="right" vertical="center" wrapText="1"/>
    </xf>
    <xf numFmtId="166" fontId="13" fillId="0" borderId="7" xfId="2" applyNumberFormat="1" applyFont="1" applyFill="1" applyBorder="1" applyAlignment="1">
      <alignment horizontal="right" vertical="center" wrapText="1"/>
    </xf>
    <xf numFmtId="0" fontId="13" fillId="0" borderId="7" xfId="1" applyFont="1" applyBorder="1" applyAlignment="1">
      <alignment horizontal="right" vertical="center" wrapText="1"/>
    </xf>
    <xf numFmtId="0" fontId="13" fillId="0" borderId="7" xfId="2" applyNumberFormat="1" applyFont="1" applyBorder="1" applyAlignment="1">
      <alignment horizontal="right" vertical="center" wrapText="1"/>
    </xf>
    <xf numFmtId="166" fontId="12" fillId="0" borderId="7" xfId="2" applyNumberFormat="1" applyFont="1" applyFill="1" applyBorder="1" applyAlignment="1">
      <alignment horizontal="right" vertical="center" wrapText="1"/>
    </xf>
    <xf numFmtId="166" fontId="13" fillId="0" borderId="7" xfId="2" applyNumberFormat="1" applyFont="1" applyBorder="1" applyAlignment="1">
      <alignment horizontal="right" vertical="center" wrapText="1"/>
    </xf>
    <xf numFmtId="166" fontId="13" fillId="0" borderId="7" xfId="2" applyNumberFormat="1" applyFont="1" applyBorder="1" applyAlignment="1">
      <alignment horizontal="right" vertical="top" wrapText="1"/>
    </xf>
    <xf numFmtId="0" fontId="1" fillId="3" borderId="7" xfId="1" applyFont="1" applyFill="1" applyBorder="1" applyAlignment="1">
      <alignment vertical="center" wrapText="1"/>
    </xf>
    <xf numFmtId="0" fontId="1" fillId="3" borderId="7" xfId="1" applyFill="1" applyBorder="1" applyAlignment="1">
      <alignment vertical="top" wrapText="1"/>
    </xf>
    <xf numFmtId="0" fontId="1" fillId="5" borderId="7" xfId="1" applyFill="1" applyBorder="1" applyAlignment="1">
      <alignment vertical="top" wrapText="1"/>
    </xf>
    <xf numFmtId="165" fontId="12" fillId="0" borderId="7" xfId="1" applyNumberFormat="1" applyFont="1" applyBorder="1" applyAlignment="1">
      <alignment horizontal="right" vertical="center" wrapText="1"/>
    </xf>
    <xf numFmtId="0" fontId="12" fillId="0" borderId="7" xfId="1" applyFont="1" applyBorder="1" applyAlignment="1">
      <alignment horizontal="right" vertical="center" wrapText="1"/>
    </xf>
    <xf numFmtId="1" fontId="12" fillId="0" borderId="7" xfId="2" applyNumberFormat="1" applyFont="1" applyBorder="1" applyAlignment="1">
      <alignment horizontal="right" vertical="center" wrapText="1"/>
    </xf>
    <xf numFmtId="0" fontId="13" fillId="0" borderId="7" xfId="1" applyFont="1" applyFill="1" applyBorder="1" applyAlignment="1">
      <alignment horizontal="right" vertical="center"/>
    </xf>
    <xf numFmtId="0" fontId="13" fillId="0" borderId="5" xfId="1" applyFont="1" applyFill="1" applyBorder="1" applyAlignment="1">
      <alignment horizontal="right" vertical="center"/>
    </xf>
    <xf numFmtId="0" fontId="13" fillId="3" borderId="7" xfId="1" applyFont="1" applyFill="1" applyBorder="1" applyAlignment="1">
      <alignment vertical="center" wrapText="1"/>
    </xf>
    <xf numFmtId="165" fontId="12" fillId="3" borderId="7" xfId="1" applyNumberFormat="1" applyFont="1" applyFill="1" applyBorder="1" applyAlignment="1">
      <alignment horizontal="right" vertical="center" wrapText="1"/>
    </xf>
    <xf numFmtId="0" fontId="12" fillId="3" borderId="7" xfId="1" applyFont="1" applyFill="1" applyBorder="1" applyAlignment="1">
      <alignment horizontal="right" vertical="center" wrapText="1"/>
    </xf>
    <xf numFmtId="2" fontId="12" fillId="4" borderId="7" xfId="1" applyNumberFormat="1" applyFont="1" applyFill="1" applyBorder="1" applyAlignment="1">
      <alignment horizontal="right" vertical="center" wrapText="1"/>
    </xf>
    <xf numFmtId="1" fontId="12" fillId="0" borderId="7" xfId="1" applyNumberFormat="1" applyFont="1" applyFill="1" applyBorder="1" applyAlignment="1">
      <alignment horizontal="right" vertical="center" wrapText="1"/>
    </xf>
    <xf numFmtId="0" fontId="1" fillId="4" borderId="7" xfId="1" applyFill="1" applyBorder="1" applyAlignment="1">
      <alignment vertical="top" wrapText="1"/>
    </xf>
    <xf numFmtId="166" fontId="12" fillId="5" borderId="7" xfId="2" applyNumberFormat="1" applyFont="1" applyFill="1" applyBorder="1" applyAlignment="1">
      <alignment horizontal="right" vertical="center" wrapText="1"/>
    </xf>
    <xf numFmtId="2" fontId="13" fillId="3" borderId="7" xfId="1" applyNumberFormat="1" applyFont="1" applyFill="1" applyBorder="1" applyAlignment="1">
      <alignment horizontal="right" vertical="center" wrapText="1"/>
    </xf>
    <xf numFmtId="2" fontId="13" fillId="4" borderId="7" xfId="1" applyNumberFormat="1" applyFont="1" applyFill="1" applyBorder="1" applyAlignment="1">
      <alignment horizontal="right" vertical="center" wrapText="1"/>
    </xf>
    <xf numFmtId="0" fontId="12" fillId="5" borderId="7" xfId="1" applyFont="1" applyFill="1" applyBorder="1" applyAlignment="1">
      <alignment horizontal="right" vertical="center" wrapText="1"/>
    </xf>
    <xf numFmtId="0" fontId="1" fillId="0" borderId="0" xfId="1" applyFill="1"/>
    <xf numFmtId="0" fontId="16" fillId="0" borderId="0" xfId="1" applyFont="1" applyFill="1"/>
    <xf numFmtId="0" fontId="14" fillId="5" borderId="7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13" xfId="0" applyFont="1" applyFill="1" applyBorder="1"/>
    <xf numFmtId="0" fontId="10" fillId="0" borderId="5" xfId="0" quotePrefix="1" applyFont="1" applyFill="1" applyBorder="1" applyAlignment="1">
      <alignment horizontal="center"/>
    </xf>
    <xf numFmtId="0" fontId="10" fillId="2" borderId="4" xfId="0" applyFont="1" applyFill="1" applyBorder="1" applyAlignment="1"/>
    <xf numFmtId="0" fontId="10" fillId="2" borderId="1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right"/>
    </xf>
    <xf numFmtId="0" fontId="21" fillId="0" borderId="5" xfId="0" applyFont="1" applyFill="1" applyBorder="1" applyAlignment="1">
      <alignment horizontal="right"/>
    </xf>
    <xf numFmtId="0" fontId="1" fillId="0" borderId="0" xfId="0" applyNumberFormat="1" applyFont="1" applyFill="1" applyBorder="1"/>
    <xf numFmtId="0" fontId="10" fillId="0" borderId="6" xfId="0" applyFont="1" applyFill="1" applyBorder="1" applyAlignment="1">
      <alignment horizontal="right"/>
    </xf>
    <xf numFmtId="0" fontId="21" fillId="0" borderId="6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2" fillId="0" borderId="0" xfId="0" applyFont="1" applyBorder="1"/>
    <xf numFmtId="0" fontId="22" fillId="0" borderId="0" xfId="0" applyFont="1" applyFill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center"/>
    </xf>
    <xf numFmtId="0" fontId="23" fillId="0" borderId="2" xfId="0" quotePrefix="1" applyFont="1" applyBorder="1" applyAlignment="1">
      <alignment horizontal="center"/>
    </xf>
    <xf numFmtId="0" fontId="23" fillId="2" borderId="0" xfId="0" applyFont="1" applyFill="1" applyBorder="1"/>
    <xf numFmtId="0" fontId="23" fillId="2" borderId="11" xfId="0" applyFont="1" applyFill="1" applyBorder="1"/>
    <xf numFmtId="0" fontId="20" fillId="2" borderId="1" xfId="0" applyFont="1" applyFill="1" applyBorder="1" applyAlignment="1">
      <alignment horizontal="center"/>
    </xf>
    <xf numFmtId="0" fontId="1" fillId="0" borderId="0" xfId="1" applyFont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6" fillId="0" borderId="13" xfId="1" quotePrefix="1" applyFont="1" applyFill="1" applyBorder="1" applyAlignment="1">
      <alignment horizontal="center"/>
    </xf>
    <xf numFmtId="0" fontId="26" fillId="0" borderId="2" xfId="1" quotePrefix="1" applyFont="1" applyBorder="1" applyAlignment="1">
      <alignment horizontal="center"/>
    </xf>
    <xf numFmtId="0" fontId="26" fillId="0" borderId="12" xfId="1" quotePrefix="1" applyFont="1" applyBorder="1" applyAlignment="1">
      <alignment horizontal="center"/>
    </xf>
    <xf numFmtId="0" fontId="26" fillId="0" borderId="5" xfId="1" quotePrefix="1" applyFont="1" applyBorder="1" applyAlignment="1">
      <alignment horizontal="center"/>
    </xf>
    <xf numFmtId="0" fontId="26" fillId="0" borderId="13" xfId="1" applyFont="1" applyBorder="1"/>
    <xf numFmtId="0" fontId="26" fillId="2" borderId="4" xfId="1" quotePrefix="1" applyFont="1" applyFill="1" applyBorder="1" applyAlignment="1"/>
    <xf numFmtId="0" fontId="26" fillId="2" borderId="0" xfId="1" quotePrefix="1" applyFont="1" applyFill="1" applyBorder="1" applyAlignment="1"/>
    <xf numFmtId="0" fontId="26" fillId="2" borderId="13" xfId="1" quotePrefix="1" applyFont="1" applyFill="1" applyBorder="1" applyAlignment="1"/>
    <xf numFmtId="0" fontId="26" fillId="0" borderId="13" xfId="1" applyFont="1" applyFill="1" applyBorder="1" applyAlignment="1">
      <alignment horizontal="center"/>
    </xf>
    <xf numFmtId="0" fontId="26" fillId="0" borderId="5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0" fontId="27" fillId="0" borderId="13" xfId="1" applyFont="1" applyBorder="1" applyAlignment="1">
      <alignment horizontal="center"/>
    </xf>
    <xf numFmtId="0" fontId="26" fillId="0" borderId="13" xfId="1" applyFont="1" applyFill="1" applyBorder="1"/>
    <xf numFmtId="0" fontId="26" fillId="2" borderId="4" xfId="1" applyFont="1" applyFill="1" applyBorder="1" applyAlignment="1"/>
    <xf numFmtId="0" fontId="26" fillId="2" borderId="0" xfId="1" applyFont="1" applyFill="1" applyBorder="1" applyAlignment="1"/>
    <xf numFmtId="0" fontId="27" fillId="2" borderId="9" xfId="1" applyFont="1" applyFill="1" applyBorder="1" applyAlignment="1"/>
    <xf numFmtId="0" fontId="27" fillId="2" borderId="1" xfId="1" applyFont="1" applyFill="1" applyBorder="1" applyAlignment="1"/>
    <xf numFmtId="0" fontId="26" fillId="2" borderId="1" xfId="1" quotePrefix="1" applyFont="1" applyFill="1" applyBorder="1" applyAlignment="1"/>
    <xf numFmtId="0" fontId="26" fillId="2" borderId="10" xfId="1" quotePrefix="1" applyFont="1" applyFill="1" applyBorder="1" applyAlignment="1"/>
    <xf numFmtId="0" fontId="27" fillId="0" borderId="10" xfId="1" applyFont="1" applyFill="1" applyBorder="1" applyAlignment="1">
      <alignment horizontal="center"/>
    </xf>
    <xf numFmtId="0" fontId="27" fillId="0" borderId="6" xfId="1" applyFont="1" applyFill="1" applyBorder="1" applyAlignment="1">
      <alignment horizontal="center"/>
    </xf>
    <xf numFmtId="0" fontId="27" fillId="0" borderId="6" xfId="1" applyFont="1" applyBorder="1" applyAlignment="1">
      <alignment horizontal="center"/>
    </xf>
    <xf numFmtId="0" fontId="27" fillId="0" borderId="10" xfId="1" applyFont="1" applyBorder="1" applyAlignment="1">
      <alignment horizontal="center"/>
    </xf>
    <xf numFmtId="0" fontId="22" fillId="0" borderId="0" xfId="1" applyFont="1"/>
    <xf numFmtId="0" fontId="19" fillId="0" borderId="7" xfId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3" xfId="1" quotePrefix="1" applyFont="1" applyFill="1" applyBorder="1" applyAlignment="1">
      <alignment horizontal="center"/>
    </xf>
    <xf numFmtId="0" fontId="19" fillId="0" borderId="2" xfId="1" quotePrefix="1" applyFont="1" applyBorder="1" applyAlignment="1">
      <alignment horizontal="center"/>
    </xf>
    <xf numFmtId="0" fontId="19" fillId="0" borderId="12" xfId="1" quotePrefix="1" applyFont="1" applyBorder="1" applyAlignment="1">
      <alignment horizontal="center"/>
    </xf>
    <xf numFmtId="0" fontId="19" fillId="0" borderId="5" xfId="1" quotePrefix="1" applyFont="1" applyBorder="1" applyAlignment="1">
      <alignment horizontal="center"/>
    </xf>
    <xf numFmtId="0" fontId="19" fillId="0" borderId="13" xfId="1" applyFont="1" applyBorder="1"/>
    <xf numFmtId="0" fontId="19" fillId="0" borderId="4" xfId="1" quotePrefix="1" applyFont="1" applyFill="1" applyBorder="1" applyAlignment="1"/>
    <xf numFmtId="0" fontId="19" fillId="0" borderId="0" xfId="1" quotePrefix="1" applyFont="1" applyFill="1" applyBorder="1" applyAlignment="1"/>
    <xf numFmtId="0" fontId="19" fillId="0" borderId="13" xfId="1" quotePrefix="1" applyFont="1" applyFill="1" applyBorder="1" applyAlignment="1"/>
    <xf numFmtId="0" fontId="19" fillId="0" borderId="13" xfId="1" applyFont="1" applyFill="1" applyBorder="1" applyAlignment="1">
      <alignment horizontal="center"/>
    </xf>
    <xf numFmtId="0" fontId="24" fillId="0" borderId="5" xfId="1" applyFont="1" applyBorder="1" applyAlignment="1">
      <alignment horizontal="center"/>
    </xf>
    <xf numFmtId="0" fontId="24" fillId="0" borderId="13" xfId="1" applyFont="1" applyBorder="1" applyAlignment="1">
      <alignment horizontal="center"/>
    </xf>
    <xf numFmtId="0" fontId="19" fillId="0" borderId="13" xfId="1" applyFont="1" applyFill="1" applyBorder="1"/>
    <xf numFmtId="0" fontId="19" fillId="0" borderId="5" xfId="1" applyFont="1" applyBorder="1" applyAlignment="1">
      <alignment horizontal="center"/>
    </xf>
    <xf numFmtId="0" fontId="19" fillId="0" borderId="4" xfId="1" applyFont="1" applyFill="1" applyBorder="1" applyAlignment="1"/>
    <xf numFmtId="0" fontId="19" fillId="0" borderId="0" xfId="1" applyFont="1" applyFill="1" applyBorder="1" applyAlignment="1"/>
    <xf numFmtId="0" fontId="19" fillId="0" borderId="9" xfId="1" applyFont="1" applyFill="1" applyBorder="1" applyAlignment="1"/>
    <xf numFmtId="0" fontId="19" fillId="0" borderId="1" xfId="1" applyFont="1" applyFill="1" applyBorder="1" applyAlignment="1"/>
    <xf numFmtId="0" fontId="19" fillId="0" borderId="1" xfId="1" quotePrefix="1" applyFont="1" applyFill="1" applyBorder="1" applyAlignment="1"/>
    <xf numFmtId="0" fontId="19" fillId="0" borderId="10" xfId="1" quotePrefix="1" applyFont="1" applyFill="1" applyBorder="1" applyAlignment="1"/>
    <xf numFmtId="0" fontId="19" fillId="0" borderId="10" xfId="1" applyFont="1" applyFill="1" applyBorder="1" applyAlignment="1">
      <alignment horizontal="center"/>
    </xf>
    <xf numFmtId="0" fontId="19" fillId="0" borderId="6" xfId="1" applyFont="1" applyFill="1" applyBorder="1" applyAlignment="1">
      <alignment horizontal="center"/>
    </xf>
    <xf numFmtId="0" fontId="24" fillId="0" borderId="6" xfId="1" applyFont="1" applyBorder="1" applyAlignment="1">
      <alignment horizontal="center"/>
    </xf>
    <xf numFmtId="0" fontId="24" fillId="0" borderId="10" xfId="1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13" xfId="0" applyFont="1" applyFill="1" applyBorder="1"/>
    <xf numFmtId="0" fontId="9" fillId="2" borderId="4" xfId="0" applyFont="1" applyFill="1" applyBorder="1"/>
    <xf numFmtId="0" fontId="9" fillId="0" borderId="5" xfId="0" applyFont="1" applyBorder="1" applyAlignment="1">
      <alignment horizontal="right"/>
    </xf>
    <xf numFmtId="0" fontId="9" fillId="2" borderId="4" xfId="0" applyFont="1" applyFill="1" applyBorder="1" applyAlignment="1"/>
    <xf numFmtId="0" fontId="9" fillId="2" borderId="1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right"/>
    </xf>
    <xf numFmtId="165" fontId="9" fillId="0" borderId="0" xfId="0" applyNumberFormat="1" applyFont="1" applyAlignment="1">
      <alignment horizontal="right"/>
    </xf>
    <xf numFmtId="0" fontId="28" fillId="0" borderId="5" xfId="0" applyFont="1" applyFill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0" fontId="28" fillId="0" borderId="5" xfId="0" applyFont="1" applyBorder="1" applyAlignment="1">
      <alignment horizontal="right"/>
    </xf>
    <xf numFmtId="0" fontId="9" fillId="2" borderId="4" xfId="0" quotePrefix="1" applyFont="1" applyFill="1" applyBorder="1" applyAlignment="1">
      <alignment horizontal="left" indent="1"/>
    </xf>
    <xf numFmtId="0" fontId="9" fillId="0" borderId="5" xfId="0" applyFont="1" applyBorder="1" applyAlignment="1">
      <alignment horizontal="center"/>
    </xf>
    <xf numFmtId="0" fontId="28" fillId="2" borderId="4" xfId="0" applyFont="1" applyFill="1" applyBorder="1"/>
    <xf numFmtId="0" fontId="28" fillId="2" borderId="0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165" fontId="28" fillId="0" borderId="5" xfId="0" applyNumberFormat="1" applyFont="1" applyFill="1" applyBorder="1" applyAlignment="1">
      <alignment horizontal="right"/>
    </xf>
    <xf numFmtId="165" fontId="9" fillId="0" borderId="5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indent="1"/>
    </xf>
    <xf numFmtId="0" fontId="28" fillId="0" borderId="5" xfId="0" applyFont="1" applyBorder="1" applyAlignment="1">
      <alignment horizontal="center"/>
    </xf>
    <xf numFmtId="165" fontId="28" fillId="0" borderId="5" xfId="0" applyNumberFormat="1" applyFont="1" applyBorder="1" applyAlignment="1">
      <alignment horizontal="right"/>
    </xf>
    <xf numFmtId="0" fontId="9" fillId="2" borderId="9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165" fontId="9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1" fillId="6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13" xfId="0" applyFont="1" applyFill="1" applyBorder="1"/>
    <xf numFmtId="0" fontId="11" fillId="0" borderId="2" xfId="0" quotePrefix="1" applyFont="1" applyBorder="1" applyAlignment="1">
      <alignment horizontal="center"/>
    </xf>
    <xf numFmtId="0" fontId="11" fillId="2" borderId="4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165" fontId="11" fillId="0" borderId="5" xfId="0" applyNumberFormat="1" applyFont="1" applyBorder="1" applyAlignment="1">
      <alignment horizontal="right"/>
    </xf>
    <xf numFmtId="164" fontId="11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5" fillId="2" borderId="4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13" xfId="0" applyFont="1" applyFill="1" applyBorder="1" applyAlignment="1">
      <alignment horizontal="center"/>
    </xf>
    <xf numFmtId="164" fontId="15" fillId="0" borderId="5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164" fontId="15" fillId="0" borderId="6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1" fillId="0" borderId="5" xfId="0" quotePrefix="1" applyFont="1" applyBorder="1" applyAlignment="1">
      <alignment horizontal="center"/>
    </xf>
    <xf numFmtId="1" fontId="11" fillId="0" borderId="5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5" fillId="2" borderId="9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0" xfId="0" applyFont="1" applyFill="1" applyBorder="1" applyAlignment="1">
      <alignment horizontal="center"/>
    </xf>
    <xf numFmtId="165" fontId="15" fillId="0" borderId="6" xfId="0" applyNumberFormat="1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4" fillId="0" borderId="0" xfId="0" applyFont="1"/>
    <xf numFmtId="165" fontId="15" fillId="0" borderId="5" xfId="0" applyNumberFormat="1" applyFont="1" applyBorder="1" applyAlignment="1">
      <alignment horizontal="right"/>
    </xf>
    <xf numFmtId="0" fontId="23" fillId="2" borderId="4" xfId="0" applyFont="1" applyFill="1" applyBorder="1" applyAlignment="1">
      <alignment horizontal="center"/>
    </xf>
    <xf numFmtId="0" fontId="23" fillId="2" borderId="13" xfId="0" applyFont="1" applyFill="1" applyBorder="1"/>
    <xf numFmtId="0" fontId="23" fillId="0" borderId="12" xfId="0" quotePrefix="1" applyFont="1" applyBorder="1" applyAlignment="1">
      <alignment horizontal="center"/>
    </xf>
    <xf numFmtId="0" fontId="23" fillId="2" borderId="4" xfId="0" applyFont="1" applyFill="1" applyBorder="1" applyAlignment="1">
      <alignment horizontal="left"/>
    </xf>
    <xf numFmtId="0" fontId="23" fillId="0" borderId="5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2" borderId="4" xfId="0" applyFont="1" applyFill="1" applyBorder="1" applyAlignment="1">
      <alignment horizontal="left" wrapText="1"/>
    </xf>
    <xf numFmtId="0" fontId="23" fillId="2" borderId="13" xfId="0" applyFont="1" applyFill="1" applyBorder="1" applyAlignment="1">
      <alignment horizontal="center"/>
    </xf>
    <xf numFmtId="164" fontId="23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3" fillId="2" borderId="4" xfId="0" applyFont="1" applyFill="1" applyBorder="1" applyAlignment="1">
      <alignment wrapText="1"/>
    </xf>
    <xf numFmtId="0" fontId="23" fillId="2" borderId="4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vertical="center" wrapText="1"/>
    </xf>
    <xf numFmtId="0" fontId="20" fillId="2" borderId="10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164" fontId="20" fillId="0" borderId="6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2" borderId="4" xfId="0" applyFont="1" applyFill="1" applyBorder="1" applyAlignment="1"/>
    <xf numFmtId="0" fontId="11" fillId="2" borderId="0" xfId="0" applyFont="1" applyFill="1" applyBorder="1" applyAlignment="1"/>
    <xf numFmtId="0" fontId="11" fillId="2" borderId="4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5" fillId="2" borderId="1" xfId="0" applyFont="1" applyFill="1" applyBorder="1" applyAlignment="1"/>
    <xf numFmtId="0" fontId="15" fillId="0" borderId="6" xfId="0" applyFont="1" applyBorder="1" applyAlignment="1">
      <alignment horizontal="center"/>
    </xf>
    <xf numFmtId="0" fontId="9" fillId="0" borderId="0" xfId="1" applyFont="1"/>
    <xf numFmtId="0" fontId="11" fillId="6" borderId="7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0" fillId="2" borderId="9" xfId="0" applyFont="1" applyFill="1" applyBorder="1" applyAlignment="1"/>
    <xf numFmtId="0" fontId="26" fillId="6" borderId="7" xfId="1" applyFont="1" applyFill="1" applyBorder="1" applyAlignment="1">
      <alignment horizontal="center" vertical="center"/>
    </xf>
    <xf numFmtId="0" fontId="26" fillId="6" borderId="13" xfId="1" applyFont="1" applyFill="1" applyBorder="1" applyAlignment="1">
      <alignment horizontal="center" vertical="center"/>
    </xf>
    <xf numFmtId="0" fontId="26" fillId="6" borderId="5" xfId="1" applyFont="1" applyFill="1" applyBorder="1" applyAlignment="1">
      <alignment horizontal="center" vertical="center"/>
    </xf>
    <xf numFmtId="0" fontId="26" fillId="6" borderId="10" xfId="1" applyFont="1" applyFill="1" applyBorder="1" applyAlignment="1">
      <alignment horizontal="center" vertical="center"/>
    </xf>
    <xf numFmtId="16" fontId="23" fillId="6" borderId="7" xfId="0" applyNumberFormat="1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9" fillId="6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1" fillId="6" borderId="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9" fillId="0" borderId="0" xfId="1" applyFont="1" applyAlignment="1">
      <alignment horizontal="right"/>
    </xf>
    <xf numFmtId="0" fontId="26" fillId="2" borderId="4" xfId="1" applyFont="1" applyFill="1" applyBorder="1"/>
    <xf numFmtId="0" fontId="26" fillId="2" borderId="0" xfId="1" applyFont="1" applyFill="1" applyBorder="1"/>
    <xf numFmtId="0" fontId="26" fillId="2" borderId="13" xfId="1" applyFont="1" applyFill="1" applyBorder="1"/>
    <xf numFmtId="0" fontId="26" fillId="6" borderId="3" xfId="1" applyFont="1" applyFill="1" applyBorder="1" applyAlignment="1">
      <alignment horizontal="center" vertical="center" wrapText="1"/>
    </xf>
    <xf numFmtId="0" fontId="26" fillId="6" borderId="12" xfId="1" applyFont="1" applyFill="1" applyBorder="1" applyAlignment="1">
      <alignment horizontal="center" vertical="center" wrapText="1"/>
    </xf>
    <xf numFmtId="0" fontId="26" fillId="6" borderId="9" xfId="1" applyFont="1" applyFill="1" applyBorder="1" applyAlignment="1">
      <alignment horizontal="center" vertical="center" wrapText="1"/>
    </xf>
    <xf numFmtId="0" fontId="26" fillId="6" borderId="10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26" fillId="6" borderId="11" xfId="1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6" fillId="6" borderId="0" xfId="1" applyFont="1" applyFill="1" applyBorder="1" applyAlignment="1">
      <alignment horizontal="center" vertical="center" wrapText="1"/>
    </xf>
    <xf numFmtId="0" fontId="26" fillId="6" borderId="13" xfId="1" applyFont="1" applyFill="1" applyBorder="1" applyAlignment="1">
      <alignment horizontal="center" vertical="center" wrapText="1"/>
    </xf>
    <xf numFmtId="0" fontId="26" fillId="6" borderId="1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" fontId="6" fillId="0" borderId="0" xfId="0" applyNumberFormat="1" applyFont="1" applyAlignment="1">
      <alignment horizontal="right"/>
    </xf>
    <xf numFmtId="17" fontId="7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9" fillId="0" borderId="4" xfId="1" applyFont="1" applyFill="1" applyBorder="1"/>
    <xf numFmtId="0" fontId="19" fillId="0" borderId="0" xfId="1" applyFont="1" applyFill="1" applyBorder="1"/>
    <xf numFmtId="0" fontId="19" fillId="0" borderId="13" xfId="1" applyFont="1" applyFill="1" applyBorder="1"/>
    <xf numFmtId="0" fontId="13" fillId="0" borderId="0" xfId="1" applyFont="1" applyAlignment="1">
      <alignment horizontal="center"/>
    </xf>
    <xf numFmtId="17" fontId="13" fillId="0" borderId="0" xfId="1" applyNumberFormat="1" applyFont="1" applyAlignment="1">
      <alignment horizontal="center"/>
    </xf>
    <xf numFmtId="0" fontId="19" fillId="0" borderId="3" xfId="1" applyFont="1" applyFill="1" applyBorder="1" applyAlignment="1">
      <alignment horizontal="center" vertical="center" wrapText="1"/>
    </xf>
    <xf numFmtId="0" fontId="19" fillId="0" borderId="11" xfId="1" applyFont="1" applyFill="1" applyBorder="1" applyAlignment="1">
      <alignment horizontal="center" vertical="center" wrapText="1"/>
    </xf>
    <xf numFmtId="0" fontId="19" fillId="0" borderId="12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zoomScale="60" zoomScaleNormal="60" workbookViewId="0">
      <selection activeCell="Q19" sqref="Q19"/>
    </sheetView>
  </sheetViews>
  <sheetFormatPr defaultRowHeight="12.75" x14ac:dyDescent="0.2"/>
  <cols>
    <col min="1" max="1" width="33" style="1" customWidth="1"/>
    <col min="2" max="2" width="10.5703125" style="1" customWidth="1"/>
    <col min="3" max="3" width="4.42578125" style="1" customWidth="1"/>
    <col min="4" max="4" width="15.85546875" style="1" customWidth="1"/>
    <col min="5" max="5" width="27.28515625" style="221" customWidth="1"/>
    <col min="6" max="6" width="26.42578125" style="1" customWidth="1"/>
    <col min="7" max="7" width="31.5703125" style="1" customWidth="1"/>
    <col min="8" max="8" width="25.28515625" style="1" customWidth="1"/>
    <col min="9" max="9" width="26.28515625" style="1" customWidth="1"/>
    <col min="10" max="10" width="16.5703125" style="1" customWidth="1"/>
    <col min="11" max="11" width="16.140625" style="1" customWidth="1"/>
    <col min="12" max="12" width="20.28515625" style="1" customWidth="1"/>
    <col min="13" max="13" width="9.140625" style="1"/>
    <col min="14" max="14" width="9.140625" style="1" customWidth="1"/>
    <col min="15" max="16384" width="9.140625" style="1"/>
  </cols>
  <sheetData>
    <row r="1" spans="1:14" ht="33.75" customHeight="1" x14ac:dyDescent="0.5">
      <c r="A1" s="299" t="s">
        <v>72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4" ht="35.25" customHeight="1" x14ac:dyDescent="0.2">
      <c r="A2" s="300" t="s">
        <v>55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4" ht="35.25" customHeight="1" x14ac:dyDescent="0.2">
      <c r="A3" s="300" t="s">
        <v>102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</row>
    <row r="4" spans="1:14" ht="19.5" customHeight="1" x14ac:dyDescent="0.2">
      <c r="A4" s="301" t="s">
        <v>1</v>
      </c>
      <c r="B4" s="302"/>
      <c r="C4" s="303"/>
      <c r="D4" s="296" t="s">
        <v>2</v>
      </c>
      <c r="E4" s="296" t="s">
        <v>0</v>
      </c>
      <c r="F4" s="296" t="s">
        <v>3</v>
      </c>
      <c r="G4" s="296" t="s">
        <v>41</v>
      </c>
      <c r="H4" s="296" t="s">
        <v>4</v>
      </c>
      <c r="I4" s="296" t="s">
        <v>109</v>
      </c>
      <c r="J4" s="296" t="s">
        <v>5</v>
      </c>
      <c r="K4" s="296"/>
      <c r="L4" s="296"/>
    </row>
    <row r="5" spans="1:14" ht="21" customHeight="1" x14ac:dyDescent="0.2">
      <c r="A5" s="304"/>
      <c r="B5" s="305"/>
      <c r="C5" s="306"/>
      <c r="D5" s="297"/>
      <c r="E5" s="297"/>
      <c r="F5" s="297"/>
      <c r="G5" s="297"/>
      <c r="H5" s="297"/>
      <c r="I5" s="297"/>
      <c r="J5" s="298"/>
      <c r="K5" s="298"/>
      <c r="L5" s="298"/>
    </row>
    <row r="6" spans="1:14" ht="21.75" customHeight="1" x14ac:dyDescent="0.2">
      <c r="A6" s="304"/>
      <c r="B6" s="305"/>
      <c r="C6" s="306"/>
      <c r="D6" s="297"/>
      <c r="E6" s="297"/>
      <c r="F6" s="297"/>
      <c r="G6" s="297"/>
      <c r="H6" s="297"/>
      <c r="I6" s="297"/>
      <c r="J6" s="297" t="s">
        <v>6</v>
      </c>
      <c r="K6" s="297" t="s">
        <v>7</v>
      </c>
      <c r="L6" s="296" t="s">
        <v>8</v>
      </c>
    </row>
    <row r="7" spans="1:14" ht="39" customHeight="1" x14ac:dyDescent="0.2">
      <c r="A7" s="304"/>
      <c r="B7" s="305"/>
      <c r="C7" s="306"/>
      <c r="D7" s="297"/>
      <c r="E7" s="297"/>
      <c r="F7" s="297"/>
      <c r="G7" s="297"/>
      <c r="H7" s="297"/>
      <c r="I7" s="297"/>
      <c r="J7" s="297"/>
      <c r="K7" s="297"/>
      <c r="L7" s="297"/>
    </row>
    <row r="8" spans="1:14" ht="72.75" customHeight="1" x14ac:dyDescent="0.2">
      <c r="A8" s="307"/>
      <c r="B8" s="308"/>
      <c r="C8" s="309"/>
      <c r="D8" s="298"/>
      <c r="E8" s="298"/>
      <c r="F8" s="298"/>
      <c r="G8" s="298"/>
      <c r="H8" s="298"/>
      <c r="I8" s="298"/>
      <c r="J8" s="298"/>
      <c r="K8" s="298"/>
      <c r="L8" s="298"/>
    </row>
    <row r="9" spans="1:14" ht="31.5" customHeight="1" x14ac:dyDescent="0.45">
      <c r="A9" s="189"/>
      <c r="B9" s="190"/>
      <c r="C9" s="192"/>
      <c r="D9" s="204" t="s">
        <v>9</v>
      </c>
      <c r="E9" s="194" t="s">
        <v>10</v>
      </c>
      <c r="F9" s="194" t="s">
        <v>11</v>
      </c>
      <c r="G9" s="194" t="s">
        <v>12</v>
      </c>
      <c r="H9" s="194" t="s">
        <v>13</v>
      </c>
      <c r="I9" s="194" t="s">
        <v>14</v>
      </c>
      <c r="J9" s="194" t="s">
        <v>15</v>
      </c>
      <c r="K9" s="194" t="s">
        <v>16</v>
      </c>
      <c r="L9" s="194" t="s">
        <v>56</v>
      </c>
    </row>
    <row r="10" spans="1:14" ht="30" customHeight="1" x14ac:dyDescent="0.45">
      <c r="A10" s="193"/>
      <c r="B10" s="191"/>
      <c r="C10" s="192"/>
      <c r="D10" s="286"/>
      <c r="E10" s="287"/>
      <c r="F10" s="286"/>
      <c r="G10" s="286"/>
      <c r="H10" s="286"/>
      <c r="I10" s="286"/>
      <c r="J10" s="286"/>
      <c r="K10" s="286"/>
      <c r="L10" s="286"/>
    </row>
    <row r="11" spans="1:14" ht="45" customHeight="1" x14ac:dyDescent="0.5">
      <c r="A11" s="195" t="s">
        <v>104</v>
      </c>
      <c r="B11" s="190" t="s">
        <v>73</v>
      </c>
      <c r="C11" s="196"/>
      <c r="D11" s="197">
        <v>2012</v>
      </c>
      <c r="E11" s="201">
        <v>8485</v>
      </c>
      <c r="F11" s="198">
        <v>38</v>
      </c>
      <c r="G11" s="198">
        <v>424</v>
      </c>
      <c r="H11" s="199">
        <v>8023</v>
      </c>
      <c r="I11" s="198">
        <v>42</v>
      </c>
      <c r="J11" s="200">
        <v>513</v>
      </c>
      <c r="K11" s="198">
        <v>401</v>
      </c>
      <c r="L11" s="198">
        <v>112</v>
      </c>
    </row>
    <row r="12" spans="1:14" ht="45" customHeight="1" x14ac:dyDescent="0.5">
      <c r="A12" s="195" t="s">
        <v>104</v>
      </c>
      <c r="B12" s="190" t="s">
        <v>73</v>
      </c>
      <c r="C12" s="196"/>
      <c r="D12" s="197">
        <v>2013</v>
      </c>
      <c r="E12" s="201">
        <v>9130</v>
      </c>
      <c r="F12" s="194">
        <v>36</v>
      </c>
      <c r="G12" s="194">
        <v>285</v>
      </c>
      <c r="H12" s="201">
        <v>8809</v>
      </c>
      <c r="I12" s="194">
        <v>38</v>
      </c>
      <c r="J12" s="202">
        <v>378</v>
      </c>
      <c r="K12" s="194">
        <v>320</v>
      </c>
      <c r="L12" s="194">
        <v>58</v>
      </c>
    </row>
    <row r="13" spans="1:14" ht="45" customHeight="1" x14ac:dyDescent="0.5">
      <c r="A13" s="195" t="s">
        <v>104</v>
      </c>
      <c r="B13" s="190" t="s">
        <v>73</v>
      </c>
      <c r="C13" s="196"/>
      <c r="D13" s="197">
        <v>2014</v>
      </c>
      <c r="E13" s="201">
        <v>9112</v>
      </c>
      <c r="F13" s="194">
        <v>35</v>
      </c>
      <c r="G13" s="194">
        <v>298</v>
      </c>
      <c r="H13" s="201">
        <v>8779</v>
      </c>
      <c r="I13" s="194">
        <v>41</v>
      </c>
      <c r="J13" s="202">
        <v>360</v>
      </c>
      <c r="K13" s="194">
        <v>298</v>
      </c>
      <c r="L13" s="194">
        <v>62</v>
      </c>
    </row>
    <row r="14" spans="1:14" ht="45" customHeight="1" x14ac:dyDescent="0.5">
      <c r="A14" s="195" t="s">
        <v>104</v>
      </c>
      <c r="B14" s="190" t="s">
        <v>73</v>
      </c>
      <c r="C14" s="196"/>
      <c r="D14" s="197">
        <v>2015</v>
      </c>
      <c r="E14" s="201">
        <v>10061</v>
      </c>
      <c r="F14" s="194">
        <v>33</v>
      </c>
      <c r="G14" s="194">
        <v>284</v>
      </c>
      <c r="H14" s="201">
        <v>9744</v>
      </c>
      <c r="I14" s="194">
        <v>37</v>
      </c>
      <c r="J14" s="202">
        <v>354</v>
      </c>
      <c r="K14" s="194">
        <v>300</v>
      </c>
      <c r="L14" s="194">
        <v>54</v>
      </c>
      <c r="M14" s="2"/>
    </row>
    <row r="15" spans="1:14" ht="45" customHeight="1" x14ac:dyDescent="0.5">
      <c r="A15" s="195" t="s">
        <v>104</v>
      </c>
      <c r="B15" s="190" t="s">
        <v>73</v>
      </c>
      <c r="C15" s="196"/>
      <c r="D15" s="197">
        <v>2016</v>
      </c>
      <c r="E15" s="201">
        <v>8000</v>
      </c>
      <c r="F15" s="194">
        <v>22</v>
      </c>
      <c r="G15" s="194">
        <v>283</v>
      </c>
      <c r="H15" s="201">
        <v>7695</v>
      </c>
      <c r="I15" s="194">
        <v>26</v>
      </c>
      <c r="J15" s="202">
        <v>339</v>
      </c>
      <c r="K15" s="194">
        <v>304</v>
      </c>
      <c r="L15" s="194">
        <v>35</v>
      </c>
      <c r="M15" s="2"/>
      <c r="N15" s="57"/>
    </row>
    <row r="16" spans="1:14" ht="30" customHeight="1" x14ac:dyDescent="0.5">
      <c r="A16" s="203"/>
      <c r="B16" s="190"/>
      <c r="C16" s="196"/>
      <c r="D16" s="204"/>
      <c r="E16" s="194"/>
      <c r="F16" s="194"/>
      <c r="G16" s="194"/>
      <c r="H16" s="194"/>
      <c r="I16" s="194"/>
      <c r="J16" s="202"/>
      <c r="K16" s="194"/>
      <c r="L16" s="194"/>
      <c r="M16" s="2"/>
    </row>
    <row r="17" spans="1:14" s="55" customFormat="1" ht="45" customHeight="1" x14ac:dyDescent="0.5">
      <c r="A17" s="205" t="s">
        <v>104</v>
      </c>
      <c r="B17" s="206" t="s">
        <v>73</v>
      </c>
      <c r="C17" s="207"/>
      <c r="D17" s="208">
        <v>2016</v>
      </c>
      <c r="E17" s="209">
        <v>8000</v>
      </c>
      <c r="F17" s="200">
        <v>22</v>
      </c>
      <c r="G17" s="200">
        <v>283</v>
      </c>
      <c r="H17" s="209">
        <v>7695</v>
      </c>
      <c r="I17" s="200">
        <v>26</v>
      </c>
      <c r="J17" s="200">
        <v>339</v>
      </c>
      <c r="K17" s="200">
        <v>304</v>
      </c>
      <c r="L17" s="200">
        <v>35</v>
      </c>
      <c r="M17" s="58"/>
      <c r="N17" s="58"/>
    </row>
    <row r="18" spans="1:14" s="55" customFormat="1" ht="45" customHeight="1" x14ac:dyDescent="0.5">
      <c r="A18" s="195" t="s">
        <v>105</v>
      </c>
      <c r="B18" s="190" t="s">
        <v>73</v>
      </c>
      <c r="C18" s="196"/>
      <c r="D18" s="197">
        <v>2016</v>
      </c>
      <c r="E18" s="210">
        <v>2644</v>
      </c>
      <c r="F18" s="198">
        <v>5</v>
      </c>
      <c r="G18" s="198">
        <v>99</v>
      </c>
      <c r="H18" s="210">
        <v>2540</v>
      </c>
      <c r="I18" s="198">
        <v>7</v>
      </c>
      <c r="J18" s="200">
        <v>120</v>
      </c>
      <c r="K18" s="198">
        <v>98</v>
      </c>
      <c r="L18" s="198">
        <v>22</v>
      </c>
    </row>
    <row r="19" spans="1:14" s="55" customFormat="1" ht="45" customHeight="1" x14ac:dyDescent="0.5">
      <c r="A19" s="195" t="s">
        <v>106</v>
      </c>
      <c r="B19" s="190" t="s">
        <v>73</v>
      </c>
      <c r="C19" s="196"/>
      <c r="D19" s="197">
        <v>2016</v>
      </c>
      <c r="E19" s="210">
        <v>2654</v>
      </c>
      <c r="F19" s="198">
        <v>7</v>
      </c>
      <c r="G19" s="198">
        <v>91</v>
      </c>
      <c r="H19" s="210">
        <v>2556</v>
      </c>
      <c r="I19" s="198">
        <v>8</v>
      </c>
      <c r="J19" s="200">
        <v>114</v>
      </c>
      <c r="K19" s="198">
        <v>109</v>
      </c>
      <c r="L19" s="198">
        <v>5</v>
      </c>
    </row>
    <row r="20" spans="1:14" s="55" customFormat="1" ht="45" customHeight="1" x14ac:dyDescent="0.5">
      <c r="A20" s="195" t="s">
        <v>107</v>
      </c>
      <c r="B20" s="190" t="s">
        <v>73</v>
      </c>
      <c r="C20" s="196"/>
      <c r="D20" s="197">
        <v>2016</v>
      </c>
      <c r="E20" s="210">
        <v>2702</v>
      </c>
      <c r="F20" s="198">
        <v>10</v>
      </c>
      <c r="G20" s="198">
        <v>93</v>
      </c>
      <c r="H20" s="210">
        <v>2599</v>
      </c>
      <c r="I20" s="198">
        <v>11</v>
      </c>
      <c r="J20" s="200">
        <v>105</v>
      </c>
      <c r="K20" s="198">
        <v>97</v>
      </c>
      <c r="L20" s="198">
        <v>8</v>
      </c>
    </row>
    <row r="21" spans="1:14" s="55" customFormat="1" ht="30" customHeight="1" x14ac:dyDescent="0.45">
      <c r="A21" s="211"/>
      <c r="B21" s="190"/>
      <c r="C21" s="196"/>
      <c r="D21" s="197"/>
      <c r="E21" s="198"/>
      <c r="F21" s="198"/>
      <c r="G21" s="198"/>
      <c r="H21" s="198"/>
      <c r="I21" s="198"/>
      <c r="J21" s="198"/>
      <c r="K21" s="198"/>
      <c r="L21" s="198"/>
    </row>
    <row r="22" spans="1:14" ht="45" customHeight="1" x14ac:dyDescent="0.5">
      <c r="A22" s="205" t="s">
        <v>98</v>
      </c>
      <c r="B22" s="206" t="s">
        <v>73</v>
      </c>
      <c r="C22" s="207"/>
      <c r="D22" s="212">
        <v>2016</v>
      </c>
      <c r="E22" s="213">
        <v>10639</v>
      </c>
      <c r="F22" s="202">
        <v>26</v>
      </c>
      <c r="G22" s="202">
        <v>351</v>
      </c>
      <c r="H22" s="213">
        <v>10262</v>
      </c>
      <c r="I22" s="202">
        <v>28</v>
      </c>
      <c r="J22" s="202">
        <v>431</v>
      </c>
      <c r="K22" s="202">
        <v>369</v>
      </c>
      <c r="L22" s="202">
        <v>62</v>
      </c>
      <c r="M22" s="2"/>
    </row>
    <row r="23" spans="1:14" ht="45" customHeight="1" x14ac:dyDescent="0.5">
      <c r="A23" s="195" t="s">
        <v>99</v>
      </c>
      <c r="B23" s="190" t="s">
        <v>73</v>
      </c>
      <c r="C23" s="196"/>
      <c r="D23" s="204">
        <v>2016</v>
      </c>
      <c r="E23" s="201">
        <v>3604</v>
      </c>
      <c r="F23" s="194">
        <v>12</v>
      </c>
      <c r="G23" s="194">
        <v>135</v>
      </c>
      <c r="H23" s="201">
        <v>3457</v>
      </c>
      <c r="I23" s="194">
        <v>13</v>
      </c>
      <c r="J23" s="202">
        <v>164</v>
      </c>
      <c r="K23" s="194">
        <v>136</v>
      </c>
      <c r="L23" s="194">
        <v>28</v>
      </c>
    </row>
    <row r="24" spans="1:14" ht="45" customHeight="1" x14ac:dyDescent="0.5">
      <c r="A24" s="195" t="s">
        <v>100</v>
      </c>
      <c r="B24" s="190" t="s">
        <v>73</v>
      </c>
      <c r="C24" s="196"/>
      <c r="D24" s="204">
        <v>2016</v>
      </c>
      <c r="E24" s="201">
        <v>3460</v>
      </c>
      <c r="F24" s="194">
        <v>7</v>
      </c>
      <c r="G24" s="194">
        <v>104</v>
      </c>
      <c r="H24" s="201">
        <v>3349</v>
      </c>
      <c r="I24" s="194">
        <v>7</v>
      </c>
      <c r="J24" s="202">
        <v>145</v>
      </c>
      <c r="K24" s="194">
        <v>130</v>
      </c>
      <c r="L24" s="194">
        <v>15</v>
      </c>
    </row>
    <row r="25" spans="1:14" ht="45" customHeight="1" x14ac:dyDescent="0.5">
      <c r="A25" s="214" t="s">
        <v>101</v>
      </c>
      <c r="B25" s="215" t="s">
        <v>73</v>
      </c>
      <c r="C25" s="216"/>
      <c r="D25" s="217">
        <v>2016</v>
      </c>
      <c r="E25" s="218">
        <v>3575</v>
      </c>
      <c r="F25" s="219">
        <v>7</v>
      </c>
      <c r="G25" s="219">
        <v>112</v>
      </c>
      <c r="H25" s="218">
        <v>3456</v>
      </c>
      <c r="I25" s="219">
        <v>8</v>
      </c>
      <c r="J25" s="220">
        <v>122</v>
      </c>
      <c r="K25" s="219">
        <v>103</v>
      </c>
      <c r="L25" s="219">
        <v>19</v>
      </c>
    </row>
    <row r="26" spans="1:14" ht="18.75" customHeight="1" x14ac:dyDescent="0.2">
      <c r="I26" s="222"/>
    </row>
    <row r="27" spans="1:14" ht="30" x14ac:dyDescent="0.4">
      <c r="G27" s="295" t="s">
        <v>130</v>
      </c>
      <c r="H27" s="295"/>
      <c r="I27" s="295"/>
      <c r="J27" s="295"/>
      <c r="K27" s="295"/>
      <c r="L27" s="295"/>
    </row>
    <row r="28" spans="1:14" ht="30" x14ac:dyDescent="0.4">
      <c r="G28" s="295" t="s">
        <v>103</v>
      </c>
      <c r="H28" s="295"/>
      <c r="I28" s="295"/>
      <c r="J28" s="295"/>
      <c r="K28" s="295"/>
      <c r="L28" s="295"/>
    </row>
    <row r="29" spans="1:14" x14ac:dyDescent="0.2">
      <c r="D29" s="2"/>
    </row>
    <row r="30" spans="1:14" ht="15" x14ac:dyDescent="0.25">
      <c r="A30" s="223"/>
      <c r="B30" s="224"/>
      <c r="C30" s="224"/>
      <c r="D30" s="225"/>
      <c r="E30" s="226"/>
      <c r="F30" s="226"/>
      <c r="G30" s="226"/>
      <c r="H30" s="226"/>
      <c r="I30" s="226"/>
      <c r="J30" s="226"/>
      <c r="K30" s="226"/>
      <c r="L30" s="226"/>
    </row>
    <row r="31" spans="1:14" ht="14.25" x14ac:dyDescent="0.2">
      <c r="A31" s="227"/>
      <c r="B31" s="228"/>
      <c r="C31" s="228"/>
      <c r="D31" s="229"/>
      <c r="E31" s="230"/>
      <c r="F31" s="230"/>
      <c r="G31" s="230"/>
      <c r="H31" s="230"/>
      <c r="I31" s="230"/>
      <c r="J31" s="230"/>
      <c r="K31" s="230"/>
      <c r="L31" s="230"/>
    </row>
    <row r="32" spans="1:14" ht="14.25" x14ac:dyDescent="0.2">
      <c r="A32" s="227"/>
      <c r="B32" s="228"/>
      <c r="C32" s="228"/>
      <c r="D32" s="229"/>
      <c r="E32" s="230"/>
      <c r="F32" s="230"/>
      <c r="G32" s="230"/>
      <c r="H32" s="230"/>
      <c r="I32" s="230"/>
      <c r="J32" s="230"/>
      <c r="K32" s="230"/>
      <c r="L32" s="230"/>
    </row>
    <row r="33" spans="1:25" ht="14.25" x14ac:dyDescent="0.2">
      <c r="A33" s="227"/>
      <c r="B33" s="228"/>
      <c r="C33" s="228"/>
      <c r="D33" s="229"/>
      <c r="E33" s="230"/>
      <c r="F33" s="230"/>
      <c r="G33" s="230"/>
      <c r="H33" s="230"/>
      <c r="I33" s="230"/>
      <c r="J33" s="230"/>
      <c r="K33" s="230"/>
      <c r="L33" s="230"/>
    </row>
    <row r="46" spans="1:25" x14ac:dyDescent="0.2">
      <c r="Y46" s="1" t="s">
        <v>108</v>
      </c>
    </row>
  </sheetData>
  <mergeCells count="16">
    <mergeCell ref="A1:L1"/>
    <mergeCell ref="A2:L2"/>
    <mergeCell ref="A3:L3"/>
    <mergeCell ref="A4:C8"/>
    <mergeCell ref="D4:D8"/>
    <mergeCell ref="E4:E8"/>
    <mergeCell ref="F4:F8"/>
    <mergeCell ref="G4:G8"/>
    <mergeCell ref="H4:H8"/>
    <mergeCell ref="G28:L28"/>
    <mergeCell ref="I4:I8"/>
    <mergeCell ref="J4:L5"/>
    <mergeCell ref="J6:J8"/>
    <mergeCell ref="K6:K8"/>
    <mergeCell ref="L6:L8"/>
    <mergeCell ref="G27:L27"/>
  </mergeCells>
  <pageMargins left="0.7" right="0.7" top="0.75" bottom="0.75" header="0.3" footer="0.3"/>
  <pageSetup scale="3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0" activePane="bottomLeft" state="frozen"/>
      <selection activeCell="I21" sqref="I21"/>
      <selection pane="bottomLeft" activeCell="I21" sqref="I21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76">
        <v>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8" ht="21.75" customHeight="1" x14ac:dyDescent="0.25">
      <c r="A2" s="377" t="s">
        <v>125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Q2" s="3"/>
    </row>
    <row r="3" spans="1:18" ht="12.75" customHeight="1" x14ac:dyDescent="0.25">
      <c r="A3" s="377" t="s">
        <v>77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</row>
    <row r="4" spans="1:18" ht="15" x14ac:dyDescent="0.25">
      <c r="A4" s="388">
        <v>42583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78" t="s">
        <v>78</v>
      </c>
      <c r="B6" s="378"/>
      <c r="C6" s="378"/>
      <c r="D6" s="378"/>
      <c r="E6" s="382" t="s">
        <v>75</v>
      </c>
      <c r="F6" s="383"/>
      <c r="G6" s="383"/>
      <c r="H6" s="384"/>
      <c r="I6" s="382" t="s">
        <v>76</v>
      </c>
      <c r="J6" s="383"/>
      <c r="K6" s="383"/>
      <c r="L6" s="384"/>
      <c r="M6" s="39"/>
      <c r="N6" s="385" t="s">
        <v>6</v>
      </c>
      <c r="O6" s="372" t="s">
        <v>74</v>
      </c>
    </row>
    <row r="7" spans="1:18" s="3" customFormat="1" ht="34.5" customHeight="1" x14ac:dyDescent="0.2">
      <c r="A7" s="380"/>
      <c r="B7" s="380"/>
      <c r="C7" s="380"/>
      <c r="D7" s="380"/>
      <c r="E7" s="16" t="s">
        <v>67</v>
      </c>
      <c r="F7" s="17" t="s">
        <v>68</v>
      </c>
      <c r="G7" s="17" t="s">
        <v>69</v>
      </c>
      <c r="H7" s="17" t="s">
        <v>70</v>
      </c>
      <c r="I7" s="17" t="s">
        <v>67</v>
      </c>
      <c r="J7" s="17" t="s">
        <v>68</v>
      </c>
      <c r="K7" s="17" t="s">
        <v>69</v>
      </c>
      <c r="L7" s="17" t="s">
        <v>70</v>
      </c>
      <c r="M7" s="40" t="s">
        <v>87</v>
      </c>
      <c r="N7" s="386"/>
      <c r="O7" s="373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56</v>
      </c>
      <c r="N8" s="12" t="s">
        <v>57</v>
      </c>
      <c r="O8" s="13" t="s">
        <v>58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</row>
    <row r="10" spans="1:18" s="3" customFormat="1" ht="35.1" customHeight="1" x14ac:dyDescent="0.2">
      <c r="A10" s="24" t="s">
        <v>32</v>
      </c>
      <c r="B10" s="8" t="s">
        <v>73</v>
      </c>
      <c r="C10" s="8"/>
      <c r="D10" s="8" t="s">
        <v>73</v>
      </c>
      <c r="E10" s="6"/>
      <c r="F10" s="6">
        <v>0</v>
      </c>
      <c r="G10" s="6"/>
      <c r="H10" s="6"/>
      <c r="I10" s="6"/>
      <c r="J10" s="6">
        <v>0</v>
      </c>
      <c r="K10" s="6"/>
      <c r="L10" s="6"/>
      <c r="M10" s="6"/>
      <c r="N10" s="6">
        <f>SUM(E10:M10)</f>
        <v>0</v>
      </c>
      <c r="O10" s="25">
        <f>N10/$N$28*100</f>
        <v>0</v>
      </c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</row>
    <row r="12" spans="1:18" s="3" customFormat="1" ht="35.1" customHeight="1" x14ac:dyDescent="0.2">
      <c r="A12" s="24" t="s">
        <v>33</v>
      </c>
      <c r="B12" s="8" t="s">
        <v>73</v>
      </c>
      <c r="C12" s="8"/>
      <c r="D12" s="8" t="s">
        <v>73</v>
      </c>
      <c r="E12" s="6"/>
      <c r="F12" s="6"/>
      <c r="G12" s="6"/>
      <c r="H12" s="6"/>
      <c r="I12" s="6"/>
      <c r="J12" s="6"/>
      <c r="K12" s="6"/>
      <c r="L12" s="6"/>
      <c r="M12" s="6"/>
      <c r="N12" s="6">
        <f>SUM(E12:M12)</f>
        <v>0</v>
      </c>
      <c r="O12" s="25">
        <f t="shared" ref="O12:O22" si="0">N12/$N$28*100</f>
        <v>0</v>
      </c>
      <c r="P12" s="5"/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  <c r="P13" s="4"/>
    </row>
    <row r="14" spans="1:18" s="3" customFormat="1" ht="35.1" customHeight="1" x14ac:dyDescent="0.2">
      <c r="A14" s="24" t="s">
        <v>34</v>
      </c>
      <c r="B14" s="8" t="s">
        <v>73</v>
      </c>
      <c r="C14" s="8"/>
      <c r="D14" s="8" t="s">
        <v>73</v>
      </c>
      <c r="E14" s="6">
        <v>0</v>
      </c>
      <c r="F14" s="6"/>
      <c r="G14" s="6"/>
      <c r="H14" s="6"/>
      <c r="I14" s="6"/>
      <c r="J14" s="6"/>
      <c r="K14" s="6"/>
      <c r="L14" s="6"/>
      <c r="M14" s="23"/>
      <c r="N14" s="6">
        <f>SUM(E14:M14)</f>
        <v>0</v>
      </c>
      <c r="O14" s="25">
        <f t="shared" si="0"/>
        <v>0</v>
      </c>
      <c r="P14" s="5"/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P15" s="4"/>
      <c r="Q15" s="27"/>
      <c r="R15" s="4"/>
    </row>
    <row r="16" spans="1:18" s="3" customFormat="1" ht="35.1" customHeight="1" x14ac:dyDescent="0.2">
      <c r="A16" s="24" t="s">
        <v>35</v>
      </c>
      <c r="B16" s="8" t="s">
        <v>73</v>
      </c>
      <c r="C16" s="8"/>
      <c r="D16" s="8" t="s">
        <v>73</v>
      </c>
      <c r="E16" s="6"/>
      <c r="F16" s="6"/>
      <c r="G16" s="6">
        <v>0</v>
      </c>
      <c r="H16" s="6"/>
      <c r="I16" s="6"/>
      <c r="J16" s="6"/>
      <c r="K16" s="6"/>
      <c r="L16" s="6"/>
      <c r="M16" s="6"/>
      <c r="N16" s="6">
        <f>SUM(E16:M16)</f>
        <v>0</v>
      </c>
      <c r="O16" s="25">
        <f t="shared" si="0"/>
        <v>0</v>
      </c>
      <c r="P16" s="4"/>
    </row>
    <row r="17" spans="1:16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  <c r="P17" s="4"/>
    </row>
    <row r="18" spans="1:16" s="3" customFormat="1" ht="35.1" customHeight="1" x14ac:dyDescent="0.2">
      <c r="A18" s="24" t="s">
        <v>36</v>
      </c>
      <c r="B18" s="8" t="s">
        <v>73</v>
      </c>
      <c r="C18" s="8"/>
      <c r="D18" s="8" t="s">
        <v>73</v>
      </c>
      <c r="E18" s="6"/>
      <c r="F18" s="6">
        <v>0</v>
      </c>
      <c r="G18" s="6"/>
      <c r="H18" s="6"/>
      <c r="I18" s="6">
        <v>0</v>
      </c>
      <c r="J18" s="6"/>
      <c r="K18" s="6"/>
      <c r="L18" s="6">
        <v>0</v>
      </c>
      <c r="M18" s="6"/>
      <c r="N18" s="6">
        <f>SUM(E18:M18)</f>
        <v>0</v>
      </c>
      <c r="O18" s="25">
        <f t="shared" si="0"/>
        <v>0</v>
      </c>
      <c r="P18" s="5"/>
    </row>
    <row r="19" spans="1:16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  <c r="P19" s="4"/>
    </row>
    <row r="20" spans="1:16" s="3" customFormat="1" ht="35.1" customHeight="1" x14ac:dyDescent="0.2">
      <c r="A20" s="22" t="s">
        <v>37</v>
      </c>
      <c r="B20" s="20"/>
      <c r="C20" s="20"/>
      <c r="D20" s="8" t="s">
        <v>73</v>
      </c>
      <c r="E20" s="6"/>
      <c r="F20" s="6"/>
      <c r="G20" s="6">
        <v>0</v>
      </c>
      <c r="H20" s="6"/>
      <c r="I20" s="6"/>
      <c r="J20" s="6"/>
      <c r="K20" s="6"/>
      <c r="L20" s="6"/>
      <c r="M20" s="6"/>
      <c r="N20" s="6">
        <f>SUM(E20:M20)</f>
        <v>0</v>
      </c>
      <c r="O20" s="25">
        <f t="shared" si="0"/>
        <v>0</v>
      </c>
      <c r="P20" s="4"/>
    </row>
    <row r="21" spans="1:16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  <c r="P21" s="4"/>
    </row>
    <row r="22" spans="1:16" s="3" customFormat="1" ht="35.1" customHeight="1" x14ac:dyDescent="0.2">
      <c r="A22" s="24" t="s">
        <v>54</v>
      </c>
      <c r="B22" s="8" t="s">
        <v>73</v>
      </c>
      <c r="C22" s="8"/>
      <c r="D22" s="8" t="s">
        <v>73</v>
      </c>
      <c r="E22" s="6"/>
      <c r="F22" s="6"/>
      <c r="G22" s="6"/>
      <c r="H22" s="6"/>
      <c r="I22" s="6"/>
      <c r="J22" s="6"/>
      <c r="K22" s="6"/>
      <c r="L22" s="6"/>
      <c r="M22" s="23"/>
      <c r="N22" s="6">
        <f>SUM(E22:M22)</f>
        <v>0</v>
      </c>
      <c r="O22" s="25">
        <f t="shared" si="0"/>
        <v>0</v>
      </c>
      <c r="P22" s="5"/>
    </row>
    <row r="23" spans="1:16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  <c r="P23" s="4"/>
    </row>
    <row r="24" spans="1:16" s="3" customFormat="1" ht="35.1" customHeight="1" x14ac:dyDescent="0.2">
      <c r="A24" s="24" t="s">
        <v>38</v>
      </c>
      <c r="B24" s="8" t="s">
        <v>73</v>
      </c>
      <c r="C24" s="8"/>
      <c r="D24" s="8" t="s">
        <v>73</v>
      </c>
      <c r="E24" s="6">
        <f>SUM(E10:E23)</f>
        <v>0</v>
      </c>
      <c r="F24" s="6">
        <f t="shared" ref="F24:N24" si="1">SUM(F10:F23)</f>
        <v>0</v>
      </c>
      <c r="G24" s="6">
        <f t="shared" si="1"/>
        <v>0</v>
      </c>
      <c r="H24" s="6">
        <f t="shared" si="1"/>
        <v>0</v>
      </c>
      <c r="I24" s="6">
        <f t="shared" si="1"/>
        <v>0</v>
      </c>
      <c r="J24" s="6">
        <f t="shared" si="1"/>
        <v>0</v>
      </c>
      <c r="K24" s="6">
        <f t="shared" si="1"/>
        <v>0</v>
      </c>
      <c r="L24" s="6">
        <f t="shared" si="1"/>
        <v>0</v>
      </c>
      <c r="M24" s="6">
        <f t="shared" si="1"/>
        <v>0</v>
      </c>
      <c r="N24" s="6">
        <f t="shared" si="1"/>
        <v>0</v>
      </c>
      <c r="O24" s="25">
        <f>N24/$N$28*100</f>
        <v>0</v>
      </c>
      <c r="P24" s="5"/>
    </row>
    <row r="25" spans="1:16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  <c r="P25" s="4"/>
    </row>
    <row r="26" spans="1:16" s="3" customFormat="1" ht="35.1" customHeight="1" x14ac:dyDescent="0.2">
      <c r="A26" s="24" t="s">
        <v>39</v>
      </c>
      <c r="B26" s="8" t="s">
        <v>73</v>
      </c>
      <c r="C26" s="8"/>
      <c r="D26" s="8" t="s">
        <v>73</v>
      </c>
      <c r="E26" s="6"/>
      <c r="F26" s="6">
        <v>1</v>
      </c>
      <c r="G26" s="6">
        <v>2</v>
      </c>
      <c r="H26" s="6"/>
      <c r="I26" s="6">
        <v>2</v>
      </c>
      <c r="J26" s="6">
        <v>1</v>
      </c>
      <c r="K26" s="6">
        <v>1</v>
      </c>
      <c r="L26" s="6">
        <v>0</v>
      </c>
      <c r="M26" s="6"/>
      <c r="N26" s="6">
        <f>SUM(E26:M26)</f>
        <v>7</v>
      </c>
      <c r="O26" s="25">
        <f>N26/$N$28*100</f>
        <v>100</v>
      </c>
    </row>
    <row r="27" spans="1:16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</row>
    <row r="28" spans="1:16" s="3" customFormat="1" ht="15" x14ac:dyDescent="0.25">
      <c r="A28" s="29" t="s">
        <v>40</v>
      </c>
      <c r="B28" s="30" t="s">
        <v>73</v>
      </c>
      <c r="C28" s="30"/>
      <c r="D28" s="30" t="s">
        <v>73</v>
      </c>
      <c r="E28" s="31">
        <f t="shared" ref="E28:M28" si="2">SUM(E24+E26)</f>
        <v>0</v>
      </c>
      <c r="F28" s="31">
        <f t="shared" si="2"/>
        <v>1</v>
      </c>
      <c r="G28" s="31">
        <f t="shared" si="2"/>
        <v>2</v>
      </c>
      <c r="H28" s="31">
        <f t="shared" si="2"/>
        <v>0</v>
      </c>
      <c r="I28" s="31">
        <f t="shared" si="2"/>
        <v>2</v>
      </c>
      <c r="J28" s="31">
        <f t="shared" si="2"/>
        <v>1</v>
      </c>
      <c r="K28" s="31">
        <f t="shared" si="2"/>
        <v>1</v>
      </c>
      <c r="L28" s="31">
        <f t="shared" si="2"/>
        <v>0</v>
      </c>
      <c r="M28" s="31">
        <f t="shared" si="2"/>
        <v>0</v>
      </c>
      <c r="N28" s="31">
        <f>SUM(N24+N26)</f>
        <v>7</v>
      </c>
      <c r="O28" s="32">
        <f>O24+O26</f>
        <v>100</v>
      </c>
    </row>
    <row r="29" spans="1:16" x14ac:dyDescent="0.2">
      <c r="O29" s="11"/>
    </row>
    <row r="30" spans="1:16" x14ac:dyDescent="0.2">
      <c r="I30" s="374" t="s">
        <v>96</v>
      </c>
      <c r="J30" s="374"/>
      <c r="K30" s="374"/>
      <c r="L30" s="374"/>
      <c r="M30" s="374"/>
      <c r="N30" s="374"/>
      <c r="O30" s="374"/>
    </row>
    <row r="31" spans="1:16" x14ac:dyDescent="0.2">
      <c r="J31" s="387">
        <v>42583</v>
      </c>
      <c r="K31" s="375"/>
      <c r="L31" s="375"/>
      <c r="M31" s="375"/>
      <c r="N31" s="375"/>
      <c r="O31" s="375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3" activePane="bottomLeft" state="frozen"/>
      <selection activeCell="I21" sqref="I21"/>
      <selection pane="bottomLeft" activeCell="I21" sqref="I21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76">
        <v>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8" ht="21.75" customHeight="1" x14ac:dyDescent="0.25">
      <c r="A2" s="377" t="s">
        <v>125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Q2" s="3"/>
    </row>
    <row r="3" spans="1:18" ht="12.75" customHeight="1" x14ac:dyDescent="0.25">
      <c r="A3" s="377" t="s">
        <v>77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</row>
    <row r="4" spans="1:18" ht="15" x14ac:dyDescent="0.25">
      <c r="A4" s="388">
        <v>42614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78" t="s">
        <v>78</v>
      </c>
      <c r="B6" s="378"/>
      <c r="C6" s="378"/>
      <c r="D6" s="378"/>
      <c r="E6" s="382" t="s">
        <v>75</v>
      </c>
      <c r="F6" s="383"/>
      <c r="G6" s="383"/>
      <c r="H6" s="384"/>
      <c r="I6" s="382" t="s">
        <v>76</v>
      </c>
      <c r="J6" s="383"/>
      <c r="K6" s="383"/>
      <c r="L6" s="384"/>
      <c r="M6" s="39"/>
      <c r="N6" s="385" t="s">
        <v>6</v>
      </c>
      <c r="O6" s="372" t="s">
        <v>74</v>
      </c>
    </row>
    <row r="7" spans="1:18" s="3" customFormat="1" ht="34.5" customHeight="1" x14ac:dyDescent="0.2">
      <c r="A7" s="380"/>
      <c r="B7" s="380"/>
      <c r="C7" s="380"/>
      <c r="D7" s="380"/>
      <c r="E7" s="16" t="s">
        <v>67</v>
      </c>
      <c r="F7" s="17" t="s">
        <v>68</v>
      </c>
      <c r="G7" s="17" t="s">
        <v>69</v>
      </c>
      <c r="H7" s="17" t="s">
        <v>70</v>
      </c>
      <c r="I7" s="17" t="s">
        <v>67</v>
      </c>
      <c r="J7" s="17" t="s">
        <v>68</v>
      </c>
      <c r="K7" s="17" t="s">
        <v>69</v>
      </c>
      <c r="L7" s="17" t="s">
        <v>70</v>
      </c>
      <c r="M7" s="40" t="s">
        <v>87</v>
      </c>
      <c r="N7" s="386"/>
      <c r="O7" s="373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56</v>
      </c>
      <c r="N8" s="12" t="s">
        <v>57</v>
      </c>
      <c r="O8" s="13" t="s">
        <v>58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</row>
    <row r="10" spans="1:18" s="3" customFormat="1" ht="35.1" customHeight="1" x14ac:dyDescent="0.2">
      <c r="A10" s="24" t="s">
        <v>32</v>
      </c>
      <c r="B10" s="8" t="s">
        <v>73</v>
      </c>
      <c r="C10" s="8"/>
      <c r="D10" s="8" t="s">
        <v>73</v>
      </c>
      <c r="E10" s="6"/>
      <c r="F10" s="6"/>
      <c r="G10" s="6"/>
      <c r="H10" s="6"/>
      <c r="I10" s="6"/>
      <c r="J10" s="6"/>
      <c r="K10" s="6"/>
      <c r="L10" s="6">
        <v>1</v>
      </c>
      <c r="M10" s="6"/>
      <c r="N10" s="6">
        <f>SUM(E10:M10)</f>
        <v>1</v>
      </c>
      <c r="O10" s="25">
        <f>N10/$N$28*100</f>
        <v>10</v>
      </c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</row>
    <row r="12" spans="1:18" s="3" customFormat="1" ht="35.1" customHeight="1" x14ac:dyDescent="0.2">
      <c r="A12" s="24" t="s">
        <v>33</v>
      </c>
      <c r="B12" s="8" t="s">
        <v>73</v>
      </c>
      <c r="C12" s="8"/>
      <c r="D12" s="8" t="s">
        <v>73</v>
      </c>
      <c r="E12" s="6"/>
      <c r="F12" s="6"/>
      <c r="G12" s="6"/>
      <c r="H12" s="6"/>
      <c r="I12" s="6"/>
      <c r="J12" s="6"/>
      <c r="K12" s="6"/>
      <c r="L12" s="6"/>
      <c r="M12" s="6"/>
      <c r="N12" s="6">
        <f>SUM(E12:M12)</f>
        <v>0</v>
      </c>
      <c r="O12" s="25">
        <f>N12/$N$28*100</f>
        <v>0</v>
      </c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</row>
    <row r="14" spans="1:18" s="3" customFormat="1" ht="35.1" customHeight="1" x14ac:dyDescent="0.2">
      <c r="A14" s="24" t="s">
        <v>34</v>
      </c>
      <c r="B14" s="8" t="s">
        <v>73</v>
      </c>
      <c r="C14" s="8"/>
      <c r="D14" s="8" t="s">
        <v>73</v>
      </c>
      <c r="E14" s="6"/>
      <c r="F14" s="6"/>
      <c r="G14" s="6"/>
      <c r="H14" s="6"/>
      <c r="I14" s="6"/>
      <c r="J14" s="6"/>
      <c r="K14" s="6"/>
      <c r="L14" s="6"/>
      <c r="M14" s="23"/>
      <c r="N14" s="6">
        <f>SUM(E14:M14)</f>
        <v>0</v>
      </c>
      <c r="O14" s="25">
        <f>N14/$N$28*100</f>
        <v>0</v>
      </c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Q15" s="27"/>
      <c r="R15" s="4"/>
    </row>
    <row r="16" spans="1:18" s="3" customFormat="1" ht="35.1" customHeight="1" x14ac:dyDescent="0.2">
      <c r="A16" s="24" t="s">
        <v>35</v>
      </c>
      <c r="B16" s="8" t="s">
        <v>73</v>
      </c>
      <c r="C16" s="8"/>
      <c r="D16" s="8" t="s">
        <v>73</v>
      </c>
      <c r="E16" s="6"/>
      <c r="F16" s="6"/>
      <c r="G16" s="6"/>
      <c r="H16" s="6"/>
      <c r="I16" s="6"/>
      <c r="J16" s="6"/>
      <c r="K16" s="6"/>
      <c r="L16" s="6"/>
      <c r="M16" s="6"/>
      <c r="N16" s="6">
        <f>SUM(E16:M16)</f>
        <v>0</v>
      </c>
      <c r="O16" s="25">
        <f>N16/$N$28*100</f>
        <v>0</v>
      </c>
    </row>
    <row r="17" spans="1:15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</row>
    <row r="18" spans="1:15" s="3" customFormat="1" ht="35.1" customHeight="1" x14ac:dyDescent="0.2">
      <c r="A18" s="24" t="s">
        <v>36</v>
      </c>
      <c r="B18" s="8" t="s">
        <v>73</v>
      </c>
      <c r="C18" s="8"/>
      <c r="D18" s="8" t="s">
        <v>73</v>
      </c>
      <c r="E18" s="6"/>
      <c r="F18" s="6"/>
      <c r="G18" s="6"/>
      <c r="H18" s="6"/>
      <c r="I18" s="6"/>
      <c r="J18" s="6">
        <v>1</v>
      </c>
      <c r="K18" s="6"/>
      <c r="L18" s="6"/>
      <c r="M18" s="6"/>
      <c r="N18" s="6">
        <f>SUM(E18:M18)</f>
        <v>1</v>
      </c>
      <c r="O18" s="25">
        <f>N18/$N$28*100</f>
        <v>10</v>
      </c>
    </row>
    <row r="19" spans="1:15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</row>
    <row r="20" spans="1:15" s="3" customFormat="1" ht="35.1" customHeight="1" x14ac:dyDescent="0.2">
      <c r="A20" s="22" t="s">
        <v>37</v>
      </c>
      <c r="B20" s="20"/>
      <c r="C20" s="20"/>
      <c r="D20" s="8" t="s">
        <v>73</v>
      </c>
      <c r="E20" s="6">
        <v>1</v>
      </c>
      <c r="F20" s="6"/>
      <c r="G20" s="6"/>
      <c r="H20" s="6"/>
      <c r="I20" s="6"/>
      <c r="J20" s="6"/>
      <c r="K20" s="6"/>
      <c r="L20" s="6">
        <v>1</v>
      </c>
      <c r="M20" s="6"/>
      <c r="N20" s="6">
        <f>SUM(E20:M20)</f>
        <v>2</v>
      </c>
      <c r="O20" s="25">
        <f>N20/$N$28*100</f>
        <v>20</v>
      </c>
    </row>
    <row r="21" spans="1:15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</row>
    <row r="22" spans="1:15" s="3" customFormat="1" ht="35.1" customHeight="1" x14ac:dyDescent="0.2">
      <c r="A22" s="24" t="s">
        <v>54</v>
      </c>
      <c r="B22" s="8" t="s">
        <v>73</v>
      </c>
      <c r="C22" s="8"/>
      <c r="D22" s="8" t="s">
        <v>73</v>
      </c>
      <c r="E22" s="6"/>
      <c r="F22" s="6"/>
      <c r="G22" s="6"/>
      <c r="H22" s="6"/>
      <c r="I22" s="6"/>
      <c r="J22" s="6"/>
      <c r="K22" s="6"/>
      <c r="L22" s="6"/>
      <c r="M22" s="23"/>
      <c r="N22" s="6">
        <f>SUM(E22:M22)</f>
        <v>0</v>
      </c>
      <c r="O22" s="25">
        <f>N22/$N$28*100</f>
        <v>0</v>
      </c>
    </row>
    <row r="23" spans="1:15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</row>
    <row r="24" spans="1:15" s="3" customFormat="1" ht="35.1" customHeight="1" x14ac:dyDescent="0.2">
      <c r="A24" s="24" t="s">
        <v>38</v>
      </c>
      <c r="B24" s="8" t="s">
        <v>73</v>
      </c>
      <c r="C24" s="8"/>
      <c r="D24" s="8" t="s">
        <v>73</v>
      </c>
      <c r="E24" s="6">
        <f>SUM(E10:E22)</f>
        <v>1</v>
      </c>
      <c r="F24" s="6">
        <f t="shared" ref="F24:N24" si="0">SUM(F10:F22)</f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1</v>
      </c>
      <c r="K24" s="6">
        <f t="shared" si="0"/>
        <v>0</v>
      </c>
      <c r="L24" s="6">
        <f t="shared" si="0"/>
        <v>2</v>
      </c>
      <c r="M24" s="6">
        <f t="shared" si="0"/>
        <v>0</v>
      </c>
      <c r="N24" s="6">
        <f t="shared" si="0"/>
        <v>4</v>
      </c>
      <c r="O24" s="25">
        <f>N24/$N$28*100</f>
        <v>40</v>
      </c>
    </row>
    <row r="25" spans="1:15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</row>
    <row r="26" spans="1:15" s="3" customFormat="1" ht="35.1" customHeight="1" x14ac:dyDescent="0.2">
      <c r="A26" s="24" t="s">
        <v>39</v>
      </c>
      <c r="B26" s="8" t="s">
        <v>73</v>
      </c>
      <c r="C26" s="8"/>
      <c r="D26" s="8" t="s">
        <v>73</v>
      </c>
      <c r="E26" s="6">
        <v>2</v>
      </c>
      <c r="F26" s="6">
        <v>0</v>
      </c>
      <c r="G26" s="6">
        <v>0</v>
      </c>
      <c r="H26" s="6">
        <v>0</v>
      </c>
      <c r="I26" s="6">
        <v>1</v>
      </c>
      <c r="J26" s="6"/>
      <c r="K26" s="6">
        <v>2</v>
      </c>
      <c r="L26" s="6">
        <v>1</v>
      </c>
      <c r="M26" s="6"/>
      <c r="N26" s="6">
        <f>SUM(E26:M26)</f>
        <v>6</v>
      </c>
      <c r="O26" s="25">
        <f>N26/$N$28*100</f>
        <v>60</v>
      </c>
    </row>
    <row r="27" spans="1:15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</row>
    <row r="28" spans="1:15" s="3" customFormat="1" ht="15" x14ac:dyDescent="0.25">
      <c r="A28" s="29" t="s">
        <v>40</v>
      </c>
      <c r="B28" s="30" t="s">
        <v>73</v>
      </c>
      <c r="C28" s="30"/>
      <c r="D28" s="30" t="s">
        <v>73</v>
      </c>
      <c r="E28" s="31">
        <f t="shared" ref="E28:M28" si="1">SUM(E24+E26)</f>
        <v>3</v>
      </c>
      <c r="F28" s="31">
        <f t="shared" si="1"/>
        <v>0</v>
      </c>
      <c r="G28" s="31">
        <f t="shared" si="1"/>
        <v>0</v>
      </c>
      <c r="H28" s="31">
        <f t="shared" si="1"/>
        <v>0</v>
      </c>
      <c r="I28" s="31">
        <f t="shared" si="1"/>
        <v>1</v>
      </c>
      <c r="J28" s="31">
        <f t="shared" si="1"/>
        <v>1</v>
      </c>
      <c r="K28" s="31">
        <f t="shared" si="1"/>
        <v>2</v>
      </c>
      <c r="L28" s="31">
        <f t="shared" si="1"/>
        <v>3</v>
      </c>
      <c r="M28" s="31">
        <f t="shared" si="1"/>
        <v>0</v>
      </c>
      <c r="N28" s="31">
        <f>SUM(N24+N26)</f>
        <v>10</v>
      </c>
      <c r="O28" s="32">
        <v>100</v>
      </c>
    </row>
    <row r="29" spans="1:15" x14ac:dyDescent="0.2">
      <c r="O29" s="11"/>
    </row>
    <row r="30" spans="1:15" x14ac:dyDescent="0.2">
      <c r="I30" s="374" t="s">
        <v>96</v>
      </c>
      <c r="J30" s="374"/>
      <c r="K30" s="374"/>
      <c r="L30" s="374"/>
      <c r="M30" s="374"/>
      <c r="N30" s="374"/>
      <c r="O30" s="374"/>
    </row>
    <row r="31" spans="1:15" x14ac:dyDescent="0.2">
      <c r="J31" s="387">
        <v>42614</v>
      </c>
      <c r="K31" s="375"/>
      <c r="L31" s="375"/>
      <c r="M31" s="375"/>
      <c r="N31" s="375"/>
      <c r="O31" s="375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selection activeCell="I21" sqref="I21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76">
        <v>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8" ht="19.5" customHeight="1" x14ac:dyDescent="0.25">
      <c r="A2" s="377" t="s">
        <v>71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8" ht="15" customHeight="1" x14ac:dyDescent="0.25">
      <c r="A3" s="377" t="s">
        <v>43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8" ht="15.75" customHeight="1" x14ac:dyDescent="0.25">
      <c r="A4" s="377" t="s">
        <v>102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</row>
    <row r="5" spans="1:18" ht="6" customHeight="1" x14ac:dyDescent="0.2"/>
    <row r="6" spans="1:18" ht="26.25" customHeight="1" x14ac:dyDescent="0.2">
      <c r="A6" s="390" t="s">
        <v>42</v>
      </c>
      <c r="B6" s="390"/>
      <c r="C6" s="390"/>
      <c r="D6" s="390"/>
      <c r="E6" s="390"/>
      <c r="F6" s="390"/>
      <c r="G6" s="390"/>
      <c r="H6" s="390"/>
      <c r="I6" s="391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90</v>
      </c>
      <c r="B9" s="42"/>
      <c r="C9" s="43"/>
      <c r="D9" s="43"/>
      <c r="E9" s="38" t="s">
        <v>73</v>
      </c>
      <c r="F9" s="38"/>
      <c r="G9" s="38" t="s">
        <v>73</v>
      </c>
      <c r="H9" s="38"/>
      <c r="I9" s="38" t="s">
        <v>73</v>
      </c>
      <c r="J9" s="33">
        <f>'table5 2016 jul'!J9+'table5 2016 aug'!J9+'table5 2016 sep'!J9</f>
        <v>0</v>
      </c>
      <c r="K9" s="33">
        <f>'table5 2016 jul'!K9+'table5 2016 aug'!K9+'table5 2016 sep'!K9</f>
        <v>0</v>
      </c>
      <c r="L9" s="33">
        <f>'table5 2016 jul'!L9+'table5 2016 aug'!L9+'table5 2016 sep'!L9</f>
        <v>0</v>
      </c>
      <c r="M9" s="33">
        <f>'table5 2016 jul'!M9+'table5 2016 aug'!M9+'table5 2016 sep'!M9</f>
        <v>0</v>
      </c>
      <c r="N9" s="33">
        <f>'table5 2016 jul'!N9+'table5 2016 aug'!N9+'table5 2016 sep'!N9</f>
        <v>0</v>
      </c>
      <c r="O9" s="33">
        <f>'table5 2016 jul'!O9+'table5 2016 aug'!O9+'table5 2016 sep'!O9</f>
        <v>0</v>
      </c>
      <c r="P9" s="33">
        <f>'table5 2016 jul'!P9+'table5 2016 aug'!P9+'table5 2016 sep'!P9</f>
        <v>3</v>
      </c>
      <c r="Q9" s="45">
        <f>SUM(J9:P9)</f>
        <v>3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91</v>
      </c>
      <c r="B11" s="42"/>
      <c r="C11" s="43"/>
      <c r="D11" s="43"/>
      <c r="E11" s="38" t="s">
        <v>73</v>
      </c>
      <c r="F11" s="38"/>
      <c r="G11" s="38" t="s">
        <v>73</v>
      </c>
      <c r="H11" s="38"/>
      <c r="I11" s="38" t="s">
        <v>73</v>
      </c>
      <c r="J11" s="33">
        <f>'table5 2016 jul'!J11+'table5 2016 aug'!J11+'table5 2016 sep'!J11</f>
        <v>2</v>
      </c>
      <c r="K11" s="33">
        <f>'table5 2016 jul'!K11+'table5 2016 aug'!K11+'table5 2016 sep'!K11</f>
        <v>0</v>
      </c>
      <c r="L11" s="33">
        <f>'table5 2016 jul'!L11+'table5 2016 aug'!L11+'table5 2016 sep'!L11</f>
        <v>0</v>
      </c>
      <c r="M11" s="33">
        <f>'table5 2016 jul'!M11+'table5 2016 aug'!M11+'table5 2016 sep'!M11</f>
        <v>0</v>
      </c>
      <c r="N11" s="33">
        <f>'table5 2016 jul'!N11+'table5 2016 aug'!N11+'table5 2016 sep'!N11</f>
        <v>0</v>
      </c>
      <c r="O11" s="33">
        <f>'table5 2016 jul'!O11+'table5 2016 aug'!O11+'table5 2016 sep'!O11</f>
        <v>0</v>
      </c>
      <c r="P11" s="33">
        <f>'table5 2016 jul'!P11+'table5 2016 aug'!P11+'table5 2016 sep'!P11</f>
        <v>0</v>
      </c>
      <c r="Q11" s="45">
        <f>SUM(J11:P11)</f>
        <v>2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92</v>
      </c>
      <c r="B13" s="42"/>
      <c r="C13" s="43"/>
      <c r="D13" s="43"/>
      <c r="E13" s="38" t="s">
        <v>73</v>
      </c>
      <c r="F13" s="38"/>
      <c r="G13" s="38" t="s">
        <v>73</v>
      </c>
      <c r="H13" s="38"/>
      <c r="I13" s="38" t="s">
        <v>73</v>
      </c>
      <c r="J13" s="33">
        <f>'table5 2016 jul'!J13+'table5 2016 aug'!J13+'table5 2016 sep'!J13</f>
        <v>2</v>
      </c>
      <c r="K13" s="33">
        <f>'table5 2016 jul'!K13+'table5 2016 aug'!K13+'table5 2016 sep'!K13</f>
        <v>0</v>
      </c>
      <c r="L13" s="33">
        <f>'table5 2016 jul'!L13+'table5 2016 aug'!L13+'table5 2016 sep'!L13</f>
        <v>0</v>
      </c>
      <c r="M13" s="33">
        <f>'table5 2016 jul'!M13+'table5 2016 aug'!M13+'table5 2016 sep'!M13</f>
        <v>0</v>
      </c>
      <c r="N13" s="33">
        <f>'table5 2016 jul'!N13+'table5 2016 aug'!N13+'table5 2016 sep'!N13</f>
        <v>0</v>
      </c>
      <c r="O13" s="33">
        <f>'table5 2016 jul'!O13+'table5 2016 aug'!O13+'table5 2016 sep'!O13</f>
        <v>0</v>
      </c>
      <c r="P13" s="33">
        <f>'table5 2016 jul'!P13+'table5 2016 aug'!P13+'table5 2016 sep'!P13</f>
        <v>1</v>
      </c>
      <c r="Q13" s="45">
        <f>SUM(J13:P13)</f>
        <v>3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89" t="s">
        <v>89</v>
      </c>
      <c r="B15" s="389"/>
      <c r="C15" s="389"/>
      <c r="D15" s="389"/>
      <c r="E15" s="389"/>
      <c r="F15" s="38"/>
      <c r="G15" s="38" t="s">
        <v>73</v>
      </c>
      <c r="H15" s="38"/>
      <c r="I15" s="38" t="s">
        <v>73</v>
      </c>
      <c r="J15" s="33">
        <f>'table5 2016 jul'!J15+'table5 2016 aug'!J15+'table5 2016 sep'!J15</f>
        <v>0</v>
      </c>
      <c r="K15" s="33">
        <f>'table5 2016 jul'!K15+'table5 2016 aug'!K15+'table5 2016 sep'!K15</f>
        <v>0</v>
      </c>
      <c r="L15" s="33">
        <f>'table5 2016 jul'!L15+'table5 2016 aug'!L15+'table5 2016 sep'!L15</f>
        <v>0</v>
      </c>
      <c r="M15" s="33">
        <f>'table5 2016 jul'!M15+'table5 2016 aug'!M15+'table5 2016 sep'!M15</f>
        <v>0</v>
      </c>
      <c r="N15" s="33">
        <f>'table5 2016 jul'!N15+'table5 2016 aug'!N15+'table5 2016 sep'!N15</f>
        <v>0</v>
      </c>
      <c r="O15" s="33">
        <f>'table5 2016 jul'!O15+'table5 2016 aug'!O15+'table5 2016 sep'!O15</f>
        <v>0</v>
      </c>
      <c r="P15" s="33">
        <f>'table5 2016 jul'!P15+'table5 2016 aug'!P15+'table5 2016 sep'!P15</f>
        <v>0</v>
      </c>
      <c r="Q15" s="45">
        <f>SUM(J15:P15)</f>
        <v>0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93</v>
      </c>
      <c r="B17" s="42"/>
      <c r="C17" s="43"/>
      <c r="D17" s="43"/>
      <c r="E17" s="38" t="s">
        <v>73</v>
      </c>
      <c r="F17" s="38"/>
      <c r="G17" s="38" t="s">
        <v>73</v>
      </c>
      <c r="H17" s="38"/>
      <c r="I17" s="38" t="s">
        <v>73</v>
      </c>
      <c r="J17" s="33">
        <f>'table5 2016 jul'!J17+'table5 2016 aug'!J17+'table5 2016 sep'!J17</f>
        <v>1</v>
      </c>
      <c r="K17" s="33">
        <f>'table5 2016 jul'!K17+'table5 2016 aug'!K17+'table5 2016 sep'!K17</f>
        <v>1</v>
      </c>
      <c r="L17" s="33">
        <f>'table5 2016 jul'!L17+'table5 2016 aug'!L17+'table5 2016 sep'!L17</f>
        <v>1</v>
      </c>
      <c r="M17" s="33">
        <f>'table5 2016 jul'!M17+'table5 2016 aug'!M17+'table5 2016 sep'!M17</f>
        <v>0</v>
      </c>
      <c r="N17" s="33">
        <f>'table5 2016 jul'!N17+'table5 2016 aug'!N17+'table5 2016 sep'!N17</f>
        <v>0</v>
      </c>
      <c r="O17" s="33">
        <f>'table5 2016 jul'!O17+'table5 2016 aug'!O17+'table5 2016 sep'!O17</f>
        <v>0</v>
      </c>
      <c r="P17" s="33">
        <f>'table5 2016 jul'!P17+'table5 2016 aug'!P17+'table5 2016 sep'!P17</f>
        <v>1</v>
      </c>
      <c r="Q17" s="45">
        <f>SUM(J17:P17)</f>
        <v>4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94</v>
      </c>
      <c r="B19" s="42"/>
      <c r="C19" s="43"/>
      <c r="D19" s="43"/>
      <c r="E19" s="38" t="s">
        <v>73</v>
      </c>
      <c r="F19" s="38"/>
      <c r="G19" s="38" t="s">
        <v>73</v>
      </c>
      <c r="H19" s="38"/>
      <c r="I19" s="38" t="s">
        <v>73</v>
      </c>
      <c r="J19" s="33">
        <f>'table5 2016 jul'!J19+'table5 2016 aug'!J19+'table5 2016 sep'!J19</f>
        <v>0</v>
      </c>
      <c r="K19" s="33">
        <f>'table5 2016 jul'!K19+'table5 2016 aug'!K19+'table5 2016 sep'!K19</f>
        <v>0</v>
      </c>
      <c r="L19" s="33">
        <f>'table5 2016 jul'!L19+'table5 2016 aug'!L19+'table5 2016 sep'!L19</f>
        <v>1</v>
      </c>
      <c r="M19" s="33">
        <f>'table5 2016 jul'!M19+'table5 2016 aug'!M19+'table5 2016 sep'!M19</f>
        <v>1</v>
      </c>
      <c r="N19" s="33">
        <f>'table5 2016 jul'!N19+'table5 2016 aug'!N19+'table5 2016 sep'!N19</f>
        <v>0</v>
      </c>
      <c r="O19" s="33">
        <f>'table5 2016 jul'!O19+'table5 2016 aug'!O19+'table5 2016 sep'!O19</f>
        <v>0</v>
      </c>
      <c r="P19" s="33">
        <f>'table5 2016 jul'!P19+'table5 2016 aug'!P19+'table5 2016 sep'!P19</f>
        <v>1</v>
      </c>
      <c r="Q19" s="45">
        <f>SUM(J19:P19)</f>
        <v>3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95</v>
      </c>
      <c r="B21" s="42"/>
      <c r="C21" s="43"/>
      <c r="D21" s="43"/>
      <c r="E21" s="38" t="s">
        <v>73</v>
      </c>
      <c r="F21" s="38"/>
      <c r="G21" s="38" t="s">
        <v>73</v>
      </c>
      <c r="H21" s="38"/>
      <c r="I21" s="38" t="s">
        <v>73</v>
      </c>
      <c r="J21" s="33">
        <f>'table5 2016 jul'!J21+'table5 2016 aug'!J21+'table5 2016 sep'!J21</f>
        <v>1</v>
      </c>
      <c r="K21" s="33">
        <f>'table5 2016 jul'!K21+'table5 2016 aug'!K21+'table5 2016 sep'!K21</f>
        <v>1</v>
      </c>
      <c r="L21" s="33">
        <f>'table5 2016 jul'!L21+'table5 2016 aug'!L21+'table5 2016 sep'!L21</f>
        <v>0</v>
      </c>
      <c r="M21" s="33">
        <f>'table5 2016 jul'!M21+'table5 2016 aug'!M21+'table5 2016 sep'!M21</f>
        <v>0</v>
      </c>
      <c r="N21" s="33">
        <f>'table5 2016 jul'!N21+'table5 2016 aug'!N21+'table5 2016 sep'!N21</f>
        <v>0</v>
      </c>
      <c r="O21" s="33">
        <f>'table5 2016 jul'!O21+'table5 2016 aug'!O21+'table5 2016 sep'!O21</f>
        <v>0</v>
      </c>
      <c r="P21" s="33">
        <f>'table5 2016 jul'!P21+'table5 2016 aug'!P21+'table5 2016 sep'!P21</f>
        <v>1</v>
      </c>
      <c r="Q21" s="45">
        <f>SUM(J21:P21)</f>
        <v>3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89" t="s">
        <v>88</v>
      </c>
      <c r="B23" s="389"/>
      <c r="C23" s="389"/>
      <c r="D23" s="389"/>
      <c r="E23" s="389"/>
      <c r="F23" s="389"/>
      <c r="G23" s="38" t="s">
        <v>73</v>
      </c>
      <c r="H23" s="38"/>
      <c r="I23" s="38" t="s">
        <v>73</v>
      </c>
      <c r="J23" s="33">
        <f>'table5 2016 jul'!J23+'table5 2016 aug'!J23+'table5 2016 sep'!J23</f>
        <v>1</v>
      </c>
      <c r="K23" s="33">
        <f>'table5 2016 jul'!K23+'table5 2016 aug'!K23+'table5 2016 sep'!K23</f>
        <v>0</v>
      </c>
      <c r="L23" s="33">
        <f>'table5 2016 jul'!L23+'table5 2016 aug'!L23+'table5 2016 sep'!L23</f>
        <v>0</v>
      </c>
      <c r="M23" s="33">
        <f>'table5 2016 jul'!M23+'table5 2016 aug'!M23+'table5 2016 sep'!M23</f>
        <v>0</v>
      </c>
      <c r="N23" s="33">
        <f>'table5 2016 jul'!N23+'table5 2016 aug'!N23+'table5 2016 sep'!N23</f>
        <v>1</v>
      </c>
      <c r="O23" s="33">
        <f>'table5 2016 jul'!O23+'table5 2016 aug'!O23+'table5 2016 sep'!O23</f>
        <v>0</v>
      </c>
      <c r="P23" s="33">
        <f>'table5 2016 jul'!P23+'table5 2016 aug'!P23+'table5 2016 sep'!P23</f>
        <v>2</v>
      </c>
      <c r="Q23" s="45">
        <f>SUM(J23:P23)</f>
        <v>4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87</v>
      </c>
      <c r="B25" s="51"/>
      <c r="C25" s="51"/>
      <c r="D25" s="51"/>
      <c r="E25" s="51"/>
      <c r="F25" s="51"/>
      <c r="G25" s="38"/>
      <c r="H25" s="38"/>
      <c r="I25" s="38"/>
      <c r="J25" s="33">
        <f>'table5 2016 jul'!J25+'table5 2016 aug'!J25+'table5 2016 sep'!J25</f>
        <v>0</v>
      </c>
      <c r="K25" s="33">
        <f>'table5 2016 jul'!K25+'table5 2016 aug'!K25+'table5 2016 sep'!K25</f>
        <v>0</v>
      </c>
      <c r="L25" s="33">
        <f>'table5 2016 jul'!L25+'table5 2016 aug'!L25+'table5 2016 sep'!L25</f>
        <v>0</v>
      </c>
      <c r="M25" s="33">
        <f>'table5 2016 jul'!M25+'table5 2016 aug'!M25+'table5 2016 sep'!M25</f>
        <v>0</v>
      </c>
      <c r="N25" s="33">
        <f>'table5 2016 jul'!N25+'table5 2016 aug'!N25+'table5 2016 sep'!N25</f>
        <v>0</v>
      </c>
      <c r="O25" s="33">
        <f>'table5 2016 jul'!O25+'table5 2016 aug'!O25+'table5 2016 sep'!O25</f>
        <v>0</v>
      </c>
      <c r="P25" s="33">
        <f>'table5 2016 jul'!P25+'table5 2016 aug'!P25+'table5 2016 sep'!P25</f>
        <v>0</v>
      </c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73</v>
      </c>
      <c r="D27" s="46"/>
      <c r="E27" s="47" t="s">
        <v>73</v>
      </c>
      <c r="F27" s="47"/>
      <c r="G27" s="47" t="s">
        <v>73</v>
      </c>
      <c r="H27" s="47"/>
      <c r="I27" s="47" t="s">
        <v>73</v>
      </c>
      <c r="J27" s="34">
        <f>SUM(J9:J25)</f>
        <v>7</v>
      </c>
      <c r="K27" s="34">
        <f>SUM(K9:K25)</f>
        <v>2</v>
      </c>
      <c r="L27" s="34">
        <f t="shared" ref="L27:Q27" si="0">SUM(L9:L25)</f>
        <v>2</v>
      </c>
      <c r="M27" s="34">
        <f t="shared" si="0"/>
        <v>1</v>
      </c>
      <c r="N27" s="34">
        <f t="shared" si="0"/>
        <v>1</v>
      </c>
      <c r="O27" s="34">
        <f t="shared" si="0"/>
        <v>0</v>
      </c>
      <c r="P27" s="34">
        <f t="shared" si="0"/>
        <v>9</v>
      </c>
      <c r="Q27" s="48">
        <f t="shared" si="0"/>
        <v>22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74" t="s">
        <v>96</v>
      </c>
      <c r="O29" s="375"/>
      <c r="P29" s="375"/>
      <c r="Q29" s="375"/>
    </row>
    <row r="30" spans="1:20" x14ac:dyDescent="0.2">
      <c r="J30" s="11"/>
      <c r="K30" s="11"/>
      <c r="L30" s="11"/>
      <c r="M30" s="11"/>
      <c r="N30" s="375" t="s">
        <v>103</v>
      </c>
      <c r="O30" s="375"/>
      <c r="P30" s="375"/>
      <c r="Q30" s="375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pane ySplit="6" topLeftCell="A7" activePane="bottomLeft" state="frozen"/>
      <selection activeCell="I21" sqref="I21"/>
      <selection pane="bottomLeft" activeCell="I21" sqref="I21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76">
        <v>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8" ht="19.5" customHeight="1" x14ac:dyDescent="0.25">
      <c r="A2" s="377" t="s">
        <v>71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8" ht="15" customHeight="1" x14ac:dyDescent="0.25">
      <c r="A3" s="377" t="s">
        <v>43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8" ht="15.75" customHeight="1" x14ac:dyDescent="0.25">
      <c r="A4" s="388">
        <v>42552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</row>
    <row r="5" spans="1:18" ht="6" customHeight="1" x14ac:dyDescent="0.2"/>
    <row r="6" spans="1:18" ht="26.25" customHeight="1" x14ac:dyDescent="0.2">
      <c r="A6" s="390" t="s">
        <v>42</v>
      </c>
      <c r="B6" s="390"/>
      <c r="C6" s="390"/>
      <c r="D6" s="390"/>
      <c r="E6" s="390"/>
      <c r="F6" s="390"/>
      <c r="G6" s="390"/>
      <c r="H6" s="390"/>
      <c r="I6" s="391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90</v>
      </c>
      <c r="B9" s="42"/>
      <c r="C9" s="43"/>
      <c r="D9" s="43"/>
      <c r="E9" s="38" t="s">
        <v>73</v>
      </c>
      <c r="F9" s="38"/>
      <c r="G9" s="38" t="s">
        <v>73</v>
      </c>
      <c r="H9" s="38"/>
      <c r="I9" s="38" t="s">
        <v>73</v>
      </c>
      <c r="J9" s="33"/>
      <c r="K9" s="33"/>
      <c r="L9" s="33"/>
      <c r="M9" s="33"/>
      <c r="N9" s="33"/>
      <c r="O9" s="33"/>
      <c r="P9" s="33">
        <v>0</v>
      </c>
      <c r="Q9" s="45">
        <f>SUM(J9:P9)</f>
        <v>0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91</v>
      </c>
      <c r="B11" s="42"/>
      <c r="C11" s="43"/>
      <c r="D11" s="43"/>
      <c r="E11" s="38" t="s">
        <v>73</v>
      </c>
      <c r="F11" s="38"/>
      <c r="G11" s="38" t="s">
        <v>73</v>
      </c>
      <c r="H11" s="38"/>
      <c r="I11" s="38" t="s">
        <v>73</v>
      </c>
      <c r="J11" s="33">
        <v>1</v>
      </c>
      <c r="K11" s="33">
        <v>0</v>
      </c>
      <c r="L11" s="33"/>
      <c r="M11" s="33"/>
      <c r="N11" s="33"/>
      <c r="O11" s="33">
        <v>0</v>
      </c>
      <c r="P11" s="33">
        <v>0</v>
      </c>
      <c r="Q11" s="45">
        <f>SUM(J11:P11)</f>
        <v>1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92</v>
      </c>
      <c r="B13" s="42"/>
      <c r="C13" s="43"/>
      <c r="D13" s="43"/>
      <c r="E13" s="38" t="s">
        <v>73</v>
      </c>
      <c r="F13" s="38"/>
      <c r="G13" s="38" t="s">
        <v>73</v>
      </c>
      <c r="H13" s="38"/>
      <c r="I13" s="38" t="s">
        <v>73</v>
      </c>
      <c r="J13" s="33">
        <v>1</v>
      </c>
      <c r="K13" s="33"/>
      <c r="L13" s="33"/>
      <c r="M13" s="33"/>
      <c r="N13" s="33"/>
      <c r="O13" s="33"/>
      <c r="P13" s="33">
        <v>0</v>
      </c>
      <c r="Q13" s="45">
        <f>SUM(J13:P13)</f>
        <v>1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89" t="s">
        <v>89</v>
      </c>
      <c r="B15" s="389"/>
      <c r="C15" s="389"/>
      <c r="D15" s="389"/>
      <c r="E15" s="389"/>
      <c r="F15" s="38"/>
      <c r="G15" s="38" t="s">
        <v>73</v>
      </c>
      <c r="H15" s="38"/>
      <c r="I15" s="38" t="s">
        <v>73</v>
      </c>
      <c r="J15" s="33"/>
      <c r="K15" s="33">
        <v>0</v>
      </c>
      <c r="L15" s="33"/>
      <c r="M15" s="33"/>
      <c r="N15" s="33"/>
      <c r="O15" s="33"/>
      <c r="P15" s="33"/>
      <c r="Q15" s="45">
        <f>SUM(J15:P15)</f>
        <v>0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93</v>
      </c>
      <c r="B17" s="42"/>
      <c r="C17" s="43"/>
      <c r="D17" s="43"/>
      <c r="E17" s="38" t="s">
        <v>73</v>
      </c>
      <c r="F17" s="38"/>
      <c r="G17" s="38" t="s">
        <v>73</v>
      </c>
      <c r="H17" s="38"/>
      <c r="I17" s="38" t="s">
        <v>73</v>
      </c>
      <c r="J17" s="33">
        <v>1</v>
      </c>
      <c r="K17" s="33"/>
      <c r="L17" s="33"/>
      <c r="M17" s="33"/>
      <c r="N17" s="33"/>
      <c r="O17" s="33"/>
      <c r="P17" s="33">
        <v>0</v>
      </c>
      <c r="Q17" s="45">
        <f>SUM(J17:P17)</f>
        <v>1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94</v>
      </c>
      <c r="B19" s="42"/>
      <c r="C19" s="43"/>
      <c r="D19" s="43"/>
      <c r="E19" s="38" t="s">
        <v>73</v>
      </c>
      <c r="F19" s="38"/>
      <c r="G19" s="38" t="s">
        <v>73</v>
      </c>
      <c r="H19" s="38"/>
      <c r="I19" s="38" t="s">
        <v>73</v>
      </c>
      <c r="J19" s="33">
        <v>0</v>
      </c>
      <c r="K19" s="33"/>
      <c r="L19" s="33"/>
      <c r="M19" s="33">
        <v>1</v>
      </c>
      <c r="N19" s="33"/>
      <c r="O19" s="33"/>
      <c r="P19" s="33">
        <v>0</v>
      </c>
      <c r="Q19" s="45">
        <f>SUM(J19:P19)</f>
        <v>1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95</v>
      </c>
      <c r="B21" s="42"/>
      <c r="C21" s="43"/>
      <c r="D21" s="43"/>
      <c r="E21" s="38" t="s">
        <v>73</v>
      </c>
      <c r="F21" s="38"/>
      <c r="G21" s="38" t="s">
        <v>73</v>
      </c>
      <c r="H21" s="38"/>
      <c r="I21" s="38" t="s">
        <v>73</v>
      </c>
      <c r="J21" s="33">
        <v>0</v>
      </c>
      <c r="K21" s="33"/>
      <c r="L21" s="33"/>
      <c r="M21" s="33"/>
      <c r="N21" s="33"/>
      <c r="O21" s="33"/>
      <c r="P21" s="33">
        <v>0</v>
      </c>
      <c r="Q21" s="45">
        <f>SUM(J21:P21)</f>
        <v>0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89" t="s">
        <v>88</v>
      </c>
      <c r="B23" s="389"/>
      <c r="C23" s="389"/>
      <c r="D23" s="389"/>
      <c r="E23" s="389"/>
      <c r="F23" s="389"/>
      <c r="G23" s="38" t="s">
        <v>73</v>
      </c>
      <c r="H23" s="38"/>
      <c r="I23" s="38" t="s">
        <v>73</v>
      </c>
      <c r="J23" s="33"/>
      <c r="K23" s="33"/>
      <c r="L23" s="33"/>
      <c r="M23" s="33"/>
      <c r="N23" s="33">
        <v>1</v>
      </c>
      <c r="O23" s="33">
        <v>0</v>
      </c>
      <c r="P23" s="33"/>
      <c r="Q23" s="45">
        <f>SUM(J23:P23)</f>
        <v>1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87</v>
      </c>
      <c r="B25" s="51"/>
      <c r="C25" s="51"/>
      <c r="D25" s="51"/>
      <c r="E25" s="51"/>
      <c r="F25" s="51"/>
      <c r="G25" s="38"/>
      <c r="H25" s="38"/>
      <c r="I25" s="38"/>
      <c r="J25" s="33"/>
      <c r="K25" s="33"/>
      <c r="L25" s="33"/>
      <c r="M25" s="33"/>
      <c r="N25" s="33"/>
      <c r="O25" s="33"/>
      <c r="P25" s="33"/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73</v>
      </c>
      <c r="D27" s="46"/>
      <c r="E27" s="47" t="s">
        <v>73</v>
      </c>
      <c r="F27" s="47"/>
      <c r="G27" s="47" t="s">
        <v>73</v>
      </c>
      <c r="H27" s="47"/>
      <c r="I27" s="47" t="s">
        <v>73</v>
      </c>
      <c r="J27" s="34">
        <f>SUM(J9:J25)</f>
        <v>3</v>
      </c>
      <c r="K27" s="34">
        <f>SUM(K9:K25)</f>
        <v>0</v>
      </c>
      <c r="L27" s="34">
        <f t="shared" ref="L27:Q27" si="0">SUM(L9:L25)</f>
        <v>0</v>
      </c>
      <c r="M27" s="34">
        <f t="shared" si="0"/>
        <v>1</v>
      </c>
      <c r="N27" s="34">
        <f t="shared" si="0"/>
        <v>1</v>
      </c>
      <c r="O27" s="34">
        <f t="shared" si="0"/>
        <v>0</v>
      </c>
      <c r="P27" s="34">
        <f t="shared" si="0"/>
        <v>0</v>
      </c>
      <c r="Q27" s="48">
        <f t="shared" si="0"/>
        <v>5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74" t="s">
        <v>96</v>
      </c>
      <c r="O29" s="375"/>
      <c r="P29" s="375"/>
      <c r="Q29" s="375"/>
    </row>
    <row r="30" spans="1:20" x14ac:dyDescent="0.2">
      <c r="J30" s="11"/>
      <c r="K30" s="11"/>
      <c r="L30" s="11"/>
      <c r="M30" s="11"/>
      <c r="N30" s="387">
        <v>42552</v>
      </c>
      <c r="O30" s="375"/>
      <c r="P30" s="375"/>
      <c r="Q30" s="375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selection activeCell="I21" sqref="I21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76">
        <v>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8" ht="19.5" customHeight="1" x14ac:dyDescent="0.25">
      <c r="A2" s="377" t="s">
        <v>71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8" ht="15" customHeight="1" x14ac:dyDescent="0.25">
      <c r="A3" s="377" t="s">
        <v>43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8" ht="15.75" customHeight="1" x14ac:dyDescent="0.25">
      <c r="A4" s="388">
        <v>42583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</row>
    <row r="5" spans="1:18" ht="6" customHeight="1" x14ac:dyDescent="0.2"/>
    <row r="6" spans="1:18" ht="26.25" customHeight="1" x14ac:dyDescent="0.2">
      <c r="A6" s="390" t="s">
        <v>42</v>
      </c>
      <c r="B6" s="390"/>
      <c r="C6" s="390"/>
      <c r="D6" s="390"/>
      <c r="E6" s="390"/>
      <c r="F6" s="390"/>
      <c r="G6" s="390"/>
      <c r="H6" s="390"/>
      <c r="I6" s="391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90</v>
      </c>
      <c r="B9" s="42"/>
      <c r="C9" s="43"/>
      <c r="D9" s="43"/>
      <c r="E9" s="38" t="s">
        <v>73</v>
      </c>
      <c r="F9" s="38"/>
      <c r="G9" s="38" t="s">
        <v>73</v>
      </c>
      <c r="H9" s="38"/>
      <c r="I9" s="38" t="s">
        <v>73</v>
      </c>
      <c r="J9" s="33"/>
      <c r="K9" s="33"/>
      <c r="L9" s="33"/>
      <c r="M9" s="33"/>
      <c r="N9" s="33"/>
      <c r="O9" s="33"/>
      <c r="P9" s="33"/>
      <c r="Q9" s="45">
        <f>SUM(J9:P9)</f>
        <v>0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91</v>
      </c>
      <c r="B11" s="42"/>
      <c r="C11" s="43"/>
      <c r="D11" s="43"/>
      <c r="E11" s="38" t="s">
        <v>73</v>
      </c>
      <c r="F11" s="38"/>
      <c r="G11" s="38" t="s">
        <v>73</v>
      </c>
      <c r="H11" s="38"/>
      <c r="I11" s="38" t="s">
        <v>73</v>
      </c>
      <c r="J11" s="33">
        <v>1</v>
      </c>
      <c r="K11" s="33"/>
      <c r="L11" s="33"/>
      <c r="M11" s="33"/>
      <c r="N11" s="33"/>
      <c r="O11" s="33"/>
      <c r="P11" s="33">
        <v>0</v>
      </c>
      <c r="Q11" s="45">
        <f>SUM(J11:P11)</f>
        <v>1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92</v>
      </c>
      <c r="B13" s="42"/>
      <c r="C13" s="43"/>
      <c r="D13" s="43"/>
      <c r="E13" s="38" t="s">
        <v>73</v>
      </c>
      <c r="F13" s="38"/>
      <c r="G13" s="38" t="s">
        <v>73</v>
      </c>
      <c r="H13" s="38"/>
      <c r="I13" s="38" t="s">
        <v>73</v>
      </c>
      <c r="J13" s="33">
        <v>1</v>
      </c>
      <c r="K13" s="33"/>
      <c r="L13" s="33"/>
      <c r="M13" s="33">
        <v>0</v>
      </c>
      <c r="N13" s="33"/>
      <c r="O13" s="33">
        <v>0</v>
      </c>
      <c r="P13" s="33">
        <v>1</v>
      </c>
      <c r="Q13" s="45">
        <f>SUM(J13:P13)</f>
        <v>2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89" t="s">
        <v>89</v>
      </c>
      <c r="B15" s="389"/>
      <c r="C15" s="389"/>
      <c r="D15" s="389"/>
      <c r="E15" s="389"/>
      <c r="F15" s="38"/>
      <c r="G15" s="38" t="s">
        <v>73</v>
      </c>
      <c r="H15" s="38"/>
      <c r="I15" s="38" t="s">
        <v>73</v>
      </c>
      <c r="J15" s="33"/>
      <c r="K15" s="33"/>
      <c r="L15" s="33"/>
      <c r="M15" s="33"/>
      <c r="N15" s="33"/>
      <c r="O15" s="33"/>
      <c r="P15" s="33"/>
      <c r="Q15" s="45">
        <f>SUM(J15:P15)</f>
        <v>0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93</v>
      </c>
      <c r="B17" s="42"/>
      <c r="C17" s="43"/>
      <c r="D17" s="43"/>
      <c r="E17" s="38" t="s">
        <v>73</v>
      </c>
      <c r="F17" s="38"/>
      <c r="G17" s="38" t="s">
        <v>73</v>
      </c>
      <c r="H17" s="38"/>
      <c r="I17" s="38" t="s">
        <v>73</v>
      </c>
      <c r="J17" s="33">
        <v>0</v>
      </c>
      <c r="K17" s="33">
        <v>1</v>
      </c>
      <c r="L17" s="33"/>
      <c r="M17" s="33"/>
      <c r="N17" s="33"/>
      <c r="O17" s="33"/>
      <c r="P17" s="33">
        <v>1</v>
      </c>
      <c r="Q17" s="45">
        <f>SUM(J17:P17)</f>
        <v>2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94</v>
      </c>
      <c r="B19" s="42"/>
      <c r="C19" s="43"/>
      <c r="D19" s="43"/>
      <c r="E19" s="38" t="s">
        <v>73</v>
      </c>
      <c r="F19" s="38"/>
      <c r="G19" s="38" t="s">
        <v>73</v>
      </c>
      <c r="H19" s="38"/>
      <c r="I19" s="38" t="s">
        <v>73</v>
      </c>
      <c r="J19" s="33"/>
      <c r="K19" s="33"/>
      <c r="L19" s="33">
        <v>0</v>
      </c>
      <c r="M19" s="33"/>
      <c r="N19" s="33"/>
      <c r="O19" s="33"/>
      <c r="P19" s="33">
        <v>1</v>
      </c>
      <c r="Q19" s="45">
        <f>SUM(J19:P19)</f>
        <v>1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95</v>
      </c>
      <c r="B21" s="42"/>
      <c r="C21" s="43"/>
      <c r="D21" s="43"/>
      <c r="E21" s="38" t="s">
        <v>73</v>
      </c>
      <c r="F21" s="38"/>
      <c r="G21" s="38" t="s">
        <v>73</v>
      </c>
      <c r="H21" s="38"/>
      <c r="I21" s="38" t="s">
        <v>73</v>
      </c>
      <c r="J21" s="33"/>
      <c r="K21" s="33"/>
      <c r="L21" s="33"/>
      <c r="M21" s="33"/>
      <c r="N21" s="33"/>
      <c r="O21" s="33"/>
      <c r="P21" s="33">
        <v>1</v>
      </c>
      <c r="Q21" s="45">
        <f>SUM(J21:P21)</f>
        <v>1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89" t="s">
        <v>88</v>
      </c>
      <c r="B23" s="389"/>
      <c r="C23" s="389"/>
      <c r="D23" s="389"/>
      <c r="E23" s="389"/>
      <c r="F23" s="389"/>
      <c r="G23" s="38" t="s">
        <v>73</v>
      </c>
      <c r="H23" s="38"/>
      <c r="I23" s="38" t="s">
        <v>73</v>
      </c>
      <c r="J23" s="33"/>
      <c r="K23" s="33"/>
      <c r="L23" s="33"/>
      <c r="M23" s="33">
        <v>0</v>
      </c>
      <c r="N23" s="33"/>
      <c r="O23" s="33">
        <v>0</v>
      </c>
      <c r="P23" s="33"/>
      <c r="Q23" s="45">
        <f>SUM(J23:P23)</f>
        <v>0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87</v>
      </c>
      <c r="B25" s="51"/>
      <c r="C25" s="51"/>
      <c r="D25" s="51"/>
      <c r="E25" s="51"/>
      <c r="F25" s="51"/>
      <c r="G25" s="38"/>
      <c r="H25" s="38"/>
      <c r="I25" s="38"/>
      <c r="J25" s="33"/>
      <c r="K25" s="33"/>
      <c r="L25" s="33"/>
      <c r="M25" s="33"/>
      <c r="N25" s="33"/>
      <c r="O25" s="33"/>
      <c r="P25" s="33"/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73</v>
      </c>
      <c r="D27" s="46"/>
      <c r="E27" s="47" t="s">
        <v>73</v>
      </c>
      <c r="F27" s="47"/>
      <c r="G27" s="47" t="s">
        <v>73</v>
      </c>
      <c r="H27" s="47"/>
      <c r="I27" s="47" t="s">
        <v>73</v>
      </c>
      <c r="J27" s="34">
        <f>SUM(J9:J25)</f>
        <v>2</v>
      </c>
      <c r="K27" s="34">
        <f>SUM(K9:K25)</f>
        <v>1</v>
      </c>
      <c r="L27" s="34">
        <f t="shared" ref="L27:Q27" si="0">SUM(L9:L25)</f>
        <v>0</v>
      </c>
      <c r="M27" s="34">
        <f t="shared" si="0"/>
        <v>0</v>
      </c>
      <c r="N27" s="34">
        <f t="shared" si="0"/>
        <v>0</v>
      </c>
      <c r="O27" s="34">
        <f t="shared" si="0"/>
        <v>0</v>
      </c>
      <c r="P27" s="34">
        <f t="shared" si="0"/>
        <v>4</v>
      </c>
      <c r="Q27" s="48">
        <f t="shared" si="0"/>
        <v>7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74" t="s">
        <v>96</v>
      </c>
      <c r="O29" s="375"/>
      <c r="P29" s="375"/>
      <c r="Q29" s="375"/>
    </row>
    <row r="30" spans="1:20" x14ac:dyDescent="0.2">
      <c r="J30" s="11"/>
      <c r="K30" s="11"/>
      <c r="L30" s="11"/>
      <c r="M30" s="11"/>
      <c r="N30" s="387">
        <v>42583</v>
      </c>
      <c r="O30" s="375"/>
      <c r="P30" s="375"/>
      <c r="Q30" s="375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selection activeCell="I21" sqref="I21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76">
        <v>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8" ht="19.5" customHeight="1" x14ac:dyDescent="0.25">
      <c r="A2" s="377" t="s">
        <v>71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8" ht="15" customHeight="1" x14ac:dyDescent="0.25">
      <c r="A3" s="377" t="s">
        <v>43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8" ht="15.75" customHeight="1" x14ac:dyDescent="0.25">
      <c r="A4" s="388">
        <v>42614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</row>
    <row r="5" spans="1:18" ht="6" customHeight="1" x14ac:dyDescent="0.2"/>
    <row r="6" spans="1:18" ht="26.25" customHeight="1" x14ac:dyDescent="0.2">
      <c r="A6" s="390" t="s">
        <v>42</v>
      </c>
      <c r="B6" s="390"/>
      <c r="C6" s="390"/>
      <c r="D6" s="390"/>
      <c r="E6" s="390"/>
      <c r="F6" s="390"/>
      <c r="G6" s="390"/>
      <c r="H6" s="390"/>
      <c r="I6" s="391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90</v>
      </c>
      <c r="B9" s="42"/>
      <c r="C9" s="43"/>
      <c r="D9" s="43"/>
      <c r="E9" s="38" t="s">
        <v>73</v>
      </c>
      <c r="F9" s="38"/>
      <c r="G9" s="38" t="s">
        <v>73</v>
      </c>
      <c r="H9" s="38"/>
      <c r="I9" s="38" t="s">
        <v>73</v>
      </c>
      <c r="J9" s="33">
        <v>0</v>
      </c>
      <c r="K9" s="33"/>
      <c r="L9" s="33"/>
      <c r="M9" s="33"/>
      <c r="N9" s="33">
        <v>0</v>
      </c>
      <c r="O9" s="33"/>
      <c r="P9" s="33">
        <v>3</v>
      </c>
      <c r="Q9" s="45">
        <f>SUM(J9:P9)</f>
        <v>3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91</v>
      </c>
      <c r="B11" s="42"/>
      <c r="C11" s="43"/>
      <c r="D11" s="43"/>
      <c r="E11" s="38" t="s">
        <v>73</v>
      </c>
      <c r="F11" s="38"/>
      <c r="G11" s="38" t="s">
        <v>73</v>
      </c>
      <c r="H11" s="38"/>
      <c r="I11" s="38" t="s">
        <v>73</v>
      </c>
      <c r="J11" s="33"/>
      <c r="K11" s="33"/>
      <c r="L11" s="33"/>
      <c r="M11" s="33"/>
      <c r="N11" s="33"/>
      <c r="O11" s="33"/>
      <c r="P11" s="33"/>
      <c r="Q11" s="45">
        <f>SUM(J11:P11)</f>
        <v>0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92</v>
      </c>
      <c r="B13" s="42"/>
      <c r="C13" s="43"/>
      <c r="D13" s="43"/>
      <c r="E13" s="38" t="s">
        <v>73</v>
      </c>
      <c r="F13" s="38"/>
      <c r="G13" s="38" t="s">
        <v>73</v>
      </c>
      <c r="H13" s="38"/>
      <c r="I13" s="38" t="s">
        <v>73</v>
      </c>
      <c r="J13" s="33"/>
      <c r="K13" s="33">
        <v>0</v>
      </c>
      <c r="L13" s="33"/>
      <c r="M13" s="33"/>
      <c r="N13" s="33"/>
      <c r="O13" s="33"/>
      <c r="P13" s="33"/>
      <c r="Q13" s="45">
        <f>SUM(J13:P13)</f>
        <v>0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89" t="s">
        <v>89</v>
      </c>
      <c r="B15" s="389"/>
      <c r="C15" s="389"/>
      <c r="D15" s="389"/>
      <c r="E15" s="389"/>
      <c r="F15" s="38"/>
      <c r="G15" s="38" t="s">
        <v>73</v>
      </c>
      <c r="H15" s="38"/>
      <c r="I15" s="38" t="s">
        <v>73</v>
      </c>
      <c r="J15" s="33"/>
      <c r="K15" s="33"/>
      <c r="L15" s="33"/>
      <c r="M15" s="33"/>
      <c r="N15" s="33"/>
      <c r="O15" s="33"/>
      <c r="P15" s="33"/>
      <c r="Q15" s="45">
        <f>SUM(J15:P15)</f>
        <v>0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93</v>
      </c>
      <c r="B17" s="42"/>
      <c r="C17" s="43"/>
      <c r="D17" s="43"/>
      <c r="E17" s="38" t="s">
        <v>73</v>
      </c>
      <c r="F17" s="38"/>
      <c r="G17" s="38" t="s">
        <v>73</v>
      </c>
      <c r="H17" s="38"/>
      <c r="I17" s="38" t="s">
        <v>73</v>
      </c>
      <c r="J17" s="33">
        <v>0</v>
      </c>
      <c r="K17" s="33"/>
      <c r="L17" s="33">
        <v>1</v>
      </c>
      <c r="M17" s="33"/>
      <c r="N17" s="33"/>
      <c r="O17" s="33"/>
      <c r="P17" s="33"/>
      <c r="Q17" s="45">
        <f>SUM(J17:P17)</f>
        <v>1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94</v>
      </c>
      <c r="B19" s="42"/>
      <c r="C19" s="43"/>
      <c r="D19" s="43"/>
      <c r="E19" s="38" t="s">
        <v>73</v>
      </c>
      <c r="F19" s="38"/>
      <c r="G19" s="38" t="s">
        <v>73</v>
      </c>
      <c r="H19" s="38"/>
      <c r="I19" s="38" t="s">
        <v>73</v>
      </c>
      <c r="J19" s="33">
        <v>0</v>
      </c>
      <c r="K19" s="33"/>
      <c r="L19" s="33">
        <v>1</v>
      </c>
      <c r="M19" s="33"/>
      <c r="N19" s="33"/>
      <c r="O19" s="33"/>
      <c r="P19" s="33">
        <v>0</v>
      </c>
      <c r="Q19" s="45">
        <f>SUM(J19:P19)</f>
        <v>1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95</v>
      </c>
      <c r="B21" s="42"/>
      <c r="C21" s="43"/>
      <c r="D21" s="43"/>
      <c r="E21" s="38" t="s">
        <v>73</v>
      </c>
      <c r="F21" s="38"/>
      <c r="G21" s="38" t="s">
        <v>73</v>
      </c>
      <c r="H21" s="38"/>
      <c r="I21" s="38" t="s">
        <v>73</v>
      </c>
      <c r="J21" s="33">
        <v>1</v>
      </c>
      <c r="K21" s="33">
        <v>1</v>
      </c>
      <c r="L21" s="33"/>
      <c r="M21" s="33"/>
      <c r="N21" s="33"/>
      <c r="O21" s="33">
        <v>0</v>
      </c>
      <c r="P21" s="33"/>
      <c r="Q21" s="45">
        <f>SUM(J21:P21)</f>
        <v>2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89" t="s">
        <v>88</v>
      </c>
      <c r="B23" s="389"/>
      <c r="C23" s="389"/>
      <c r="D23" s="389"/>
      <c r="E23" s="389"/>
      <c r="F23" s="389"/>
      <c r="G23" s="38" t="s">
        <v>73</v>
      </c>
      <c r="H23" s="38"/>
      <c r="I23" s="38" t="s">
        <v>73</v>
      </c>
      <c r="J23" s="33">
        <v>1</v>
      </c>
      <c r="K23" s="33"/>
      <c r="L23" s="33"/>
      <c r="M23" s="33"/>
      <c r="N23" s="33"/>
      <c r="O23" s="33"/>
      <c r="P23" s="33">
        <v>2</v>
      </c>
      <c r="Q23" s="45">
        <f>SUM(J23:P23)</f>
        <v>3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87</v>
      </c>
      <c r="B25" s="51"/>
      <c r="C25" s="51"/>
      <c r="D25" s="51"/>
      <c r="E25" s="51"/>
      <c r="F25" s="51"/>
      <c r="G25" s="38"/>
      <c r="H25" s="38"/>
      <c r="I25" s="38"/>
      <c r="J25" s="33"/>
      <c r="K25" s="33"/>
      <c r="L25" s="33"/>
      <c r="M25" s="33"/>
      <c r="N25" s="33"/>
      <c r="O25" s="33"/>
      <c r="P25" s="33"/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73</v>
      </c>
      <c r="D27" s="46"/>
      <c r="E27" s="47" t="s">
        <v>73</v>
      </c>
      <c r="F27" s="47"/>
      <c r="G27" s="47" t="s">
        <v>73</v>
      </c>
      <c r="H27" s="47"/>
      <c r="I27" s="47" t="s">
        <v>73</v>
      </c>
      <c r="J27" s="34">
        <f>SUM(J9:J25)</f>
        <v>2</v>
      </c>
      <c r="K27" s="34">
        <f>SUM(K9:K25)</f>
        <v>1</v>
      </c>
      <c r="L27" s="34">
        <f t="shared" ref="L27:Q27" si="0">SUM(L9:L25)</f>
        <v>2</v>
      </c>
      <c r="M27" s="34">
        <f t="shared" si="0"/>
        <v>0</v>
      </c>
      <c r="N27" s="34">
        <f t="shared" si="0"/>
        <v>0</v>
      </c>
      <c r="O27" s="34">
        <f t="shared" si="0"/>
        <v>0</v>
      </c>
      <c r="P27" s="34">
        <f t="shared" si="0"/>
        <v>5</v>
      </c>
      <c r="Q27" s="48">
        <f t="shared" si="0"/>
        <v>10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74" t="s">
        <v>96</v>
      </c>
      <c r="O29" s="375"/>
      <c r="P29" s="375"/>
      <c r="Q29" s="375"/>
    </row>
    <row r="30" spans="1:20" x14ac:dyDescent="0.2">
      <c r="J30" s="11"/>
      <c r="K30" s="11"/>
      <c r="L30" s="11"/>
      <c r="M30" s="11"/>
      <c r="N30" s="387">
        <v>42614</v>
      </c>
      <c r="O30" s="375"/>
      <c r="P30" s="375"/>
      <c r="Q30" s="375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4" zoomScaleNormal="100" workbookViewId="0">
      <selection activeCell="I21" sqref="I21"/>
    </sheetView>
  </sheetViews>
  <sheetFormatPr defaultRowHeight="12.75" x14ac:dyDescent="0.2"/>
  <cols>
    <col min="1" max="5" width="9.140625" style="54"/>
    <col min="6" max="6" width="11.140625" style="54" customWidth="1"/>
    <col min="7" max="7" width="9.140625" style="54"/>
    <col min="8" max="8" width="11.42578125" style="54" customWidth="1"/>
    <col min="9" max="9" width="9.140625" style="54"/>
    <col min="10" max="10" width="11.140625" style="54" customWidth="1"/>
    <col min="11" max="11" width="9.140625" style="54"/>
    <col min="12" max="12" width="11.5703125" style="54" customWidth="1"/>
    <col min="13" max="13" width="9.140625" style="54"/>
    <col min="14" max="14" width="10.7109375" style="54" customWidth="1"/>
    <col min="15" max="15" width="10.5703125" style="54" customWidth="1"/>
    <col min="16" max="16" width="11.42578125" style="54" customWidth="1"/>
    <col min="17" max="16384" width="9.140625" style="54"/>
  </cols>
  <sheetData>
    <row r="1" spans="1:16" ht="27" customHeight="1" x14ac:dyDescent="0.35">
      <c r="A1" s="395" t="s">
        <v>131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25.5" customHeight="1" x14ac:dyDescent="0.35">
      <c r="A2" s="395" t="s">
        <v>20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</row>
    <row r="3" spans="1:16" ht="22.5" customHeight="1" x14ac:dyDescent="0.35">
      <c r="A3" s="396" t="s">
        <v>132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</row>
    <row r="5" spans="1:16" ht="19.5" customHeight="1" x14ac:dyDescent="0.2">
      <c r="A5" s="397" t="s">
        <v>79</v>
      </c>
      <c r="B5" s="398"/>
      <c r="C5" s="398"/>
      <c r="D5" s="399"/>
      <c r="E5" s="397" t="s">
        <v>80</v>
      </c>
      <c r="F5" s="399"/>
      <c r="G5" s="397" t="s">
        <v>81</v>
      </c>
      <c r="H5" s="399"/>
      <c r="I5" s="397" t="s">
        <v>82</v>
      </c>
      <c r="J5" s="399"/>
      <c r="K5" s="397" t="s">
        <v>83</v>
      </c>
      <c r="L5" s="399"/>
      <c r="M5" s="397" t="s">
        <v>84</v>
      </c>
      <c r="N5" s="399"/>
      <c r="O5" s="397" t="s">
        <v>129</v>
      </c>
      <c r="P5" s="399"/>
    </row>
    <row r="6" spans="1:16" ht="21.75" customHeight="1" x14ac:dyDescent="0.2">
      <c r="A6" s="400"/>
      <c r="B6" s="401"/>
      <c r="C6" s="401"/>
      <c r="D6" s="402"/>
      <c r="E6" s="403"/>
      <c r="F6" s="405"/>
      <c r="G6" s="403"/>
      <c r="H6" s="405"/>
      <c r="I6" s="403"/>
      <c r="J6" s="405"/>
      <c r="K6" s="403"/>
      <c r="L6" s="405"/>
      <c r="M6" s="403"/>
      <c r="N6" s="405"/>
      <c r="O6" s="403"/>
      <c r="P6" s="405"/>
    </row>
    <row r="7" spans="1:16" ht="20.25" x14ac:dyDescent="0.2">
      <c r="A7" s="403"/>
      <c r="B7" s="404"/>
      <c r="C7" s="404"/>
      <c r="D7" s="405"/>
      <c r="E7" s="162" t="s">
        <v>85</v>
      </c>
      <c r="F7" s="163" t="s">
        <v>86</v>
      </c>
      <c r="G7" s="163" t="s">
        <v>85</v>
      </c>
      <c r="H7" s="164" t="s">
        <v>86</v>
      </c>
      <c r="I7" s="164" t="s">
        <v>85</v>
      </c>
      <c r="J7" s="164" t="s">
        <v>86</v>
      </c>
      <c r="K7" s="164" t="s">
        <v>85</v>
      </c>
      <c r="L7" s="164" t="s">
        <v>86</v>
      </c>
      <c r="M7" s="164" t="s">
        <v>85</v>
      </c>
      <c r="N7" s="164" t="s">
        <v>86</v>
      </c>
      <c r="O7" s="162" t="s">
        <v>85</v>
      </c>
      <c r="P7" s="165" t="s">
        <v>86</v>
      </c>
    </row>
    <row r="8" spans="1:16" ht="20.25" x14ac:dyDescent="0.3">
      <c r="A8" s="392"/>
      <c r="B8" s="393"/>
      <c r="C8" s="393"/>
      <c r="D8" s="394"/>
      <c r="E8" s="166" t="s">
        <v>9</v>
      </c>
      <c r="F8" s="167" t="s">
        <v>10</v>
      </c>
      <c r="G8" s="167" t="s">
        <v>11</v>
      </c>
      <c r="H8" s="167" t="s">
        <v>12</v>
      </c>
      <c r="I8" s="167" t="s">
        <v>13</v>
      </c>
      <c r="J8" s="167" t="s">
        <v>14</v>
      </c>
      <c r="K8" s="167" t="s">
        <v>15</v>
      </c>
      <c r="L8" s="167" t="s">
        <v>16</v>
      </c>
      <c r="M8" s="167" t="s">
        <v>56</v>
      </c>
      <c r="N8" s="167" t="s">
        <v>57</v>
      </c>
      <c r="O8" s="167" t="s">
        <v>58</v>
      </c>
      <c r="P8" s="168" t="s">
        <v>59</v>
      </c>
    </row>
    <row r="9" spans="1:16" ht="20.25" x14ac:dyDescent="0.3">
      <c r="A9" s="392"/>
      <c r="B9" s="393"/>
      <c r="C9" s="393"/>
      <c r="D9" s="394"/>
      <c r="E9" s="166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70"/>
    </row>
    <row r="10" spans="1:16" ht="20.25" x14ac:dyDescent="0.3">
      <c r="A10" s="171" t="s">
        <v>65</v>
      </c>
      <c r="B10" s="172"/>
      <c r="C10" s="172" t="s">
        <v>73</v>
      </c>
      <c r="D10" s="173" t="s">
        <v>73</v>
      </c>
      <c r="E10" s="174">
        <f>SUM('Table 6" 2016 july'!E10,'Table 6" 2016 aug'!E10,'Table 6" 2016 sep'!E10)</f>
        <v>0</v>
      </c>
      <c r="F10" s="174">
        <f>SUM('Table 6" 2016 july'!F10,'Table 6" 2016 aug'!F10,'Table 6" 2016 sep'!F10)</f>
        <v>0</v>
      </c>
      <c r="G10" s="174">
        <f>SUM('Table 6" 2016 july'!G10,'Table 6" 2016 aug'!G10,'Table 6" 2016 sep'!G10)</f>
        <v>0</v>
      </c>
      <c r="H10" s="174">
        <f>SUM('Table 6" 2016 july'!H10,'Table 6" 2016 aug'!H10,'Table 6" 2016 sep'!H10)</f>
        <v>0</v>
      </c>
      <c r="I10" s="174">
        <f>SUM('Table 6" 2016 july'!I10,'Table 6" 2016 aug'!I10,'Table 6" 2016 sep'!I10)</f>
        <v>0</v>
      </c>
      <c r="J10" s="174">
        <f>SUM('Table 6" 2016 july'!J10,'Table 6" 2016 aug'!J10,'Table 6" 2016 sep'!J10)</f>
        <v>0</v>
      </c>
      <c r="K10" s="174">
        <f>SUM('Table 6" 2016 july'!K10,'Table 6" 2016 aug'!K10,'Table 6" 2016 sep'!K10)</f>
        <v>0</v>
      </c>
      <c r="L10" s="174">
        <f>SUM('Table 6" 2016 july'!L10,'Table 6" 2016 aug'!L10,'Table 6" 2016 sep'!L10)</f>
        <v>0</v>
      </c>
      <c r="M10" s="174">
        <f>SUM('Table 6" 2016 july'!M10,'Table 6" 2016 aug'!M10,'Table 6" 2016 sep'!M10)</f>
        <v>0</v>
      </c>
      <c r="N10" s="174">
        <f>SUM('Table 6" 2016 july'!N10,'Table 6" 2016 aug'!N10,'Table 6" 2016 sep'!N10)</f>
        <v>0</v>
      </c>
      <c r="O10" s="175">
        <f>SUM(E10,G10,I10,K10,M10)</f>
        <v>0</v>
      </c>
      <c r="P10" s="176">
        <f>SUM(F10,H10,J10,L10,N10)</f>
        <v>0</v>
      </c>
    </row>
    <row r="11" spans="1:16" ht="20.25" x14ac:dyDescent="0.3">
      <c r="A11" s="392"/>
      <c r="B11" s="393"/>
      <c r="C11" s="393"/>
      <c r="D11" s="394"/>
      <c r="E11" s="177"/>
      <c r="F11" s="178"/>
      <c r="G11" s="178"/>
      <c r="H11" s="178"/>
      <c r="I11" s="178"/>
      <c r="J11" s="178"/>
      <c r="K11" s="178"/>
      <c r="L11" s="178"/>
      <c r="M11" s="178"/>
      <c r="N11" s="178"/>
      <c r="O11" s="175"/>
      <c r="P11" s="176"/>
    </row>
    <row r="12" spans="1:16" ht="20.25" x14ac:dyDescent="0.3">
      <c r="A12" s="171" t="s">
        <v>64</v>
      </c>
      <c r="B12" s="172"/>
      <c r="C12" s="172" t="s">
        <v>73</v>
      </c>
      <c r="D12" s="173" t="s">
        <v>73</v>
      </c>
      <c r="E12" s="174">
        <f>SUM('Table 6" 2016 july'!E12,'Table 6" 2016 aug'!E12,'Table 6" 2016 sep'!E12)</f>
        <v>0</v>
      </c>
      <c r="F12" s="174">
        <f>SUM('Table 6" 2016 july'!F12,'Table 6" 2016 aug'!F12,'Table 6" 2016 sep'!F12)</f>
        <v>0</v>
      </c>
      <c r="G12" s="174">
        <f>SUM('Table 6" 2016 july'!G12,'Table 6" 2016 aug'!G12,'Table 6" 2016 sep'!G12)</f>
        <v>0</v>
      </c>
      <c r="H12" s="174">
        <f>SUM('Table 6" 2016 july'!H12,'Table 6" 2016 aug'!H12,'Table 6" 2016 sep'!H12)</f>
        <v>0</v>
      </c>
      <c r="I12" s="174">
        <f>SUM('Table 6" 2016 july'!I12,'Table 6" 2016 aug'!I12,'Table 6" 2016 sep'!I12)</f>
        <v>0</v>
      </c>
      <c r="J12" s="174">
        <f>SUM('Table 6" 2016 july'!J12,'Table 6" 2016 aug'!J12,'Table 6" 2016 sep'!J12)</f>
        <v>0</v>
      </c>
      <c r="K12" s="174">
        <f>SUM('Table 6" 2016 july'!K12,'Table 6" 2016 aug'!K12,'Table 6" 2016 sep'!K12)</f>
        <v>0</v>
      </c>
      <c r="L12" s="174">
        <f>SUM('Table 6" 2016 july'!L12,'Table 6" 2016 aug'!L12,'Table 6" 2016 sep'!L12)</f>
        <v>0</v>
      </c>
      <c r="M12" s="174">
        <f>SUM('Table 6" 2016 july'!M12,'Table 6" 2016 aug'!M12,'Table 6" 2016 sep'!M12)</f>
        <v>0</v>
      </c>
      <c r="N12" s="174">
        <f>SUM('Table 6" 2016 july'!N12,'Table 6" 2016 aug'!N12,'Table 6" 2016 sep'!N12)</f>
        <v>0</v>
      </c>
      <c r="O12" s="175">
        <f>SUM(E12:N12)</f>
        <v>0</v>
      </c>
      <c r="P12" s="176">
        <f>SUM(F12,H12,J12,L12,N12)</f>
        <v>0</v>
      </c>
    </row>
    <row r="13" spans="1:16" ht="20.25" x14ac:dyDescent="0.3">
      <c r="A13" s="392"/>
      <c r="B13" s="393"/>
      <c r="C13" s="393"/>
      <c r="D13" s="394"/>
      <c r="E13" s="177"/>
      <c r="F13" s="178"/>
      <c r="G13" s="178"/>
      <c r="H13" s="178"/>
      <c r="I13" s="178"/>
      <c r="J13" s="178"/>
      <c r="K13" s="178"/>
      <c r="L13" s="178"/>
      <c r="M13" s="178"/>
      <c r="N13" s="178"/>
      <c r="O13" s="175"/>
      <c r="P13" s="176"/>
    </row>
    <row r="14" spans="1:16" ht="20.25" x14ac:dyDescent="0.3">
      <c r="A14" s="171" t="s">
        <v>21</v>
      </c>
      <c r="B14" s="172"/>
      <c r="C14" s="172" t="s">
        <v>73</v>
      </c>
      <c r="D14" s="173" t="s">
        <v>73</v>
      </c>
      <c r="E14" s="174">
        <f>SUM('Table 6" 2016 july'!E14,'Table 6" 2016 aug'!E14,'Table 6" 2016 sep'!E14)</f>
        <v>0</v>
      </c>
      <c r="F14" s="174">
        <f>SUM('Table 6" 2016 july'!F14,'Table 6" 2016 aug'!F14,'Table 6" 2016 sep'!F14)</f>
        <v>0</v>
      </c>
      <c r="G14" s="174">
        <f>SUM('Table 6" 2016 july'!G14,'Table 6" 2016 aug'!G14,'Table 6" 2016 sep'!G14)</f>
        <v>0</v>
      </c>
      <c r="H14" s="174">
        <f>SUM('Table 6" 2016 july'!H14,'Table 6" 2016 aug'!H14,'Table 6" 2016 sep'!H14)</f>
        <v>0</v>
      </c>
      <c r="I14" s="174">
        <f>SUM('Table 6" 2016 july'!I14,'Table 6" 2016 aug'!I14,'Table 6" 2016 sep'!I14)</f>
        <v>0</v>
      </c>
      <c r="J14" s="174">
        <f>SUM('Table 6" 2016 july'!J14,'Table 6" 2016 aug'!J14,'Table 6" 2016 sep'!J14)</f>
        <v>0</v>
      </c>
      <c r="K14" s="174">
        <f>SUM('Table 6" 2016 july'!K14,'Table 6" 2016 aug'!K14,'Table 6" 2016 sep'!K14)</f>
        <v>0</v>
      </c>
      <c r="L14" s="174">
        <f>SUM('Table 6" 2016 july'!L14,'Table 6" 2016 aug'!L14,'Table 6" 2016 sep'!L14)</f>
        <v>0</v>
      </c>
      <c r="M14" s="174">
        <f>SUM('Table 6" 2016 july'!M14,'Table 6" 2016 aug'!M14,'Table 6" 2016 sep'!M14)</f>
        <v>0</v>
      </c>
      <c r="N14" s="174">
        <f>SUM('Table 6" 2016 july'!N14,'Table 6" 2016 aug'!N14,'Table 6" 2016 sep'!N14)</f>
        <v>1</v>
      </c>
      <c r="O14" s="175">
        <f>SUM(E14,G14,I14,K14,M14)</f>
        <v>0</v>
      </c>
      <c r="P14" s="176">
        <f>SUM(F14,H14,J14,L14,N14)</f>
        <v>1</v>
      </c>
    </row>
    <row r="15" spans="1:16" ht="20.25" x14ac:dyDescent="0.3">
      <c r="A15" s="392"/>
      <c r="B15" s="393"/>
      <c r="C15" s="393"/>
      <c r="D15" s="394"/>
      <c r="E15" s="177"/>
      <c r="F15" s="178"/>
      <c r="G15" s="178"/>
      <c r="H15" s="178"/>
      <c r="I15" s="178"/>
      <c r="J15" s="178"/>
      <c r="K15" s="178"/>
      <c r="L15" s="178"/>
      <c r="M15" s="178"/>
      <c r="N15" s="178"/>
      <c r="O15" s="175"/>
      <c r="P15" s="176"/>
    </row>
    <row r="16" spans="1:16" ht="20.25" x14ac:dyDescent="0.3">
      <c r="A16" s="171" t="s">
        <v>22</v>
      </c>
      <c r="B16" s="172"/>
      <c r="C16" s="172" t="s">
        <v>73</v>
      </c>
      <c r="D16" s="173" t="s">
        <v>73</v>
      </c>
      <c r="E16" s="174">
        <f>SUM('Table 6" 2016 july'!E16,'Table 6" 2016 aug'!E16,'Table 6" 2016 sep'!E16)</f>
        <v>1</v>
      </c>
      <c r="F16" s="174">
        <f>SUM('Table 6" 2016 july'!F16,'Table 6" 2016 aug'!F16,'Table 6" 2016 sep'!F16)</f>
        <v>0</v>
      </c>
      <c r="G16" s="174">
        <f>SUM('Table 6" 2016 july'!G16,'Table 6" 2016 aug'!G16,'Table 6" 2016 sep'!G16)</f>
        <v>0</v>
      </c>
      <c r="H16" s="174">
        <f>SUM('Table 6" 2016 july'!H16,'Table 6" 2016 aug'!H16,'Table 6" 2016 sep'!H16)</f>
        <v>1</v>
      </c>
      <c r="I16" s="174">
        <f>SUM('Table 6" 2016 july'!I16,'Table 6" 2016 aug'!I16,'Table 6" 2016 sep'!I16)</f>
        <v>0</v>
      </c>
      <c r="J16" s="174">
        <f>SUM('Table 6" 2016 july'!J16,'Table 6" 2016 aug'!J16,'Table 6" 2016 sep'!J16)</f>
        <v>0</v>
      </c>
      <c r="K16" s="174">
        <f>SUM('Table 6" 2016 july'!K16,'Table 6" 2016 aug'!K16,'Table 6" 2016 sep'!K16)</f>
        <v>0</v>
      </c>
      <c r="L16" s="174">
        <f>SUM('Table 6" 2016 july'!L16,'Table 6" 2016 aug'!L16,'Table 6" 2016 sep'!L16)</f>
        <v>0</v>
      </c>
      <c r="M16" s="174">
        <f>SUM('Table 6" 2016 july'!M16,'Table 6" 2016 aug'!M16,'Table 6" 2016 sep'!M16)</f>
        <v>1</v>
      </c>
      <c r="N16" s="174">
        <f>SUM('Table 6" 2016 july'!N16,'Table 6" 2016 aug'!N16,'Table 6" 2016 sep'!N16)</f>
        <v>0</v>
      </c>
      <c r="O16" s="175">
        <f>SUM(E16,G16,I16,K16,M16)</f>
        <v>2</v>
      </c>
      <c r="P16" s="176">
        <f>SUM(F16,H16,J16,L16,N16)</f>
        <v>1</v>
      </c>
    </row>
    <row r="17" spans="1:16" ht="20.25" x14ac:dyDescent="0.3">
      <c r="A17" s="392"/>
      <c r="B17" s="393"/>
      <c r="C17" s="393"/>
      <c r="D17" s="394"/>
      <c r="E17" s="177"/>
      <c r="F17" s="178"/>
      <c r="G17" s="178"/>
      <c r="H17" s="178"/>
      <c r="I17" s="178"/>
      <c r="J17" s="178"/>
      <c r="K17" s="178"/>
      <c r="L17" s="178"/>
      <c r="M17" s="178"/>
      <c r="N17" s="178"/>
      <c r="O17" s="175"/>
      <c r="P17" s="176"/>
    </row>
    <row r="18" spans="1:16" ht="20.25" x14ac:dyDescent="0.3">
      <c r="A18" s="171" t="s">
        <v>23</v>
      </c>
      <c r="B18" s="172"/>
      <c r="C18" s="172" t="s">
        <v>73</v>
      </c>
      <c r="D18" s="173" t="s">
        <v>73</v>
      </c>
      <c r="E18" s="174">
        <f>SUM('Table 6" 2016 july'!E18,'Table 6" 2016 aug'!E18,'Table 6" 2016 sep'!E18)</f>
        <v>0</v>
      </c>
      <c r="F18" s="174">
        <f>SUM('Table 6" 2016 july'!F18,'Table 6" 2016 aug'!F18,'Table 6" 2016 sep'!F18)</f>
        <v>0</v>
      </c>
      <c r="G18" s="174">
        <f>SUM('Table 6" 2016 july'!G18,'Table 6" 2016 aug'!G18,'Table 6" 2016 sep'!G18)</f>
        <v>0</v>
      </c>
      <c r="H18" s="174">
        <f>SUM('Table 6" 2016 july'!H18,'Table 6" 2016 aug'!H18,'Table 6" 2016 sep'!H18)</f>
        <v>0</v>
      </c>
      <c r="I18" s="174">
        <f>SUM('Table 6" 2016 july'!I18,'Table 6" 2016 aug'!I18,'Table 6" 2016 sep'!I18)</f>
        <v>0</v>
      </c>
      <c r="J18" s="174">
        <f>SUM('Table 6" 2016 july'!J18,'Table 6" 2016 aug'!J18,'Table 6" 2016 sep'!J18)</f>
        <v>0</v>
      </c>
      <c r="K18" s="174">
        <f>SUM('Table 6" 2016 july'!K18,'Table 6" 2016 aug'!K18,'Table 6" 2016 sep'!K18)</f>
        <v>0</v>
      </c>
      <c r="L18" s="174">
        <f>SUM('Table 6" 2016 july'!L18,'Table 6" 2016 aug'!L18,'Table 6" 2016 sep'!L18)</f>
        <v>0</v>
      </c>
      <c r="M18" s="174">
        <f>SUM('Table 6" 2016 july'!M18,'Table 6" 2016 aug'!M18,'Table 6" 2016 sep'!M18)</f>
        <v>2</v>
      </c>
      <c r="N18" s="174">
        <f>SUM('Table 6" 2016 july'!N18,'Table 6" 2016 aug'!N18,'Table 6" 2016 sep'!N18)</f>
        <v>0</v>
      </c>
      <c r="O18" s="175">
        <f>SUM(E18,G18,I18,K18,M18)</f>
        <v>2</v>
      </c>
      <c r="P18" s="176">
        <f>SUM(F18,H18,J18,L18,N18)</f>
        <v>0</v>
      </c>
    </row>
    <row r="19" spans="1:16" ht="20.25" x14ac:dyDescent="0.3">
      <c r="A19" s="392"/>
      <c r="B19" s="393"/>
      <c r="C19" s="393"/>
      <c r="D19" s="394"/>
      <c r="E19" s="177"/>
      <c r="F19" s="178"/>
      <c r="G19" s="178"/>
      <c r="H19" s="178"/>
      <c r="I19" s="178"/>
      <c r="J19" s="178"/>
      <c r="K19" s="178"/>
      <c r="L19" s="178"/>
      <c r="M19" s="178"/>
      <c r="N19" s="178"/>
      <c r="O19" s="175"/>
      <c r="P19" s="176"/>
    </row>
    <row r="20" spans="1:16" ht="20.25" x14ac:dyDescent="0.3">
      <c r="A20" s="171" t="s">
        <v>24</v>
      </c>
      <c r="B20" s="172"/>
      <c r="C20" s="172" t="s">
        <v>73</v>
      </c>
      <c r="D20" s="173" t="s">
        <v>73</v>
      </c>
      <c r="E20" s="174">
        <f>SUM('Table 6" 2016 july'!E20,'Table 6" 2016 aug'!E20,'Table 6" 2016 sep'!E20)</f>
        <v>0</v>
      </c>
      <c r="F20" s="174">
        <f>SUM('Table 6" 2016 july'!F20,'Table 6" 2016 aug'!F20,'Table 6" 2016 sep'!F20)</f>
        <v>0</v>
      </c>
      <c r="G20" s="174">
        <f>SUM('Table 6" 2016 july'!G20,'Table 6" 2016 aug'!G20,'Table 6" 2016 sep'!G20)</f>
        <v>1</v>
      </c>
      <c r="H20" s="174">
        <f>SUM('Table 6" 2016 july'!H20,'Table 6" 2016 aug'!H20,'Table 6" 2016 sep'!H20)</f>
        <v>0</v>
      </c>
      <c r="I20" s="174">
        <f>SUM('Table 6" 2016 july'!I20,'Table 6" 2016 aug'!I20,'Table 6" 2016 sep'!I20)</f>
        <v>0</v>
      </c>
      <c r="J20" s="174">
        <f>SUM('Table 6" 2016 july'!J20,'Table 6" 2016 aug'!J20,'Table 6" 2016 sep'!J20)</f>
        <v>0</v>
      </c>
      <c r="K20" s="174">
        <f>SUM('Table 6" 2016 july'!K20,'Table 6" 2016 aug'!K20,'Table 6" 2016 sep'!K20)</f>
        <v>0</v>
      </c>
      <c r="L20" s="174">
        <f>SUM('Table 6" 2016 july'!L20,'Table 6" 2016 aug'!L20,'Table 6" 2016 sep'!L20)</f>
        <v>0</v>
      </c>
      <c r="M20" s="174">
        <f>SUM('Table 6" 2016 july'!M20,'Table 6" 2016 aug'!M20,'Table 6" 2016 sep'!M20)</f>
        <v>0</v>
      </c>
      <c r="N20" s="174">
        <f>SUM('Table 6" 2016 july'!N20,'Table 6" 2016 aug'!N20,'Table 6" 2016 sep'!N20)</f>
        <v>0</v>
      </c>
      <c r="O20" s="175">
        <f>SUM(E20,G20,I20,K20,M20)</f>
        <v>1</v>
      </c>
      <c r="P20" s="176">
        <f>SUM(F20,H20,J20,L20,N20)</f>
        <v>0</v>
      </c>
    </row>
    <row r="21" spans="1:16" ht="20.25" x14ac:dyDescent="0.3">
      <c r="A21" s="392"/>
      <c r="B21" s="393"/>
      <c r="C21" s="393"/>
      <c r="D21" s="394"/>
      <c r="E21" s="177"/>
      <c r="F21" s="178"/>
      <c r="G21" s="178"/>
      <c r="H21" s="178"/>
      <c r="I21" s="178"/>
      <c r="J21" s="178"/>
      <c r="K21" s="178"/>
      <c r="L21" s="178"/>
      <c r="M21" s="178"/>
      <c r="N21" s="178"/>
      <c r="O21" s="175"/>
      <c r="P21" s="176"/>
    </row>
    <row r="22" spans="1:16" ht="20.25" x14ac:dyDescent="0.3">
      <c r="A22" s="171" t="s">
        <v>25</v>
      </c>
      <c r="B22" s="172"/>
      <c r="C22" s="172" t="s">
        <v>73</v>
      </c>
      <c r="D22" s="173" t="s">
        <v>73</v>
      </c>
      <c r="E22" s="174">
        <f>SUM('Table 6" 2016 july'!E22,'Table 6" 2016 aug'!E22,'Table 6" 2016 sep'!E22)</f>
        <v>0</v>
      </c>
      <c r="F22" s="174">
        <f>SUM('Table 6" 2016 july'!F22,'Table 6" 2016 aug'!F22,'Table 6" 2016 sep'!F22)</f>
        <v>0</v>
      </c>
      <c r="G22" s="174">
        <f>SUM('Table 6" 2016 july'!G22,'Table 6" 2016 aug'!G22,'Table 6" 2016 sep'!G22)</f>
        <v>1</v>
      </c>
      <c r="H22" s="174">
        <f>SUM('Table 6" 2016 july'!H22,'Table 6" 2016 aug'!H22,'Table 6" 2016 sep'!H22)</f>
        <v>0</v>
      </c>
      <c r="I22" s="174">
        <f>SUM('Table 6" 2016 july'!I22,'Table 6" 2016 aug'!I22,'Table 6" 2016 sep'!I22)</f>
        <v>0</v>
      </c>
      <c r="J22" s="174">
        <f>SUM('Table 6" 2016 july'!J22,'Table 6" 2016 aug'!J22,'Table 6" 2016 sep'!J22)</f>
        <v>0</v>
      </c>
      <c r="K22" s="174">
        <f>SUM('Table 6" 2016 july'!K22,'Table 6" 2016 aug'!K22,'Table 6" 2016 sep'!K22)</f>
        <v>0</v>
      </c>
      <c r="L22" s="174">
        <f>SUM('Table 6" 2016 july'!L22,'Table 6" 2016 aug'!L22,'Table 6" 2016 sep'!L22)</f>
        <v>0</v>
      </c>
      <c r="M22" s="174">
        <f>SUM('Table 6" 2016 july'!M22,'Table 6" 2016 aug'!M22,'Table 6" 2016 sep'!M22)</f>
        <v>0</v>
      </c>
      <c r="N22" s="174">
        <f>SUM('Table 6" 2016 july'!N22,'Table 6" 2016 aug'!N22,'Table 6" 2016 sep'!N22)</f>
        <v>0</v>
      </c>
      <c r="O22" s="175">
        <f>SUM(E22,G22,I22,K22,M22)</f>
        <v>1</v>
      </c>
      <c r="P22" s="176">
        <f>SUM(F22,H22,J22,L22,N22)</f>
        <v>0</v>
      </c>
    </row>
    <row r="23" spans="1:16" ht="20.25" x14ac:dyDescent="0.3">
      <c r="A23" s="392"/>
      <c r="B23" s="393"/>
      <c r="C23" s="393"/>
      <c r="D23" s="394"/>
      <c r="E23" s="177"/>
      <c r="F23" s="178"/>
      <c r="G23" s="178"/>
      <c r="H23" s="178"/>
      <c r="I23" s="178"/>
      <c r="J23" s="178"/>
      <c r="K23" s="178"/>
      <c r="L23" s="178"/>
      <c r="M23" s="178"/>
      <c r="N23" s="178"/>
      <c r="O23" s="175"/>
      <c r="P23" s="176"/>
    </row>
    <row r="24" spans="1:16" ht="20.25" x14ac:dyDescent="0.3">
      <c r="A24" s="171" t="s">
        <v>26</v>
      </c>
      <c r="B24" s="172"/>
      <c r="C24" s="172" t="s">
        <v>73</v>
      </c>
      <c r="D24" s="173" t="s">
        <v>73</v>
      </c>
      <c r="E24" s="174">
        <f>SUM('Table 6" 2016 july'!E24,'Table 6" 2016 aug'!E24,'Table 6" 2016 sep'!E24)</f>
        <v>0</v>
      </c>
      <c r="F24" s="174">
        <f>SUM('Table 6" 2016 july'!F24,'Table 6" 2016 aug'!F24,'Table 6" 2016 sep'!F24)</f>
        <v>0</v>
      </c>
      <c r="G24" s="174">
        <f>SUM('Table 6" 2016 july'!G24,'Table 6" 2016 aug'!G24,'Table 6" 2016 sep'!G24)</f>
        <v>0</v>
      </c>
      <c r="H24" s="174">
        <f>SUM('Table 6" 2016 july'!H24,'Table 6" 2016 aug'!H24,'Table 6" 2016 sep'!H24)</f>
        <v>0</v>
      </c>
      <c r="I24" s="174">
        <f>SUM('Table 6" 2016 july'!I24,'Table 6" 2016 aug'!I24,'Table 6" 2016 sep'!I24)</f>
        <v>0</v>
      </c>
      <c r="J24" s="174">
        <f>SUM('Table 6" 2016 july'!J24,'Table 6" 2016 aug'!J24,'Table 6" 2016 sep'!J24)</f>
        <v>0</v>
      </c>
      <c r="K24" s="174">
        <f>SUM('Table 6" 2016 july'!K24,'Table 6" 2016 aug'!K24,'Table 6" 2016 sep'!K24)</f>
        <v>2</v>
      </c>
      <c r="L24" s="174">
        <f>SUM('Table 6" 2016 july'!L24,'Table 6" 2016 aug'!L24,'Table 6" 2016 sep'!L24)</f>
        <v>0</v>
      </c>
      <c r="M24" s="174">
        <f>SUM('Table 6" 2016 july'!M24,'Table 6" 2016 aug'!M24,'Table 6" 2016 sep'!M24)</f>
        <v>0</v>
      </c>
      <c r="N24" s="174">
        <f>SUM('Table 6" 2016 july'!N24,'Table 6" 2016 aug'!N24,'Table 6" 2016 sep'!N24)</f>
        <v>0</v>
      </c>
      <c r="O24" s="175">
        <f>SUM(E24,G24,I24,K24,M24)</f>
        <v>2</v>
      </c>
      <c r="P24" s="176">
        <f>SUM(F24,H24,J24,L24,N24)</f>
        <v>0</v>
      </c>
    </row>
    <row r="25" spans="1:16" ht="20.25" x14ac:dyDescent="0.3">
      <c r="A25" s="392"/>
      <c r="B25" s="393"/>
      <c r="C25" s="393"/>
      <c r="D25" s="394"/>
      <c r="E25" s="177"/>
      <c r="F25" s="178"/>
      <c r="G25" s="178"/>
      <c r="H25" s="178"/>
      <c r="I25" s="178"/>
      <c r="J25" s="178"/>
      <c r="K25" s="178"/>
      <c r="L25" s="178"/>
      <c r="M25" s="178"/>
      <c r="N25" s="178"/>
      <c r="O25" s="175"/>
      <c r="P25" s="176"/>
    </row>
    <row r="26" spans="1:16" ht="20.25" x14ac:dyDescent="0.3">
      <c r="A26" s="171" t="s">
        <v>27</v>
      </c>
      <c r="B26" s="172"/>
      <c r="C26" s="172" t="s">
        <v>73</v>
      </c>
      <c r="D26" s="173" t="s">
        <v>73</v>
      </c>
      <c r="E26" s="174">
        <f>SUM('Table 6" 2016 july'!E26,'Table 6" 2016 aug'!E26,'Table 6" 2016 sep'!E26)</f>
        <v>0</v>
      </c>
      <c r="F26" s="174">
        <f>SUM('Table 6" 2016 july'!F26,'Table 6" 2016 aug'!F26,'Table 6" 2016 sep'!F26)</f>
        <v>1</v>
      </c>
      <c r="G26" s="174">
        <f>SUM('Table 6" 2016 july'!G26,'Table 6" 2016 aug'!G26,'Table 6" 2016 sep'!G26)</f>
        <v>0</v>
      </c>
      <c r="H26" s="174">
        <f>SUM('Table 6" 2016 july'!H26,'Table 6" 2016 aug'!H26,'Table 6" 2016 sep'!H26)</f>
        <v>1</v>
      </c>
      <c r="I26" s="174">
        <f>SUM('Table 6" 2016 july'!I26,'Table 6" 2016 aug'!I26,'Table 6" 2016 sep'!I26)</f>
        <v>0</v>
      </c>
      <c r="J26" s="174">
        <f>SUM('Table 6" 2016 july'!J26,'Table 6" 2016 aug'!J26,'Table 6" 2016 sep'!J26)</f>
        <v>0</v>
      </c>
      <c r="K26" s="174">
        <f>SUM('Table 6" 2016 july'!K26,'Table 6" 2016 aug'!K26,'Table 6" 2016 sep'!K26)</f>
        <v>0</v>
      </c>
      <c r="L26" s="174">
        <f>SUM('Table 6" 2016 july'!L26,'Table 6" 2016 aug'!L26,'Table 6" 2016 sep'!L26)</f>
        <v>0</v>
      </c>
      <c r="M26" s="174">
        <f>SUM('Table 6" 2016 july'!M26,'Table 6" 2016 aug'!M26,'Table 6" 2016 sep'!M26)</f>
        <v>0</v>
      </c>
      <c r="N26" s="174">
        <f>SUM('Table 6" 2016 july'!N26,'Table 6" 2016 aug'!N26,'Table 6" 2016 sep'!N26)</f>
        <v>0</v>
      </c>
      <c r="O26" s="175">
        <f>SUM(E26,G26,I26,K26,M26)</f>
        <v>0</v>
      </c>
      <c r="P26" s="176">
        <f>SUM(F26,H26,J26,L26,N26)</f>
        <v>2</v>
      </c>
    </row>
    <row r="27" spans="1:16" ht="20.25" x14ac:dyDescent="0.3">
      <c r="A27" s="392"/>
      <c r="B27" s="393"/>
      <c r="C27" s="393"/>
      <c r="D27" s="394"/>
      <c r="E27" s="177"/>
      <c r="F27" s="178"/>
      <c r="G27" s="178"/>
      <c r="H27" s="178"/>
      <c r="I27" s="178"/>
      <c r="J27" s="178"/>
      <c r="K27" s="178"/>
      <c r="L27" s="178"/>
      <c r="M27" s="178"/>
      <c r="N27" s="178"/>
      <c r="O27" s="175"/>
      <c r="P27" s="176"/>
    </row>
    <row r="28" spans="1:16" ht="20.25" x14ac:dyDescent="0.3">
      <c r="A28" s="171" t="s">
        <v>28</v>
      </c>
      <c r="B28" s="172"/>
      <c r="C28" s="172" t="s">
        <v>73</v>
      </c>
      <c r="D28" s="173" t="s">
        <v>73</v>
      </c>
      <c r="E28" s="174">
        <f>SUM('Table 6" 2016 july'!E28,'Table 6" 2016 aug'!E28,'Table 6" 2016 sep'!E28)</f>
        <v>1</v>
      </c>
      <c r="F28" s="174">
        <f>SUM('Table 6" 2016 july'!F28,'Table 6" 2016 aug'!F28,'Table 6" 2016 sep'!F28)</f>
        <v>0</v>
      </c>
      <c r="G28" s="174">
        <f>SUM('Table 6" 2016 july'!G28,'Table 6" 2016 aug'!G28,'Table 6" 2016 sep'!G28)</f>
        <v>0</v>
      </c>
      <c r="H28" s="174">
        <f>SUM('Table 6" 2016 july'!H28,'Table 6" 2016 aug'!H28,'Table 6" 2016 sep'!H28)</f>
        <v>0</v>
      </c>
      <c r="I28" s="174">
        <f>SUM('Table 6" 2016 july'!I28,'Table 6" 2016 aug'!I28,'Table 6" 2016 sep'!I28)</f>
        <v>0</v>
      </c>
      <c r="J28" s="174">
        <f>SUM('Table 6" 2016 july'!J28,'Table 6" 2016 aug'!J28,'Table 6" 2016 sep'!J28)</f>
        <v>0</v>
      </c>
      <c r="K28" s="174">
        <f>SUM('Table 6" 2016 july'!K28,'Table 6" 2016 aug'!K28,'Table 6" 2016 sep'!K28)</f>
        <v>0</v>
      </c>
      <c r="L28" s="174">
        <f>SUM('Table 6" 2016 july'!L28,'Table 6" 2016 aug'!L28,'Table 6" 2016 sep'!L28)</f>
        <v>0</v>
      </c>
      <c r="M28" s="174">
        <f>SUM('Table 6" 2016 july'!M28,'Table 6" 2016 aug'!M28,'Table 6" 2016 sep'!M28)</f>
        <v>0</v>
      </c>
      <c r="N28" s="174">
        <f>SUM('Table 6" 2016 july'!N28,'Table 6" 2016 aug'!N28,'Table 6" 2016 sep'!N28)</f>
        <v>0</v>
      </c>
      <c r="O28" s="175">
        <f>SUM(E28,G28,I28,K28,M28)</f>
        <v>1</v>
      </c>
      <c r="P28" s="176">
        <f>SUM(F28,H28,J28,L28,N28)</f>
        <v>0</v>
      </c>
    </row>
    <row r="29" spans="1:16" ht="20.25" x14ac:dyDescent="0.3">
      <c r="A29" s="392"/>
      <c r="B29" s="393"/>
      <c r="C29" s="393"/>
      <c r="D29" s="394"/>
      <c r="E29" s="177"/>
      <c r="F29" s="178"/>
      <c r="G29" s="178"/>
      <c r="H29" s="178"/>
      <c r="I29" s="178"/>
      <c r="J29" s="178"/>
      <c r="K29" s="178"/>
      <c r="L29" s="178"/>
      <c r="M29" s="178"/>
      <c r="N29" s="178"/>
      <c r="O29" s="175"/>
      <c r="P29" s="176"/>
    </row>
    <row r="30" spans="1:16" ht="20.25" x14ac:dyDescent="0.3">
      <c r="A30" s="171" t="s">
        <v>29</v>
      </c>
      <c r="B30" s="172"/>
      <c r="C30" s="172" t="s">
        <v>73</v>
      </c>
      <c r="D30" s="173" t="s">
        <v>73</v>
      </c>
      <c r="E30" s="174">
        <f>SUM('Table 6" 2016 july'!E30,'Table 6" 2016 aug'!E30,'Table 6" 2016 sep'!E30)</f>
        <v>2</v>
      </c>
      <c r="F30" s="174">
        <f>SUM('Table 6" 2016 july'!F30,'Table 6" 2016 aug'!F30,'Table 6" 2016 sep'!F30)</f>
        <v>0</v>
      </c>
      <c r="G30" s="174">
        <f>SUM('Table 6" 2016 july'!G30,'Table 6" 2016 aug'!G30,'Table 6" 2016 sep'!G30)</f>
        <v>1</v>
      </c>
      <c r="H30" s="174">
        <f>SUM('Table 6" 2016 july'!H30,'Table 6" 2016 aug'!H30,'Table 6" 2016 sep'!H30)</f>
        <v>0</v>
      </c>
      <c r="I30" s="174">
        <f>SUM('Table 6" 2016 july'!I30,'Table 6" 2016 aug'!I30,'Table 6" 2016 sep'!I30)</f>
        <v>0</v>
      </c>
      <c r="J30" s="174">
        <f>SUM('Table 6" 2016 july'!J30,'Table 6" 2016 aug'!J30,'Table 6" 2016 sep'!J30)</f>
        <v>0</v>
      </c>
      <c r="K30" s="174">
        <f>SUM('Table 6" 2016 july'!K30,'Table 6" 2016 aug'!K30,'Table 6" 2016 sep'!K30)</f>
        <v>0</v>
      </c>
      <c r="L30" s="174">
        <f>SUM('Table 6" 2016 july'!L30,'Table 6" 2016 aug'!L30,'Table 6" 2016 sep'!L30)</f>
        <v>0</v>
      </c>
      <c r="M30" s="174">
        <f>SUM('Table 6" 2016 july'!M30,'Table 6" 2016 aug'!M30,'Table 6" 2016 sep'!M30)</f>
        <v>0</v>
      </c>
      <c r="N30" s="174">
        <f>SUM('Table 6" 2016 july'!N30,'Table 6" 2016 aug'!N30,'Table 6" 2016 sep'!N30)</f>
        <v>0</v>
      </c>
      <c r="O30" s="175">
        <f>SUM(E30,G30,I30,K30,M30)</f>
        <v>3</v>
      </c>
      <c r="P30" s="176">
        <f>SUM(F30,H30,J30,L30,N30)</f>
        <v>0</v>
      </c>
    </row>
    <row r="31" spans="1:16" ht="20.25" x14ac:dyDescent="0.3">
      <c r="A31" s="392"/>
      <c r="B31" s="393"/>
      <c r="C31" s="393"/>
      <c r="D31" s="394"/>
      <c r="E31" s="174"/>
      <c r="F31" s="178"/>
      <c r="G31" s="178"/>
      <c r="H31" s="178"/>
      <c r="I31" s="178"/>
      <c r="J31" s="178"/>
      <c r="K31" s="178"/>
      <c r="L31" s="178"/>
      <c r="M31" s="178"/>
      <c r="N31" s="178"/>
      <c r="O31" s="175"/>
      <c r="P31" s="176"/>
    </row>
    <row r="32" spans="1:16" ht="20.25" x14ac:dyDescent="0.3">
      <c r="A32" s="171" t="s">
        <v>97</v>
      </c>
      <c r="B32" s="172"/>
      <c r="C32" s="172" t="s">
        <v>73</v>
      </c>
      <c r="D32" s="173" t="s">
        <v>73</v>
      </c>
      <c r="E32" s="174">
        <f>SUM('Table 6" 2016 july'!E32,'Table 6" 2016 aug'!E32,'Table 6" 2016 sep'!E32)</f>
        <v>1</v>
      </c>
      <c r="F32" s="174">
        <f>SUM('Table 6" 2016 july'!F32,'Table 6" 2016 aug'!F32,'Table 6" 2016 sep'!F32)</f>
        <v>0</v>
      </c>
      <c r="G32" s="174">
        <f>SUM('Table 6" 2016 july'!G32,'Table 6" 2016 aug'!G32,'Table 6" 2016 sep'!G32)</f>
        <v>1</v>
      </c>
      <c r="H32" s="174">
        <f>SUM('Table 6" 2016 july'!H32,'Table 6" 2016 aug'!H32,'Table 6" 2016 sep'!H32)</f>
        <v>0</v>
      </c>
      <c r="I32" s="174">
        <f>SUM('Table 6" 2016 july'!I32,'Table 6" 2016 aug'!I32,'Table 6" 2016 sep'!I32)</f>
        <v>0</v>
      </c>
      <c r="J32" s="174">
        <f>SUM('Table 6" 2016 july'!J32,'Table 6" 2016 aug'!J32,'Table 6" 2016 sep'!J32)</f>
        <v>0</v>
      </c>
      <c r="K32" s="174">
        <f>SUM('Table 6" 2016 july'!K32,'Table 6" 2016 aug'!K32,'Table 6" 2016 sep'!K32)</f>
        <v>0</v>
      </c>
      <c r="L32" s="174">
        <f>SUM('Table 6" 2016 july'!L32,'Table 6" 2016 aug'!L32,'Table 6" 2016 sep'!L32)</f>
        <v>0</v>
      </c>
      <c r="M32" s="174">
        <f>SUM('Table 6" 2016 july'!M32,'Table 6" 2016 aug'!M32,'Table 6" 2016 sep'!M32)</f>
        <v>0</v>
      </c>
      <c r="N32" s="174">
        <f>SUM('Table 6" 2016 july'!N32,'Table 6" 2016 aug'!N32,'Table 6" 2016 sep'!N32)</f>
        <v>0</v>
      </c>
      <c r="O32" s="175">
        <f>SUM(E32,G32,I32,K32,M32)</f>
        <v>2</v>
      </c>
      <c r="P32" s="176">
        <f>SUM(F32,H32,J32,L32,N32)</f>
        <v>0</v>
      </c>
    </row>
    <row r="33" spans="1:16" ht="20.25" x14ac:dyDescent="0.3">
      <c r="A33" s="392"/>
      <c r="B33" s="393"/>
      <c r="C33" s="393"/>
      <c r="D33" s="394"/>
      <c r="E33" s="177"/>
      <c r="F33" s="178"/>
      <c r="G33" s="178"/>
      <c r="H33" s="178"/>
      <c r="I33" s="178"/>
      <c r="J33" s="178"/>
      <c r="K33" s="178"/>
      <c r="L33" s="178"/>
      <c r="M33" s="178"/>
      <c r="N33" s="178"/>
      <c r="O33" s="175"/>
      <c r="P33" s="176"/>
    </row>
    <row r="34" spans="1:16" ht="20.25" x14ac:dyDescent="0.3">
      <c r="A34" s="171" t="s">
        <v>30</v>
      </c>
      <c r="B34" s="172"/>
      <c r="C34" s="172" t="s">
        <v>73</v>
      </c>
      <c r="D34" s="173" t="s">
        <v>73</v>
      </c>
      <c r="E34" s="174">
        <f>SUM('Table 6" 2016 july'!E34,'Table 6" 2016 aug'!E34,'Table 6" 2016 sep'!E34)</f>
        <v>1</v>
      </c>
      <c r="F34" s="174">
        <f>SUM('Table 6" 2016 july'!F34,'Table 6" 2016 aug'!F34,'Table 6" 2016 sep'!F34)</f>
        <v>0</v>
      </c>
      <c r="G34" s="174">
        <f>SUM('Table 6" 2016 july'!G34,'Table 6" 2016 aug'!G34,'Table 6" 2016 sep'!G34)</f>
        <v>0</v>
      </c>
      <c r="H34" s="174">
        <f>SUM('Table 6" 2016 july'!H34,'Table 6" 2016 aug'!H34,'Table 6" 2016 sep'!H34)</f>
        <v>0</v>
      </c>
      <c r="I34" s="174">
        <f>SUM('Table 6" 2016 july'!I34,'Table 6" 2016 aug'!I34,'Table 6" 2016 sep'!I34)</f>
        <v>1</v>
      </c>
      <c r="J34" s="174">
        <f>SUM('Table 6" 2016 july'!J34,'Table 6" 2016 aug'!J34,'Table 6" 2016 sep'!J34)</f>
        <v>0</v>
      </c>
      <c r="K34" s="174">
        <f>SUM('Table 6" 2016 july'!K34,'Table 6" 2016 aug'!K34,'Table 6" 2016 sep'!K34)</f>
        <v>0</v>
      </c>
      <c r="L34" s="174">
        <f>SUM('Table 6" 2016 july'!L34,'Table 6" 2016 aug'!L34,'Table 6" 2016 sep'!L34)</f>
        <v>0</v>
      </c>
      <c r="M34" s="174">
        <f>SUM('Table 6" 2016 july'!M34,'Table 6" 2016 aug'!M34,'Table 6" 2016 sep'!M34)</f>
        <v>1</v>
      </c>
      <c r="N34" s="174">
        <f>SUM('Table 6" 2016 july'!N34,'Table 6" 2016 aug'!N34,'Table 6" 2016 sep'!N34)</f>
        <v>0</v>
      </c>
      <c r="O34" s="175">
        <f>SUM(E34,G34,I34,K34,M34)</f>
        <v>3</v>
      </c>
      <c r="P34" s="176">
        <f>SUM(F34,H34,J34,L34,N34)</f>
        <v>0</v>
      </c>
    </row>
    <row r="35" spans="1:16" ht="20.25" x14ac:dyDescent="0.3">
      <c r="A35" s="392"/>
      <c r="B35" s="393"/>
      <c r="C35" s="393"/>
      <c r="D35" s="394"/>
      <c r="E35" s="177"/>
      <c r="F35" s="178"/>
      <c r="G35" s="178"/>
      <c r="H35" s="178"/>
      <c r="I35" s="178"/>
      <c r="J35" s="178"/>
      <c r="K35" s="178"/>
      <c r="L35" s="178"/>
      <c r="M35" s="178"/>
      <c r="N35" s="178"/>
      <c r="O35" s="175"/>
      <c r="P35" s="176"/>
    </row>
    <row r="36" spans="1:16" ht="20.25" x14ac:dyDescent="0.3">
      <c r="A36" s="171" t="s">
        <v>31</v>
      </c>
      <c r="B36" s="172"/>
      <c r="C36" s="172" t="s">
        <v>73</v>
      </c>
      <c r="D36" s="173" t="s">
        <v>73</v>
      </c>
      <c r="E36" s="174">
        <f>SUM('Table 6" 2016 july'!E36,'Table 6" 2016 aug'!E36,'Table 6" 2016 sep'!E36)</f>
        <v>2</v>
      </c>
      <c r="F36" s="174">
        <f>SUM('Table 6" 2016 july'!F36,'Table 6" 2016 aug'!F36,'Table 6" 2016 sep'!F36)</f>
        <v>0</v>
      </c>
      <c r="G36" s="174">
        <f>SUM('Table 6" 2016 july'!G36,'Table 6" 2016 aug'!G36,'Table 6" 2016 sep'!G36)</f>
        <v>0</v>
      </c>
      <c r="H36" s="174">
        <f>SUM('Table 6" 2016 july'!H36,'Table 6" 2016 aug'!H36,'Table 6" 2016 sep'!H36)</f>
        <v>0</v>
      </c>
      <c r="I36" s="174">
        <f>SUM('Table 6" 2016 july'!I36,'Table 6" 2016 aug'!I36,'Table 6" 2016 sep'!I36)</f>
        <v>0</v>
      </c>
      <c r="J36" s="174">
        <f>SUM('Table 6" 2016 july'!J36,'Table 6" 2016 aug'!J36,'Table 6" 2016 sep'!J36)</f>
        <v>0</v>
      </c>
      <c r="K36" s="174">
        <f>SUM('Table 6" 2016 july'!K36,'Table 6" 2016 aug'!K36,'Table 6" 2016 sep'!K36)</f>
        <v>0</v>
      </c>
      <c r="L36" s="174">
        <f>SUM('Table 6" 2016 july'!L36,'Table 6" 2016 aug'!L36,'Table 6" 2016 sep'!L36)</f>
        <v>0</v>
      </c>
      <c r="M36" s="174">
        <f>SUM('Table 6" 2016 july'!M36,'Table 6" 2016 aug'!M36,'Table 6" 2016 sep'!M36)</f>
        <v>0</v>
      </c>
      <c r="N36" s="174">
        <f>SUM('Table 6" 2016 july'!N36,'Table 6" 2016 aug'!N36,'Table 6" 2016 sep'!N36)</f>
        <v>0</v>
      </c>
      <c r="O36" s="175">
        <f>SUM(E36,G36,I36,K36,M36)</f>
        <v>2</v>
      </c>
      <c r="P36" s="176">
        <f>SUM(F36,H36,J36,L36,N36)</f>
        <v>0</v>
      </c>
    </row>
    <row r="37" spans="1:16" ht="20.25" x14ac:dyDescent="0.3">
      <c r="A37" s="392"/>
      <c r="B37" s="393"/>
      <c r="C37" s="393"/>
      <c r="D37" s="394"/>
      <c r="E37" s="177"/>
      <c r="F37" s="178"/>
      <c r="G37" s="178"/>
      <c r="H37" s="178"/>
      <c r="I37" s="178"/>
      <c r="J37" s="178"/>
      <c r="K37" s="178"/>
      <c r="L37" s="178"/>
      <c r="M37" s="178"/>
      <c r="N37" s="178"/>
      <c r="O37" s="175"/>
      <c r="P37" s="176"/>
    </row>
    <row r="38" spans="1:16" ht="20.25" x14ac:dyDescent="0.3">
      <c r="A38" s="179" t="s">
        <v>51</v>
      </c>
      <c r="B38" s="180"/>
      <c r="C38" s="180"/>
      <c r="D38" s="173" t="s">
        <v>73</v>
      </c>
      <c r="E38" s="174">
        <f>SUM('Table 6" 2016 july'!E38,'Table 6" 2016 aug'!E38,'Table 6" 2016 sep'!E38)</f>
        <v>1</v>
      </c>
      <c r="F38" s="174">
        <f>SUM('Table 6" 2016 july'!F38,'Table 6" 2016 aug'!F38,'Table 6" 2016 sep'!F38)</f>
        <v>0</v>
      </c>
      <c r="G38" s="174">
        <f>SUM('Table 6" 2016 july'!G38,'Table 6" 2016 aug'!G38,'Table 6" 2016 sep'!G38)</f>
        <v>1</v>
      </c>
      <c r="H38" s="174">
        <f>SUM('Table 6" 2016 july'!H38,'Table 6" 2016 aug'!H38,'Table 6" 2016 sep'!H38)</f>
        <v>0</v>
      </c>
      <c r="I38" s="174">
        <f>SUM('Table 6" 2016 july'!I38,'Table 6" 2016 aug'!I38,'Table 6" 2016 sep'!I38)</f>
        <v>0</v>
      </c>
      <c r="J38" s="174">
        <f>SUM('Table 6" 2016 july'!J38,'Table 6" 2016 aug'!J38,'Table 6" 2016 sep'!J38)</f>
        <v>0</v>
      </c>
      <c r="K38" s="174">
        <f>SUM('Table 6" 2016 july'!K38,'Table 6" 2016 aug'!K38,'Table 6" 2016 sep'!K38)</f>
        <v>0</v>
      </c>
      <c r="L38" s="174">
        <f>SUM('Table 6" 2016 july'!L38,'Table 6" 2016 aug'!L38,'Table 6" 2016 sep'!L38)</f>
        <v>0</v>
      </c>
      <c r="M38" s="174">
        <f>SUM('Table 6" 2016 july'!M38,'Table 6" 2016 aug'!M38,'Table 6" 2016 sep'!M38)</f>
        <v>1</v>
      </c>
      <c r="N38" s="174">
        <f>SUM('Table 6" 2016 july'!N38,'Table 6" 2016 aug'!N38,'Table 6" 2016 sep'!N38)</f>
        <v>0</v>
      </c>
      <c r="O38" s="175">
        <f>SUM(E38,G38,I38,K38,M38)</f>
        <v>3</v>
      </c>
      <c r="P38" s="176">
        <f>SUM(F38,H38,J38,L38,N38)</f>
        <v>0</v>
      </c>
    </row>
    <row r="39" spans="1:16" ht="20.25" x14ac:dyDescent="0.3">
      <c r="A39" s="392"/>
      <c r="B39" s="393"/>
      <c r="C39" s="393"/>
      <c r="D39" s="394"/>
      <c r="E39" s="177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6"/>
    </row>
    <row r="40" spans="1:16" ht="20.25" x14ac:dyDescent="0.3">
      <c r="A40" s="181" t="s">
        <v>6</v>
      </c>
      <c r="B40" s="182"/>
      <c r="C40" s="183" t="s">
        <v>73</v>
      </c>
      <c r="D40" s="184" t="s">
        <v>73</v>
      </c>
      <c r="E40" s="185">
        <f>SUM(E10:E38)</f>
        <v>9</v>
      </c>
      <c r="F40" s="186">
        <f t="shared" ref="F40:N40" si="0">SUM(F10:F38)</f>
        <v>1</v>
      </c>
      <c r="G40" s="186">
        <f>SUM(G10:G38)</f>
        <v>5</v>
      </c>
      <c r="H40" s="186">
        <f t="shared" si="0"/>
        <v>2</v>
      </c>
      <c r="I40" s="186">
        <f>SUM(I10:I38)</f>
        <v>1</v>
      </c>
      <c r="J40" s="186">
        <f t="shared" si="0"/>
        <v>0</v>
      </c>
      <c r="K40" s="186">
        <f>SUM(K10:K38)</f>
        <v>2</v>
      </c>
      <c r="L40" s="186">
        <f t="shared" si="0"/>
        <v>0</v>
      </c>
      <c r="M40" s="186">
        <f>SUM(M10:M38)</f>
        <v>5</v>
      </c>
      <c r="N40" s="186">
        <f t="shared" si="0"/>
        <v>1</v>
      </c>
      <c r="O40" s="187">
        <f>SUM(O10,O12,O14,O16,O18,O20,O22,O24,O26,O28,O30,O32,O34,O36,O38)</f>
        <v>22</v>
      </c>
      <c r="P40" s="188">
        <f>SUM(P10,P12,P14,P16,P18,P20,P22,P24,P26,P28,P30,P32,P34,P36,P38)</f>
        <v>4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4" zoomScale="80" zoomScaleNormal="80" workbookViewId="0">
      <pane ySplit="4" topLeftCell="A8" activePane="bottomLeft" state="frozen"/>
      <selection activeCell="I21" sqref="I21"/>
      <selection pane="bottomLeft" activeCell="I21" sqref="I21"/>
    </sheetView>
  </sheetViews>
  <sheetFormatPr defaultRowHeight="12.75" x14ac:dyDescent="0.2"/>
  <cols>
    <col min="1" max="5" width="9.140625" style="54"/>
    <col min="6" max="6" width="14.28515625" style="54" customWidth="1"/>
    <col min="7" max="7" width="9.140625" style="54"/>
    <col min="8" max="8" width="11.42578125" style="54" customWidth="1"/>
    <col min="9" max="9" width="9.140625" style="54"/>
    <col min="10" max="10" width="10.42578125" style="54" customWidth="1"/>
    <col min="11" max="11" width="9.140625" style="54"/>
    <col min="12" max="12" width="11.5703125" style="54" customWidth="1"/>
    <col min="13" max="13" width="9.140625" style="54"/>
    <col min="14" max="14" width="10.28515625" style="54" customWidth="1"/>
    <col min="15" max="16" width="10.5703125" style="54" customWidth="1"/>
    <col min="17" max="16384" width="9.140625" style="54"/>
  </cols>
  <sheetData>
    <row r="1" spans="1:16" ht="27" customHeight="1" x14ac:dyDescent="0.35">
      <c r="A1" s="395" t="s">
        <v>131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25.5" customHeight="1" x14ac:dyDescent="0.35">
      <c r="A2" s="395" t="s">
        <v>20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</row>
    <row r="3" spans="1:16" ht="22.5" customHeight="1" x14ac:dyDescent="0.35">
      <c r="A3" s="396">
        <v>42552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</row>
    <row r="5" spans="1:16" ht="19.5" customHeight="1" x14ac:dyDescent="0.2">
      <c r="A5" s="397" t="s">
        <v>79</v>
      </c>
      <c r="B5" s="398"/>
      <c r="C5" s="398"/>
      <c r="D5" s="399"/>
      <c r="E5" s="397" t="s">
        <v>80</v>
      </c>
      <c r="F5" s="399"/>
      <c r="G5" s="397" t="s">
        <v>81</v>
      </c>
      <c r="H5" s="399"/>
      <c r="I5" s="397" t="s">
        <v>82</v>
      </c>
      <c r="J5" s="399"/>
      <c r="K5" s="397" t="s">
        <v>83</v>
      </c>
      <c r="L5" s="399"/>
      <c r="M5" s="397" t="s">
        <v>84</v>
      </c>
      <c r="N5" s="399"/>
      <c r="O5" s="397" t="s">
        <v>129</v>
      </c>
      <c r="P5" s="399"/>
    </row>
    <row r="6" spans="1:16" ht="21.75" customHeight="1" x14ac:dyDescent="0.2">
      <c r="A6" s="400"/>
      <c r="B6" s="401"/>
      <c r="C6" s="401"/>
      <c r="D6" s="402"/>
      <c r="E6" s="403"/>
      <c r="F6" s="405"/>
      <c r="G6" s="403"/>
      <c r="H6" s="405"/>
      <c r="I6" s="403"/>
      <c r="J6" s="405"/>
      <c r="K6" s="403"/>
      <c r="L6" s="405"/>
      <c r="M6" s="403"/>
      <c r="N6" s="405"/>
      <c r="O6" s="403"/>
      <c r="P6" s="405"/>
    </row>
    <row r="7" spans="1:16" ht="20.25" x14ac:dyDescent="0.2">
      <c r="A7" s="403"/>
      <c r="B7" s="404"/>
      <c r="C7" s="404"/>
      <c r="D7" s="405"/>
      <c r="E7" s="162" t="s">
        <v>85</v>
      </c>
      <c r="F7" s="163" t="s">
        <v>86</v>
      </c>
      <c r="G7" s="163" t="s">
        <v>85</v>
      </c>
      <c r="H7" s="164" t="s">
        <v>86</v>
      </c>
      <c r="I7" s="164" t="s">
        <v>85</v>
      </c>
      <c r="J7" s="164" t="s">
        <v>86</v>
      </c>
      <c r="K7" s="164" t="s">
        <v>85</v>
      </c>
      <c r="L7" s="164" t="s">
        <v>86</v>
      </c>
      <c r="M7" s="164" t="s">
        <v>85</v>
      </c>
      <c r="N7" s="164" t="s">
        <v>86</v>
      </c>
      <c r="O7" s="162" t="s">
        <v>85</v>
      </c>
      <c r="P7" s="165" t="s">
        <v>86</v>
      </c>
    </row>
    <row r="8" spans="1:16" ht="20.25" x14ac:dyDescent="0.3">
      <c r="A8" s="392"/>
      <c r="B8" s="393"/>
      <c r="C8" s="393"/>
      <c r="D8" s="394"/>
      <c r="E8" s="166" t="s">
        <v>9</v>
      </c>
      <c r="F8" s="167" t="s">
        <v>10</v>
      </c>
      <c r="G8" s="167" t="s">
        <v>11</v>
      </c>
      <c r="H8" s="167" t="s">
        <v>12</v>
      </c>
      <c r="I8" s="167" t="s">
        <v>13</v>
      </c>
      <c r="J8" s="167" t="s">
        <v>14</v>
      </c>
      <c r="K8" s="167" t="s">
        <v>15</v>
      </c>
      <c r="L8" s="167" t="s">
        <v>16</v>
      </c>
      <c r="M8" s="167" t="s">
        <v>56</v>
      </c>
      <c r="N8" s="167" t="s">
        <v>57</v>
      </c>
      <c r="O8" s="167" t="s">
        <v>58</v>
      </c>
      <c r="P8" s="168" t="s">
        <v>59</v>
      </c>
    </row>
    <row r="9" spans="1:16" ht="20.25" x14ac:dyDescent="0.3">
      <c r="A9" s="392"/>
      <c r="B9" s="393"/>
      <c r="C9" s="393"/>
      <c r="D9" s="394"/>
      <c r="E9" s="166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70"/>
    </row>
    <row r="10" spans="1:16" ht="20.25" x14ac:dyDescent="0.3">
      <c r="A10" s="171" t="s">
        <v>65</v>
      </c>
      <c r="B10" s="172"/>
      <c r="C10" s="172" t="s">
        <v>73</v>
      </c>
      <c r="D10" s="173" t="s">
        <v>73</v>
      </c>
      <c r="E10" s="174"/>
      <c r="F10" s="178"/>
      <c r="G10" s="178"/>
      <c r="H10" s="178"/>
      <c r="I10" s="178"/>
      <c r="J10" s="178"/>
      <c r="K10" s="178"/>
      <c r="L10" s="178"/>
      <c r="M10" s="178"/>
      <c r="N10" s="178"/>
      <c r="O10" s="175">
        <f>SUM(E10,G10,I10,K10,M10)</f>
        <v>0</v>
      </c>
      <c r="P10" s="176">
        <f>SUM(F10,H10,J10,L10,N10)</f>
        <v>0</v>
      </c>
    </row>
    <row r="11" spans="1:16" ht="20.25" x14ac:dyDescent="0.3">
      <c r="A11" s="392"/>
      <c r="B11" s="393"/>
      <c r="C11" s="393"/>
      <c r="D11" s="394"/>
      <c r="E11" s="177"/>
      <c r="F11" s="178"/>
      <c r="G11" s="178"/>
      <c r="H11" s="178"/>
      <c r="I11" s="178"/>
      <c r="J11" s="178"/>
      <c r="K11" s="178"/>
      <c r="L11" s="178"/>
      <c r="M11" s="178"/>
      <c r="N11" s="178"/>
      <c r="O11" s="175"/>
      <c r="P11" s="176"/>
    </row>
    <row r="12" spans="1:16" ht="20.25" x14ac:dyDescent="0.3">
      <c r="A12" s="171" t="s">
        <v>64</v>
      </c>
      <c r="B12" s="172"/>
      <c r="C12" s="172" t="s">
        <v>73</v>
      </c>
      <c r="D12" s="173" t="s">
        <v>73</v>
      </c>
      <c r="E12" s="174">
        <v>0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5">
        <f>SUM(E12:N12)</f>
        <v>0</v>
      </c>
      <c r="P12" s="176">
        <f>SUM(F12,H12,J12,L12,N12)</f>
        <v>0</v>
      </c>
    </row>
    <row r="13" spans="1:16" ht="20.25" x14ac:dyDescent="0.3">
      <c r="A13" s="392"/>
      <c r="B13" s="393"/>
      <c r="C13" s="393"/>
      <c r="D13" s="394"/>
      <c r="E13" s="177"/>
      <c r="F13" s="178"/>
      <c r="G13" s="178"/>
      <c r="H13" s="178"/>
      <c r="I13" s="178"/>
      <c r="J13" s="178"/>
      <c r="K13" s="178"/>
      <c r="L13" s="178"/>
      <c r="M13" s="178"/>
      <c r="N13" s="178"/>
      <c r="O13" s="175"/>
      <c r="P13" s="176"/>
    </row>
    <row r="14" spans="1:16" ht="20.25" x14ac:dyDescent="0.3">
      <c r="A14" s="171" t="s">
        <v>21</v>
      </c>
      <c r="B14" s="172"/>
      <c r="C14" s="172" t="s">
        <v>73</v>
      </c>
      <c r="D14" s="173" t="s">
        <v>73</v>
      </c>
      <c r="E14" s="174"/>
      <c r="F14" s="178"/>
      <c r="G14" s="178"/>
      <c r="H14" s="178"/>
      <c r="I14" s="178"/>
      <c r="J14" s="178"/>
      <c r="K14" s="178"/>
      <c r="L14" s="178"/>
      <c r="M14" s="178"/>
      <c r="N14" s="178"/>
      <c r="O14" s="175">
        <f>SUM(E14,G14,I14,K14,M14)</f>
        <v>0</v>
      </c>
      <c r="P14" s="176">
        <f>SUM(F14,H14,J14,L14,N14)</f>
        <v>0</v>
      </c>
    </row>
    <row r="15" spans="1:16" ht="20.25" x14ac:dyDescent="0.3">
      <c r="A15" s="392"/>
      <c r="B15" s="393"/>
      <c r="C15" s="393"/>
      <c r="D15" s="394"/>
      <c r="E15" s="177"/>
      <c r="F15" s="178"/>
      <c r="G15" s="178"/>
      <c r="H15" s="178"/>
      <c r="I15" s="178"/>
      <c r="J15" s="178"/>
      <c r="K15" s="178"/>
      <c r="L15" s="178"/>
      <c r="M15" s="178"/>
      <c r="N15" s="178"/>
      <c r="O15" s="175"/>
      <c r="P15" s="176"/>
    </row>
    <row r="16" spans="1:16" ht="20.25" x14ac:dyDescent="0.3">
      <c r="A16" s="171" t="s">
        <v>22</v>
      </c>
      <c r="B16" s="172"/>
      <c r="C16" s="172" t="s">
        <v>73</v>
      </c>
      <c r="D16" s="173" t="s">
        <v>73</v>
      </c>
      <c r="E16" s="174">
        <v>0</v>
      </c>
      <c r="F16" s="178"/>
      <c r="G16" s="178">
        <v>0</v>
      </c>
      <c r="H16" s="178"/>
      <c r="I16" s="178"/>
      <c r="J16" s="178"/>
      <c r="K16" s="178"/>
      <c r="L16" s="178"/>
      <c r="M16" s="178">
        <v>1</v>
      </c>
      <c r="N16" s="178"/>
      <c r="O16" s="175">
        <f>SUM(E16,G16,I16,K16,M16)</f>
        <v>1</v>
      </c>
      <c r="P16" s="176">
        <f>SUM(F16,H16,J16,L16,N16)</f>
        <v>0</v>
      </c>
    </row>
    <row r="17" spans="1:16" ht="20.25" x14ac:dyDescent="0.3">
      <c r="A17" s="392"/>
      <c r="B17" s="393"/>
      <c r="C17" s="393"/>
      <c r="D17" s="394"/>
      <c r="E17" s="177"/>
      <c r="F17" s="178"/>
      <c r="G17" s="178"/>
      <c r="H17" s="178"/>
      <c r="I17" s="178"/>
      <c r="J17" s="178"/>
      <c r="K17" s="178"/>
      <c r="L17" s="178"/>
      <c r="M17" s="178"/>
      <c r="N17" s="178"/>
      <c r="O17" s="175"/>
      <c r="P17" s="176"/>
    </row>
    <row r="18" spans="1:16" ht="20.25" x14ac:dyDescent="0.3">
      <c r="A18" s="171" t="s">
        <v>23</v>
      </c>
      <c r="B18" s="172"/>
      <c r="C18" s="172" t="s">
        <v>73</v>
      </c>
      <c r="D18" s="173" t="s">
        <v>73</v>
      </c>
      <c r="E18" s="174"/>
      <c r="F18" s="178"/>
      <c r="G18" s="178"/>
      <c r="H18" s="178"/>
      <c r="I18" s="178"/>
      <c r="J18" s="178"/>
      <c r="K18" s="178">
        <v>0</v>
      </c>
      <c r="L18" s="178"/>
      <c r="M18" s="178">
        <v>1</v>
      </c>
      <c r="N18" s="178">
        <v>0</v>
      </c>
      <c r="O18" s="175">
        <f>SUM(E18,G18,I18,K18,M18)</f>
        <v>1</v>
      </c>
      <c r="P18" s="176">
        <f>SUM(F18,H18,J18,L18,N18)</f>
        <v>0</v>
      </c>
    </row>
    <row r="19" spans="1:16" ht="20.25" x14ac:dyDescent="0.3">
      <c r="A19" s="392"/>
      <c r="B19" s="393"/>
      <c r="C19" s="393"/>
      <c r="D19" s="394"/>
      <c r="E19" s="177"/>
      <c r="F19" s="178"/>
      <c r="G19" s="178"/>
      <c r="H19" s="178"/>
      <c r="I19" s="178"/>
      <c r="J19" s="178"/>
      <c r="K19" s="178"/>
      <c r="L19" s="178"/>
      <c r="M19" s="178"/>
      <c r="N19" s="178"/>
      <c r="O19" s="175"/>
      <c r="P19" s="176"/>
    </row>
    <row r="20" spans="1:16" ht="20.25" x14ac:dyDescent="0.3">
      <c r="A20" s="171" t="s">
        <v>24</v>
      </c>
      <c r="B20" s="172"/>
      <c r="C20" s="172" t="s">
        <v>73</v>
      </c>
      <c r="D20" s="173" t="s">
        <v>73</v>
      </c>
      <c r="E20" s="174"/>
      <c r="F20" s="178"/>
      <c r="G20" s="178">
        <v>1</v>
      </c>
      <c r="H20" s="178">
        <v>0</v>
      </c>
      <c r="I20" s="178"/>
      <c r="J20" s="178"/>
      <c r="K20" s="178"/>
      <c r="L20" s="178"/>
      <c r="M20" s="178">
        <v>0</v>
      </c>
      <c r="N20" s="178"/>
      <c r="O20" s="175">
        <f>SUM(E20,G20,I20,K20,M20)</f>
        <v>1</v>
      </c>
      <c r="P20" s="176">
        <f>SUM(F20,H20,J20,L20,N20)</f>
        <v>0</v>
      </c>
    </row>
    <row r="21" spans="1:16" ht="20.25" x14ac:dyDescent="0.3">
      <c r="A21" s="392"/>
      <c r="B21" s="393"/>
      <c r="C21" s="393"/>
      <c r="D21" s="394"/>
      <c r="E21" s="177"/>
      <c r="F21" s="178"/>
      <c r="G21" s="178"/>
      <c r="H21" s="178"/>
      <c r="I21" s="178"/>
      <c r="J21" s="178"/>
      <c r="K21" s="178"/>
      <c r="L21" s="178"/>
      <c r="M21" s="178"/>
      <c r="N21" s="178"/>
      <c r="O21" s="175"/>
      <c r="P21" s="176"/>
    </row>
    <row r="22" spans="1:16" ht="20.25" x14ac:dyDescent="0.3">
      <c r="A22" s="171" t="s">
        <v>25</v>
      </c>
      <c r="B22" s="172"/>
      <c r="C22" s="172" t="s">
        <v>73</v>
      </c>
      <c r="D22" s="173" t="s">
        <v>73</v>
      </c>
      <c r="E22" s="174">
        <v>0</v>
      </c>
      <c r="F22" s="178"/>
      <c r="G22" s="178">
        <v>0</v>
      </c>
      <c r="H22" s="178"/>
      <c r="I22" s="178"/>
      <c r="J22" s="178"/>
      <c r="K22" s="178"/>
      <c r="L22" s="178"/>
      <c r="M22" s="178"/>
      <c r="N22" s="178">
        <v>0</v>
      </c>
      <c r="O22" s="175">
        <f>SUM(E22,G22,I22,K22,M22)</f>
        <v>0</v>
      </c>
      <c r="P22" s="176">
        <f>SUM(F22,H22,J22,L22,N22)</f>
        <v>0</v>
      </c>
    </row>
    <row r="23" spans="1:16" ht="20.25" x14ac:dyDescent="0.3">
      <c r="A23" s="392"/>
      <c r="B23" s="393"/>
      <c r="C23" s="393"/>
      <c r="D23" s="394"/>
      <c r="E23" s="177"/>
      <c r="F23" s="178"/>
      <c r="G23" s="178"/>
      <c r="H23" s="178"/>
      <c r="I23" s="178"/>
      <c r="J23" s="178"/>
      <c r="K23" s="178"/>
      <c r="L23" s="178"/>
      <c r="M23" s="178"/>
      <c r="N23" s="178"/>
      <c r="O23" s="175"/>
      <c r="P23" s="176"/>
    </row>
    <row r="24" spans="1:16" ht="20.25" x14ac:dyDescent="0.3">
      <c r="A24" s="171" t="s">
        <v>26</v>
      </c>
      <c r="B24" s="172"/>
      <c r="C24" s="172" t="s">
        <v>73</v>
      </c>
      <c r="D24" s="173" t="s">
        <v>73</v>
      </c>
      <c r="E24" s="174"/>
      <c r="F24" s="178"/>
      <c r="G24" s="178">
        <v>0</v>
      </c>
      <c r="H24" s="178"/>
      <c r="I24" s="178"/>
      <c r="J24" s="178"/>
      <c r="K24" s="178">
        <v>0</v>
      </c>
      <c r="L24" s="178"/>
      <c r="M24" s="178"/>
      <c r="N24" s="178"/>
      <c r="O24" s="175">
        <f>SUM(E24,G24,I24,K24,M24)</f>
        <v>0</v>
      </c>
      <c r="P24" s="176">
        <f>SUM(F24,H24,J24,L24,N24)</f>
        <v>0</v>
      </c>
    </row>
    <row r="25" spans="1:16" ht="20.25" x14ac:dyDescent="0.3">
      <c r="A25" s="392"/>
      <c r="B25" s="393"/>
      <c r="C25" s="393"/>
      <c r="D25" s="394"/>
      <c r="E25" s="177"/>
      <c r="F25" s="178"/>
      <c r="G25" s="178"/>
      <c r="H25" s="178"/>
      <c r="I25" s="178"/>
      <c r="J25" s="178"/>
      <c r="K25" s="178"/>
      <c r="L25" s="178"/>
      <c r="M25" s="178"/>
      <c r="N25" s="178"/>
      <c r="O25" s="175"/>
      <c r="P25" s="176"/>
    </row>
    <row r="26" spans="1:16" ht="20.25" x14ac:dyDescent="0.3">
      <c r="A26" s="171" t="s">
        <v>27</v>
      </c>
      <c r="B26" s="172"/>
      <c r="C26" s="172" t="s">
        <v>73</v>
      </c>
      <c r="D26" s="173" t="s">
        <v>73</v>
      </c>
      <c r="E26" s="174"/>
      <c r="F26" s="178"/>
      <c r="G26" s="178"/>
      <c r="H26" s="178"/>
      <c r="I26" s="178"/>
      <c r="J26" s="178"/>
      <c r="K26" s="178"/>
      <c r="L26" s="178"/>
      <c r="M26" s="178"/>
      <c r="N26" s="178">
        <v>0</v>
      </c>
      <c r="O26" s="175">
        <f>SUM(E26,G26,I26,K26,M26)</f>
        <v>0</v>
      </c>
      <c r="P26" s="176">
        <f>SUM(F26,H26,J26,L26,N26)</f>
        <v>0</v>
      </c>
    </row>
    <row r="27" spans="1:16" ht="20.25" x14ac:dyDescent="0.3">
      <c r="A27" s="392"/>
      <c r="B27" s="393"/>
      <c r="C27" s="393"/>
      <c r="D27" s="394"/>
      <c r="E27" s="177"/>
      <c r="F27" s="178"/>
      <c r="G27" s="178"/>
      <c r="H27" s="178"/>
      <c r="I27" s="178"/>
      <c r="J27" s="178"/>
      <c r="K27" s="178"/>
      <c r="L27" s="178"/>
      <c r="M27" s="178"/>
      <c r="N27" s="178"/>
      <c r="O27" s="175"/>
      <c r="P27" s="176"/>
    </row>
    <row r="28" spans="1:16" ht="20.25" x14ac:dyDescent="0.3">
      <c r="A28" s="171" t="s">
        <v>28</v>
      </c>
      <c r="B28" s="172"/>
      <c r="C28" s="172" t="s">
        <v>73</v>
      </c>
      <c r="D28" s="173" t="s">
        <v>73</v>
      </c>
      <c r="E28" s="174">
        <v>0</v>
      </c>
      <c r="F28" s="178">
        <v>0</v>
      </c>
      <c r="G28" s="178">
        <v>0</v>
      </c>
      <c r="H28" s="178"/>
      <c r="I28" s="178"/>
      <c r="J28" s="178"/>
      <c r="K28" s="178"/>
      <c r="L28" s="178"/>
      <c r="M28" s="178">
        <v>0</v>
      </c>
      <c r="N28" s="178">
        <v>0</v>
      </c>
      <c r="O28" s="175">
        <f>SUM(E28,G28,I28,K28,M28)</f>
        <v>0</v>
      </c>
      <c r="P28" s="176">
        <f>SUM(F28,H28,J28,L28,N28)</f>
        <v>0</v>
      </c>
    </row>
    <row r="29" spans="1:16" ht="20.25" x14ac:dyDescent="0.3">
      <c r="A29" s="392"/>
      <c r="B29" s="393"/>
      <c r="C29" s="393"/>
      <c r="D29" s="394"/>
      <c r="E29" s="177"/>
      <c r="F29" s="178"/>
      <c r="G29" s="178"/>
      <c r="H29" s="178"/>
      <c r="I29" s="178"/>
      <c r="J29" s="178"/>
      <c r="K29" s="178"/>
      <c r="L29" s="178"/>
      <c r="M29" s="178"/>
      <c r="N29" s="178"/>
      <c r="O29" s="175"/>
      <c r="P29" s="176"/>
    </row>
    <row r="30" spans="1:16" ht="20.25" x14ac:dyDescent="0.3">
      <c r="A30" s="171" t="s">
        <v>29</v>
      </c>
      <c r="B30" s="172"/>
      <c r="C30" s="172" t="s">
        <v>73</v>
      </c>
      <c r="D30" s="173" t="s">
        <v>73</v>
      </c>
      <c r="E30" s="174">
        <v>1</v>
      </c>
      <c r="F30" s="178"/>
      <c r="G30" s="178">
        <v>0</v>
      </c>
      <c r="H30" s="178"/>
      <c r="I30" s="178"/>
      <c r="J30" s="178"/>
      <c r="K30" s="178"/>
      <c r="L30" s="178"/>
      <c r="M30" s="178"/>
      <c r="N30" s="178"/>
      <c r="O30" s="175">
        <f>SUM(E30,G30,I30,K30,M30)</f>
        <v>1</v>
      </c>
      <c r="P30" s="176">
        <f>SUM(F30,H30,J30,L30,N30)</f>
        <v>0</v>
      </c>
    </row>
    <row r="31" spans="1:16" ht="20.25" x14ac:dyDescent="0.3">
      <c r="A31" s="392"/>
      <c r="B31" s="393"/>
      <c r="C31" s="393"/>
      <c r="D31" s="394"/>
      <c r="E31" s="174"/>
      <c r="F31" s="178"/>
      <c r="G31" s="178"/>
      <c r="H31" s="178"/>
      <c r="I31" s="178"/>
      <c r="J31" s="178"/>
      <c r="K31" s="178"/>
      <c r="L31" s="178"/>
      <c r="M31" s="178"/>
      <c r="N31" s="178"/>
      <c r="O31" s="175"/>
      <c r="P31" s="176"/>
    </row>
    <row r="32" spans="1:16" ht="20.25" x14ac:dyDescent="0.3">
      <c r="A32" s="171" t="s">
        <v>97</v>
      </c>
      <c r="B32" s="172"/>
      <c r="C32" s="172" t="s">
        <v>73</v>
      </c>
      <c r="D32" s="173" t="s">
        <v>73</v>
      </c>
      <c r="E32" s="174">
        <v>0</v>
      </c>
      <c r="F32" s="178"/>
      <c r="G32" s="178">
        <v>1</v>
      </c>
      <c r="H32" s="178"/>
      <c r="I32" s="178"/>
      <c r="J32" s="178"/>
      <c r="K32" s="178"/>
      <c r="L32" s="178"/>
      <c r="M32" s="178"/>
      <c r="N32" s="178"/>
      <c r="O32" s="175">
        <f>SUM(E32,G32,I32,K32,M32)</f>
        <v>1</v>
      </c>
      <c r="P32" s="176">
        <f>SUM(F32,H32,J32,L32,N32)</f>
        <v>0</v>
      </c>
    </row>
    <row r="33" spans="1:16" ht="20.25" x14ac:dyDescent="0.3">
      <c r="A33" s="392"/>
      <c r="B33" s="393"/>
      <c r="C33" s="393"/>
      <c r="D33" s="394"/>
      <c r="E33" s="177"/>
      <c r="F33" s="178"/>
      <c r="G33" s="178"/>
      <c r="H33" s="178"/>
      <c r="I33" s="178"/>
      <c r="J33" s="178"/>
      <c r="K33" s="178"/>
      <c r="L33" s="178"/>
      <c r="M33" s="178"/>
      <c r="N33" s="178"/>
      <c r="O33" s="175"/>
      <c r="P33" s="176"/>
    </row>
    <row r="34" spans="1:16" ht="20.25" x14ac:dyDescent="0.3">
      <c r="A34" s="171" t="s">
        <v>30</v>
      </c>
      <c r="B34" s="172"/>
      <c r="C34" s="172" t="s">
        <v>73</v>
      </c>
      <c r="D34" s="173" t="s">
        <v>73</v>
      </c>
      <c r="E34" s="174"/>
      <c r="F34" s="178"/>
      <c r="G34" s="178">
        <v>0</v>
      </c>
      <c r="H34" s="178"/>
      <c r="I34" s="178"/>
      <c r="J34" s="178"/>
      <c r="K34" s="178"/>
      <c r="L34" s="178"/>
      <c r="M34" s="178">
        <v>1</v>
      </c>
      <c r="N34" s="178"/>
      <c r="O34" s="175">
        <f>SUM(E34,G34,I34,K34,M34)</f>
        <v>1</v>
      </c>
      <c r="P34" s="176">
        <f>SUM(F34,H34,J34,L34,N34)</f>
        <v>0</v>
      </c>
    </row>
    <row r="35" spans="1:16" ht="20.25" x14ac:dyDescent="0.3">
      <c r="A35" s="392"/>
      <c r="B35" s="393"/>
      <c r="C35" s="393"/>
      <c r="D35" s="394"/>
      <c r="E35" s="177"/>
      <c r="F35" s="178"/>
      <c r="G35" s="178"/>
      <c r="H35" s="178"/>
      <c r="I35" s="178"/>
      <c r="J35" s="178"/>
      <c r="K35" s="178"/>
      <c r="L35" s="178"/>
      <c r="M35" s="178"/>
      <c r="N35" s="178"/>
      <c r="O35" s="175"/>
      <c r="P35" s="176"/>
    </row>
    <row r="36" spans="1:16" ht="20.25" x14ac:dyDescent="0.3">
      <c r="A36" s="171" t="s">
        <v>31</v>
      </c>
      <c r="B36" s="172"/>
      <c r="C36" s="172" t="s">
        <v>73</v>
      </c>
      <c r="D36" s="173" t="s">
        <v>73</v>
      </c>
      <c r="E36" s="174">
        <v>0</v>
      </c>
      <c r="F36" s="178">
        <v>0</v>
      </c>
      <c r="G36" s="178">
        <v>0</v>
      </c>
      <c r="H36" s="178"/>
      <c r="I36" s="178"/>
      <c r="J36" s="178"/>
      <c r="K36" s="178"/>
      <c r="L36" s="178"/>
      <c r="M36" s="178">
        <v>0</v>
      </c>
      <c r="N36" s="178">
        <v>0</v>
      </c>
      <c r="O36" s="175">
        <f>SUM(E36,G36,I36,K36,M36)</f>
        <v>0</v>
      </c>
      <c r="P36" s="176">
        <f>SUM(F36,H36,J36,L36,N36)</f>
        <v>0</v>
      </c>
    </row>
    <row r="37" spans="1:16" ht="20.25" x14ac:dyDescent="0.3">
      <c r="A37" s="392"/>
      <c r="B37" s="393"/>
      <c r="C37" s="393"/>
      <c r="D37" s="394"/>
      <c r="E37" s="177"/>
      <c r="F37" s="178"/>
      <c r="G37" s="178"/>
      <c r="H37" s="178"/>
      <c r="I37" s="178"/>
      <c r="J37" s="178"/>
      <c r="K37" s="178"/>
      <c r="L37" s="178"/>
      <c r="M37" s="178"/>
      <c r="N37" s="178"/>
      <c r="O37" s="175"/>
      <c r="P37" s="176"/>
    </row>
    <row r="38" spans="1:16" ht="20.25" x14ac:dyDescent="0.3">
      <c r="A38" s="179" t="s">
        <v>51</v>
      </c>
      <c r="B38" s="180"/>
      <c r="C38" s="180"/>
      <c r="D38" s="173" t="s">
        <v>73</v>
      </c>
      <c r="E38" s="174">
        <v>1</v>
      </c>
      <c r="F38" s="178"/>
      <c r="G38" s="178"/>
      <c r="H38" s="178"/>
      <c r="I38" s="178"/>
      <c r="J38" s="178"/>
      <c r="K38" s="178"/>
      <c r="L38" s="178"/>
      <c r="M38" s="178">
        <v>0</v>
      </c>
      <c r="N38" s="178"/>
      <c r="O38" s="175">
        <f>SUM(E38,G38,I38,K38,M38)</f>
        <v>1</v>
      </c>
      <c r="P38" s="176">
        <f>SUM(F38,H38,J38,L38,N38)</f>
        <v>0</v>
      </c>
    </row>
    <row r="39" spans="1:16" ht="20.25" x14ac:dyDescent="0.3">
      <c r="A39" s="392"/>
      <c r="B39" s="393"/>
      <c r="C39" s="393"/>
      <c r="D39" s="394"/>
      <c r="E39" s="177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6"/>
    </row>
    <row r="40" spans="1:16" ht="20.25" x14ac:dyDescent="0.3">
      <c r="A40" s="181" t="s">
        <v>6</v>
      </c>
      <c r="B40" s="182"/>
      <c r="C40" s="183" t="s">
        <v>73</v>
      </c>
      <c r="D40" s="184" t="s">
        <v>73</v>
      </c>
      <c r="E40" s="185">
        <f>SUM(E10:E38)</f>
        <v>2</v>
      </c>
      <c r="F40" s="186">
        <f t="shared" ref="F40:N40" si="0">SUM(F10:F38)</f>
        <v>0</v>
      </c>
      <c r="G40" s="186">
        <f>SUM(G10:G38)</f>
        <v>2</v>
      </c>
      <c r="H40" s="186">
        <f t="shared" si="0"/>
        <v>0</v>
      </c>
      <c r="I40" s="186">
        <f>SUM(I10:I38)</f>
        <v>0</v>
      </c>
      <c r="J40" s="186">
        <f t="shared" si="0"/>
        <v>0</v>
      </c>
      <c r="K40" s="186">
        <f>SUM(K10:K38)</f>
        <v>0</v>
      </c>
      <c r="L40" s="186">
        <f t="shared" si="0"/>
        <v>0</v>
      </c>
      <c r="M40" s="186">
        <f>SUM(M10:M38)</f>
        <v>3</v>
      </c>
      <c r="N40" s="186">
        <f t="shared" si="0"/>
        <v>0</v>
      </c>
      <c r="O40" s="187">
        <f>SUM(O10,O12,O14,O16,O18,O20,O22,O24,O26,O28,O30,O32,O34,O36,O38)</f>
        <v>7</v>
      </c>
      <c r="P40" s="188">
        <f>SUM(P10,P12,P14,P16,P18,P20,P22,P24,P26,P28,P30,P32,P34,P36,P38)</f>
        <v>0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80" zoomScaleNormal="80" workbookViewId="0">
      <pane ySplit="7" topLeftCell="A17" activePane="bottomLeft" state="frozen"/>
      <selection activeCell="I21" sqref="I21"/>
      <selection pane="bottomLeft" activeCell="I21" sqref="I21"/>
    </sheetView>
  </sheetViews>
  <sheetFormatPr defaultRowHeight="12.75" x14ac:dyDescent="0.2"/>
  <cols>
    <col min="1" max="5" width="9.140625" style="54"/>
    <col min="6" max="6" width="14.28515625" style="54" customWidth="1"/>
    <col min="7" max="7" width="9.140625" style="54"/>
    <col min="8" max="8" width="11.42578125" style="54" customWidth="1"/>
    <col min="9" max="9" width="9.140625" style="54"/>
    <col min="10" max="10" width="10.42578125" style="54" customWidth="1"/>
    <col min="11" max="11" width="9.140625" style="54"/>
    <col min="12" max="12" width="11.5703125" style="54" customWidth="1"/>
    <col min="13" max="13" width="9.140625" style="54"/>
    <col min="14" max="14" width="10.28515625" style="54" customWidth="1"/>
    <col min="15" max="16" width="10.5703125" style="54" customWidth="1"/>
    <col min="17" max="16384" width="9.140625" style="54"/>
  </cols>
  <sheetData>
    <row r="1" spans="1:16" ht="27" customHeight="1" x14ac:dyDescent="0.35">
      <c r="A1" s="395" t="s">
        <v>131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25.5" customHeight="1" x14ac:dyDescent="0.35">
      <c r="A2" s="395" t="s">
        <v>20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</row>
    <row r="3" spans="1:16" ht="22.5" customHeight="1" x14ac:dyDescent="0.35">
      <c r="A3" s="396">
        <v>42583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</row>
    <row r="5" spans="1:16" ht="19.5" customHeight="1" x14ac:dyDescent="0.2">
      <c r="A5" s="397" t="s">
        <v>79</v>
      </c>
      <c r="B5" s="398"/>
      <c r="C5" s="398"/>
      <c r="D5" s="399"/>
      <c r="E5" s="397" t="s">
        <v>80</v>
      </c>
      <c r="F5" s="399"/>
      <c r="G5" s="397" t="s">
        <v>81</v>
      </c>
      <c r="H5" s="399"/>
      <c r="I5" s="397" t="s">
        <v>82</v>
      </c>
      <c r="J5" s="399"/>
      <c r="K5" s="397" t="s">
        <v>83</v>
      </c>
      <c r="L5" s="399"/>
      <c r="M5" s="397" t="s">
        <v>84</v>
      </c>
      <c r="N5" s="399"/>
      <c r="O5" s="397" t="s">
        <v>129</v>
      </c>
      <c r="P5" s="399"/>
    </row>
    <row r="6" spans="1:16" ht="21.75" customHeight="1" x14ac:dyDescent="0.2">
      <c r="A6" s="400"/>
      <c r="B6" s="401"/>
      <c r="C6" s="401"/>
      <c r="D6" s="402"/>
      <c r="E6" s="403"/>
      <c r="F6" s="405"/>
      <c r="G6" s="403"/>
      <c r="H6" s="405"/>
      <c r="I6" s="403"/>
      <c r="J6" s="405"/>
      <c r="K6" s="403"/>
      <c r="L6" s="405"/>
      <c r="M6" s="403"/>
      <c r="N6" s="405"/>
      <c r="O6" s="403"/>
      <c r="P6" s="405"/>
    </row>
    <row r="7" spans="1:16" ht="20.25" x14ac:dyDescent="0.2">
      <c r="A7" s="403"/>
      <c r="B7" s="404"/>
      <c r="C7" s="404"/>
      <c r="D7" s="405"/>
      <c r="E7" s="162" t="s">
        <v>85</v>
      </c>
      <c r="F7" s="163" t="s">
        <v>86</v>
      </c>
      <c r="G7" s="163" t="s">
        <v>85</v>
      </c>
      <c r="H7" s="164" t="s">
        <v>86</v>
      </c>
      <c r="I7" s="164" t="s">
        <v>85</v>
      </c>
      <c r="J7" s="164" t="s">
        <v>86</v>
      </c>
      <c r="K7" s="164" t="s">
        <v>85</v>
      </c>
      <c r="L7" s="164" t="s">
        <v>86</v>
      </c>
      <c r="M7" s="164" t="s">
        <v>85</v>
      </c>
      <c r="N7" s="164" t="s">
        <v>86</v>
      </c>
      <c r="O7" s="162" t="s">
        <v>85</v>
      </c>
      <c r="P7" s="165" t="s">
        <v>86</v>
      </c>
    </row>
    <row r="8" spans="1:16" ht="20.25" x14ac:dyDescent="0.3">
      <c r="A8" s="392"/>
      <c r="B8" s="393"/>
      <c r="C8" s="393"/>
      <c r="D8" s="394"/>
      <c r="E8" s="166" t="s">
        <v>9</v>
      </c>
      <c r="F8" s="167" t="s">
        <v>10</v>
      </c>
      <c r="G8" s="167" t="s">
        <v>11</v>
      </c>
      <c r="H8" s="167" t="s">
        <v>12</v>
      </c>
      <c r="I8" s="167" t="s">
        <v>13</v>
      </c>
      <c r="J8" s="167" t="s">
        <v>14</v>
      </c>
      <c r="K8" s="167" t="s">
        <v>15</v>
      </c>
      <c r="L8" s="167" t="s">
        <v>16</v>
      </c>
      <c r="M8" s="167" t="s">
        <v>56</v>
      </c>
      <c r="N8" s="167" t="s">
        <v>57</v>
      </c>
      <c r="O8" s="167" t="s">
        <v>58</v>
      </c>
      <c r="P8" s="168" t="s">
        <v>59</v>
      </c>
    </row>
    <row r="9" spans="1:16" ht="20.25" x14ac:dyDescent="0.3">
      <c r="A9" s="392"/>
      <c r="B9" s="393"/>
      <c r="C9" s="393"/>
      <c r="D9" s="394"/>
      <c r="E9" s="166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70"/>
    </row>
    <row r="10" spans="1:16" ht="20.25" x14ac:dyDescent="0.3">
      <c r="A10" s="171" t="s">
        <v>65</v>
      </c>
      <c r="B10" s="172"/>
      <c r="C10" s="172" t="s">
        <v>73</v>
      </c>
      <c r="D10" s="173" t="s">
        <v>73</v>
      </c>
      <c r="E10" s="174"/>
      <c r="F10" s="178"/>
      <c r="G10" s="178"/>
      <c r="H10" s="178"/>
      <c r="I10" s="178"/>
      <c r="J10" s="178"/>
      <c r="K10" s="178"/>
      <c r="L10" s="178"/>
      <c r="M10" s="178"/>
      <c r="N10" s="178"/>
      <c r="O10" s="175">
        <f>SUM(E10,G10,I10,K10,M10)</f>
        <v>0</v>
      </c>
      <c r="P10" s="176">
        <f>SUM(F10,H10,J10,L10,N10)</f>
        <v>0</v>
      </c>
    </row>
    <row r="11" spans="1:16" ht="20.25" x14ac:dyDescent="0.3">
      <c r="A11" s="392"/>
      <c r="B11" s="393"/>
      <c r="C11" s="393"/>
      <c r="D11" s="394"/>
      <c r="E11" s="177"/>
      <c r="F11" s="178"/>
      <c r="G11" s="178"/>
      <c r="H11" s="178"/>
      <c r="I11" s="178"/>
      <c r="J11" s="178"/>
      <c r="K11" s="178"/>
      <c r="L11" s="178"/>
      <c r="M11" s="178"/>
      <c r="N11" s="178"/>
      <c r="O11" s="175"/>
      <c r="P11" s="176"/>
    </row>
    <row r="12" spans="1:16" ht="20.25" x14ac:dyDescent="0.3">
      <c r="A12" s="171" t="s">
        <v>64</v>
      </c>
      <c r="B12" s="172"/>
      <c r="C12" s="172" t="s">
        <v>73</v>
      </c>
      <c r="D12" s="173" t="s">
        <v>73</v>
      </c>
      <c r="E12" s="174"/>
      <c r="F12" s="178"/>
      <c r="G12" s="178"/>
      <c r="H12" s="178"/>
      <c r="I12" s="178"/>
      <c r="J12" s="178"/>
      <c r="K12" s="178"/>
      <c r="L12" s="178"/>
      <c r="M12" s="178"/>
      <c r="N12" s="178"/>
      <c r="O12" s="175">
        <f>SUM(E12:N12)</f>
        <v>0</v>
      </c>
      <c r="P12" s="176">
        <f>SUM(F12,H12,J12,L12,N12)</f>
        <v>0</v>
      </c>
    </row>
    <row r="13" spans="1:16" ht="20.25" x14ac:dyDescent="0.3">
      <c r="A13" s="392"/>
      <c r="B13" s="393"/>
      <c r="C13" s="393"/>
      <c r="D13" s="394"/>
      <c r="E13" s="177"/>
      <c r="F13" s="178"/>
      <c r="G13" s="178"/>
      <c r="H13" s="178"/>
      <c r="I13" s="178"/>
      <c r="J13" s="178"/>
      <c r="K13" s="178"/>
      <c r="L13" s="178"/>
      <c r="M13" s="178"/>
      <c r="N13" s="178"/>
      <c r="O13" s="175"/>
      <c r="P13" s="176"/>
    </row>
    <row r="14" spans="1:16" ht="20.25" x14ac:dyDescent="0.3">
      <c r="A14" s="171" t="s">
        <v>21</v>
      </c>
      <c r="B14" s="172"/>
      <c r="C14" s="172" t="s">
        <v>73</v>
      </c>
      <c r="D14" s="173" t="s">
        <v>73</v>
      </c>
      <c r="E14" s="174">
        <v>0</v>
      </c>
      <c r="F14" s="178"/>
      <c r="G14" s="178"/>
      <c r="H14" s="178"/>
      <c r="I14" s="178"/>
      <c r="J14" s="178"/>
      <c r="K14" s="178"/>
      <c r="L14" s="178"/>
      <c r="M14" s="178"/>
      <c r="N14" s="178">
        <v>1</v>
      </c>
      <c r="O14" s="175">
        <f>SUM(E14,G14,I14,K14,M14)</f>
        <v>0</v>
      </c>
      <c r="P14" s="176">
        <f>SUM(F14,H14,J14,L14,N14)</f>
        <v>1</v>
      </c>
    </row>
    <row r="15" spans="1:16" ht="20.25" x14ac:dyDescent="0.3">
      <c r="A15" s="392"/>
      <c r="B15" s="393"/>
      <c r="C15" s="393"/>
      <c r="D15" s="394"/>
      <c r="E15" s="177"/>
      <c r="F15" s="178"/>
      <c r="G15" s="178"/>
      <c r="H15" s="178"/>
      <c r="I15" s="178"/>
      <c r="J15" s="178"/>
      <c r="K15" s="178"/>
      <c r="L15" s="178"/>
      <c r="M15" s="178"/>
      <c r="N15" s="178"/>
      <c r="O15" s="175"/>
      <c r="P15" s="176"/>
    </row>
    <row r="16" spans="1:16" ht="20.25" x14ac:dyDescent="0.3">
      <c r="A16" s="171" t="s">
        <v>22</v>
      </c>
      <c r="B16" s="172"/>
      <c r="C16" s="172" t="s">
        <v>73</v>
      </c>
      <c r="D16" s="173" t="s">
        <v>73</v>
      </c>
      <c r="E16" s="174">
        <v>1</v>
      </c>
      <c r="F16" s="178"/>
      <c r="G16" s="178"/>
      <c r="H16" s="178">
        <v>1</v>
      </c>
      <c r="I16" s="178"/>
      <c r="J16" s="178"/>
      <c r="K16" s="178"/>
      <c r="L16" s="178"/>
      <c r="M16" s="178"/>
      <c r="N16" s="178">
        <v>0</v>
      </c>
      <c r="O16" s="175">
        <f>SUM(E16,G16,I16,K16,M16)</f>
        <v>1</v>
      </c>
      <c r="P16" s="176">
        <f>SUM(F16,H16,J16,L16,N16)</f>
        <v>1</v>
      </c>
    </row>
    <row r="17" spans="1:16" ht="20.25" x14ac:dyDescent="0.3">
      <c r="A17" s="392"/>
      <c r="B17" s="393"/>
      <c r="C17" s="393"/>
      <c r="D17" s="394"/>
      <c r="E17" s="177"/>
      <c r="F17" s="178"/>
      <c r="G17" s="178"/>
      <c r="H17" s="178"/>
      <c r="I17" s="178"/>
      <c r="J17" s="178"/>
      <c r="K17" s="178"/>
      <c r="L17" s="178"/>
      <c r="M17" s="178"/>
      <c r="N17" s="178"/>
      <c r="O17" s="175"/>
      <c r="P17" s="176"/>
    </row>
    <row r="18" spans="1:16" ht="20.25" x14ac:dyDescent="0.3">
      <c r="A18" s="171" t="s">
        <v>23</v>
      </c>
      <c r="B18" s="172"/>
      <c r="C18" s="172" t="s">
        <v>73</v>
      </c>
      <c r="D18" s="173" t="s">
        <v>73</v>
      </c>
      <c r="E18" s="174"/>
      <c r="F18" s="178"/>
      <c r="G18" s="178">
        <v>0</v>
      </c>
      <c r="H18" s="178"/>
      <c r="I18" s="178"/>
      <c r="J18" s="178"/>
      <c r="K18" s="178"/>
      <c r="L18" s="178"/>
      <c r="M18" s="178"/>
      <c r="N18" s="178"/>
      <c r="O18" s="175">
        <f>SUM(E18,G18,I18,K18,M18)</f>
        <v>0</v>
      </c>
      <c r="P18" s="176">
        <f>SUM(F18,H18,J18,L18,N18)</f>
        <v>0</v>
      </c>
    </row>
    <row r="19" spans="1:16" ht="20.25" x14ac:dyDescent="0.3">
      <c r="A19" s="392"/>
      <c r="B19" s="393"/>
      <c r="C19" s="393"/>
      <c r="D19" s="394"/>
      <c r="E19" s="177"/>
      <c r="F19" s="178"/>
      <c r="G19" s="178"/>
      <c r="H19" s="178"/>
      <c r="I19" s="178"/>
      <c r="J19" s="178"/>
      <c r="K19" s="178"/>
      <c r="L19" s="178"/>
      <c r="M19" s="178"/>
      <c r="N19" s="178"/>
      <c r="O19" s="175"/>
      <c r="P19" s="176"/>
    </row>
    <row r="20" spans="1:16" ht="20.25" x14ac:dyDescent="0.3">
      <c r="A20" s="171" t="s">
        <v>24</v>
      </c>
      <c r="B20" s="172"/>
      <c r="C20" s="172" t="s">
        <v>73</v>
      </c>
      <c r="D20" s="173" t="s">
        <v>73</v>
      </c>
      <c r="E20" s="174"/>
      <c r="F20" s="178"/>
      <c r="G20" s="178">
        <v>0</v>
      </c>
      <c r="H20" s="178"/>
      <c r="I20" s="178"/>
      <c r="J20" s="178"/>
      <c r="K20" s="178"/>
      <c r="L20" s="178"/>
      <c r="M20" s="178"/>
      <c r="N20" s="178"/>
      <c r="O20" s="175">
        <f>SUM(E20,G20,I20,K20,M20)</f>
        <v>0</v>
      </c>
      <c r="P20" s="176">
        <f>SUM(F20,H20,J20,L20,N20)</f>
        <v>0</v>
      </c>
    </row>
    <row r="21" spans="1:16" ht="20.25" x14ac:dyDescent="0.3">
      <c r="A21" s="392"/>
      <c r="B21" s="393"/>
      <c r="C21" s="393"/>
      <c r="D21" s="394"/>
      <c r="E21" s="177"/>
      <c r="F21" s="178"/>
      <c r="G21" s="178"/>
      <c r="H21" s="178"/>
      <c r="I21" s="178"/>
      <c r="J21" s="178"/>
      <c r="K21" s="178"/>
      <c r="L21" s="178"/>
      <c r="M21" s="178"/>
      <c r="N21" s="178"/>
      <c r="O21" s="175"/>
      <c r="P21" s="176"/>
    </row>
    <row r="22" spans="1:16" ht="20.25" x14ac:dyDescent="0.3">
      <c r="A22" s="171" t="s">
        <v>25</v>
      </c>
      <c r="B22" s="172"/>
      <c r="C22" s="172" t="s">
        <v>73</v>
      </c>
      <c r="D22" s="173" t="s">
        <v>73</v>
      </c>
      <c r="E22" s="174">
        <v>0</v>
      </c>
      <c r="F22" s="178"/>
      <c r="G22" s="178"/>
      <c r="H22" s="178">
        <v>0</v>
      </c>
      <c r="I22" s="178"/>
      <c r="J22" s="178"/>
      <c r="K22" s="178">
        <v>0</v>
      </c>
      <c r="L22" s="178"/>
      <c r="M22" s="178"/>
      <c r="N22" s="178">
        <v>0</v>
      </c>
      <c r="O22" s="175">
        <f>SUM(E22,G22,I22,K22,M22)</f>
        <v>0</v>
      </c>
      <c r="P22" s="176">
        <f>SUM(F22,H22,J22,L22,N22)</f>
        <v>0</v>
      </c>
    </row>
    <row r="23" spans="1:16" ht="20.25" x14ac:dyDescent="0.3">
      <c r="A23" s="392"/>
      <c r="B23" s="393"/>
      <c r="C23" s="393"/>
      <c r="D23" s="394"/>
      <c r="E23" s="177"/>
      <c r="F23" s="178"/>
      <c r="G23" s="178"/>
      <c r="H23" s="178"/>
      <c r="I23" s="178"/>
      <c r="J23" s="178"/>
      <c r="K23" s="178"/>
      <c r="L23" s="178"/>
      <c r="M23" s="178"/>
      <c r="N23" s="178"/>
      <c r="O23" s="175"/>
      <c r="P23" s="176"/>
    </row>
    <row r="24" spans="1:16" ht="20.25" x14ac:dyDescent="0.3">
      <c r="A24" s="171" t="s">
        <v>26</v>
      </c>
      <c r="B24" s="172"/>
      <c r="C24" s="172" t="s">
        <v>73</v>
      </c>
      <c r="D24" s="173" t="s">
        <v>73</v>
      </c>
      <c r="E24" s="174"/>
      <c r="F24" s="178"/>
      <c r="G24" s="178">
        <v>0</v>
      </c>
      <c r="H24" s="178"/>
      <c r="I24" s="178"/>
      <c r="J24" s="178"/>
      <c r="K24" s="178">
        <v>2</v>
      </c>
      <c r="L24" s="178"/>
      <c r="M24" s="178"/>
      <c r="N24" s="178"/>
      <c r="O24" s="175">
        <f>SUM(E24,G24,I24,K24,M24)</f>
        <v>2</v>
      </c>
      <c r="P24" s="176">
        <f>SUM(F24,H24,J24,L24,N24)</f>
        <v>0</v>
      </c>
    </row>
    <row r="25" spans="1:16" ht="20.25" x14ac:dyDescent="0.3">
      <c r="A25" s="392"/>
      <c r="B25" s="393"/>
      <c r="C25" s="393"/>
      <c r="D25" s="394"/>
      <c r="E25" s="177"/>
      <c r="F25" s="178"/>
      <c r="G25" s="178"/>
      <c r="H25" s="178"/>
      <c r="I25" s="178"/>
      <c r="J25" s="178"/>
      <c r="K25" s="178"/>
      <c r="L25" s="178"/>
      <c r="M25" s="178"/>
      <c r="N25" s="178"/>
      <c r="O25" s="175"/>
      <c r="P25" s="176"/>
    </row>
    <row r="26" spans="1:16" ht="20.25" x14ac:dyDescent="0.3">
      <c r="A26" s="171" t="s">
        <v>27</v>
      </c>
      <c r="B26" s="172"/>
      <c r="C26" s="172" t="s">
        <v>73</v>
      </c>
      <c r="D26" s="173" t="s">
        <v>73</v>
      </c>
      <c r="E26" s="174">
        <v>0</v>
      </c>
      <c r="F26" s="178"/>
      <c r="G26" s="178"/>
      <c r="H26" s="178"/>
      <c r="I26" s="178"/>
      <c r="J26" s="178"/>
      <c r="K26" s="178"/>
      <c r="L26" s="178"/>
      <c r="M26" s="178"/>
      <c r="N26" s="178"/>
      <c r="O26" s="175">
        <f>SUM(E26,G26,I26,K26,M26)</f>
        <v>0</v>
      </c>
      <c r="P26" s="176">
        <f>SUM(F26,H26,J26,L26,N26)</f>
        <v>0</v>
      </c>
    </row>
    <row r="27" spans="1:16" ht="20.25" x14ac:dyDescent="0.3">
      <c r="A27" s="392"/>
      <c r="B27" s="393"/>
      <c r="C27" s="393"/>
      <c r="D27" s="394"/>
      <c r="E27" s="177"/>
      <c r="F27" s="178"/>
      <c r="G27" s="178"/>
      <c r="H27" s="178"/>
      <c r="I27" s="178"/>
      <c r="J27" s="178"/>
      <c r="K27" s="178"/>
      <c r="L27" s="178"/>
      <c r="M27" s="178"/>
      <c r="N27" s="178"/>
      <c r="O27" s="175"/>
      <c r="P27" s="176"/>
    </row>
    <row r="28" spans="1:16" ht="20.25" x14ac:dyDescent="0.3">
      <c r="A28" s="171" t="s">
        <v>28</v>
      </c>
      <c r="B28" s="172"/>
      <c r="C28" s="172" t="s">
        <v>73</v>
      </c>
      <c r="D28" s="173" t="s">
        <v>73</v>
      </c>
      <c r="E28" s="174"/>
      <c r="F28" s="178"/>
      <c r="G28" s="178"/>
      <c r="H28" s="178"/>
      <c r="I28" s="178"/>
      <c r="J28" s="178"/>
      <c r="K28" s="178"/>
      <c r="L28" s="178"/>
      <c r="M28" s="178">
        <v>0</v>
      </c>
      <c r="N28" s="178"/>
      <c r="O28" s="175">
        <f>SUM(E28,G28,I28,K28,M28)</f>
        <v>0</v>
      </c>
      <c r="P28" s="176">
        <f>SUM(F28,H28,J28,L28,N28)</f>
        <v>0</v>
      </c>
    </row>
    <row r="29" spans="1:16" ht="20.25" x14ac:dyDescent="0.3">
      <c r="A29" s="392"/>
      <c r="B29" s="393"/>
      <c r="C29" s="393"/>
      <c r="D29" s="394"/>
      <c r="E29" s="177"/>
      <c r="F29" s="178"/>
      <c r="G29" s="178"/>
      <c r="H29" s="178"/>
      <c r="I29" s="178"/>
      <c r="J29" s="178"/>
      <c r="K29" s="178"/>
      <c r="L29" s="178"/>
      <c r="M29" s="178"/>
      <c r="N29" s="178"/>
      <c r="O29" s="175"/>
      <c r="P29" s="176"/>
    </row>
    <row r="30" spans="1:16" ht="20.25" x14ac:dyDescent="0.3">
      <c r="A30" s="171" t="s">
        <v>29</v>
      </c>
      <c r="B30" s="172"/>
      <c r="C30" s="172" t="s">
        <v>73</v>
      </c>
      <c r="D30" s="173" t="s">
        <v>73</v>
      </c>
      <c r="E30" s="174">
        <v>1</v>
      </c>
      <c r="F30" s="178"/>
      <c r="G30" s="178">
        <v>0</v>
      </c>
      <c r="H30" s="178"/>
      <c r="I30" s="178"/>
      <c r="J30" s="178"/>
      <c r="K30" s="178"/>
      <c r="L30" s="178"/>
      <c r="M30" s="178"/>
      <c r="N30" s="178">
        <v>0</v>
      </c>
      <c r="O30" s="175">
        <f>SUM(E30,G30,I30,K30,M30)</f>
        <v>1</v>
      </c>
      <c r="P30" s="176">
        <f>SUM(F30,H30,J30,L30,N30)</f>
        <v>0</v>
      </c>
    </row>
    <row r="31" spans="1:16" ht="20.25" x14ac:dyDescent="0.3">
      <c r="A31" s="392"/>
      <c r="B31" s="393"/>
      <c r="C31" s="393"/>
      <c r="D31" s="394"/>
      <c r="E31" s="174"/>
      <c r="F31" s="178"/>
      <c r="G31" s="178"/>
      <c r="H31" s="178"/>
      <c r="I31" s="178"/>
      <c r="J31" s="178"/>
      <c r="K31" s="178"/>
      <c r="L31" s="178"/>
      <c r="M31" s="178"/>
      <c r="N31" s="178"/>
      <c r="O31" s="175"/>
      <c r="P31" s="176"/>
    </row>
    <row r="32" spans="1:16" ht="20.25" x14ac:dyDescent="0.3">
      <c r="A32" s="171" t="s">
        <v>97</v>
      </c>
      <c r="B32" s="172"/>
      <c r="C32" s="172" t="s">
        <v>73</v>
      </c>
      <c r="D32" s="173" t="s">
        <v>73</v>
      </c>
      <c r="E32" s="174">
        <v>0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5">
        <f>SUM(E32,G32,I32,K32,M32)</f>
        <v>0</v>
      </c>
      <c r="P32" s="176">
        <f>SUM(F32,H32,J32,L32,N32)</f>
        <v>0</v>
      </c>
    </row>
    <row r="33" spans="1:16" ht="20.25" x14ac:dyDescent="0.3">
      <c r="A33" s="392"/>
      <c r="B33" s="393"/>
      <c r="C33" s="393"/>
      <c r="D33" s="394"/>
      <c r="E33" s="177"/>
      <c r="F33" s="178"/>
      <c r="G33" s="178"/>
      <c r="H33" s="178"/>
      <c r="I33" s="178"/>
      <c r="J33" s="178"/>
      <c r="K33" s="178"/>
      <c r="L33" s="178"/>
      <c r="M33" s="178"/>
      <c r="N33" s="178"/>
      <c r="O33" s="175"/>
      <c r="P33" s="176"/>
    </row>
    <row r="34" spans="1:16" ht="20.25" x14ac:dyDescent="0.3">
      <c r="A34" s="171" t="s">
        <v>30</v>
      </c>
      <c r="B34" s="172"/>
      <c r="C34" s="172" t="s">
        <v>73</v>
      </c>
      <c r="D34" s="173" t="s">
        <v>73</v>
      </c>
      <c r="E34" s="174">
        <v>1</v>
      </c>
      <c r="F34" s="178"/>
      <c r="G34" s="178"/>
      <c r="H34" s="178"/>
      <c r="I34" s="178"/>
      <c r="J34" s="178"/>
      <c r="K34" s="178"/>
      <c r="L34" s="178"/>
      <c r="M34" s="178"/>
      <c r="N34" s="178"/>
      <c r="O34" s="175">
        <f>SUM(E34,G34,I34,K34,M34)</f>
        <v>1</v>
      </c>
      <c r="P34" s="176">
        <f>SUM(F34,H34,J34,L34,N34)</f>
        <v>0</v>
      </c>
    </row>
    <row r="35" spans="1:16" ht="20.25" x14ac:dyDescent="0.3">
      <c r="A35" s="392"/>
      <c r="B35" s="393"/>
      <c r="C35" s="393"/>
      <c r="D35" s="394"/>
      <c r="E35" s="177"/>
      <c r="F35" s="178"/>
      <c r="G35" s="178"/>
      <c r="H35" s="178"/>
      <c r="I35" s="178"/>
      <c r="J35" s="178"/>
      <c r="K35" s="178"/>
      <c r="L35" s="178"/>
      <c r="M35" s="178"/>
      <c r="N35" s="178"/>
      <c r="O35" s="175"/>
      <c r="P35" s="176"/>
    </row>
    <row r="36" spans="1:16" ht="20.25" x14ac:dyDescent="0.3">
      <c r="A36" s="171" t="s">
        <v>31</v>
      </c>
      <c r="B36" s="172"/>
      <c r="C36" s="172" t="s">
        <v>73</v>
      </c>
      <c r="D36" s="173" t="s">
        <v>73</v>
      </c>
      <c r="E36" s="174">
        <v>0</v>
      </c>
      <c r="F36" s="178">
        <v>0</v>
      </c>
      <c r="G36" s="178">
        <v>0</v>
      </c>
      <c r="H36" s="178"/>
      <c r="I36" s="178"/>
      <c r="J36" s="178"/>
      <c r="K36" s="178"/>
      <c r="L36" s="178"/>
      <c r="M36" s="178"/>
      <c r="N36" s="178"/>
      <c r="O36" s="175">
        <f>SUM(E36,G36,I36,K36,M36)</f>
        <v>0</v>
      </c>
      <c r="P36" s="176">
        <f>SUM(F36,H36,J36,L36,N36)</f>
        <v>0</v>
      </c>
    </row>
    <row r="37" spans="1:16" ht="20.25" x14ac:dyDescent="0.3">
      <c r="A37" s="392"/>
      <c r="B37" s="393"/>
      <c r="C37" s="393"/>
      <c r="D37" s="394"/>
      <c r="E37" s="177"/>
      <c r="F37" s="178"/>
      <c r="G37" s="178"/>
      <c r="H37" s="178"/>
      <c r="I37" s="178"/>
      <c r="J37" s="178"/>
      <c r="K37" s="178"/>
      <c r="L37" s="178"/>
      <c r="M37" s="178"/>
      <c r="N37" s="178"/>
      <c r="O37" s="175"/>
      <c r="P37" s="176"/>
    </row>
    <row r="38" spans="1:16" ht="20.25" x14ac:dyDescent="0.3">
      <c r="A38" s="179" t="s">
        <v>51</v>
      </c>
      <c r="B38" s="180"/>
      <c r="C38" s="180"/>
      <c r="D38" s="173" t="s">
        <v>73</v>
      </c>
      <c r="E38" s="174">
        <v>0</v>
      </c>
      <c r="F38" s="178"/>
      <c r="G38" s="178">
        <v>1</v>
      </c>
      <c r="H38" s="178"/>
      <c r="I38" s="178"/>
      <c r="J38" s="178"/>
      <c r="K38" s="178"/>
      <c r="L38" s="178"/>
      <c r="M38" s="178"/>
      <c r="N38" s="178"/>
      <c r="O38" s="175">
        <f>SUM(E38,G38,I38,K38,M38)</f>
        <v>1</v>
      </c>
      <c r="P38" s="176">
        <f>SUM(F38,H38,J38,L38,N38)</f>
        <v>0</v>
      </c>
    </row>
    <row r="39" spans="1:16" ht="20.25" x14ac:dyDescent="0.3">
      <c r="A39" s="392"/>
      <c r="B39" s="393"/>
      <c r="C39" s="393"/>
      <c r="D39" s="394"/>
      <c r="E39" s="177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6"/>
    </row>
    <row r="40" spans="1:16" ht="20.25" x14ac:dyDescent="0.3">
      <c r="A40" s="181" t="s">
        <v>6</v>
      </c>
      <c r="B40" s="182"/>
      <c r="C40" s="183" t="s">
        <v>73</v>
      </c>
      <c r="D40" s="184" t="s">
        <v>73</v>
      </c>
      <c r="E40" s="185">
        <f>SUM(E10:E38)</f>
        <v>3</v>
      </c>
      <c r="F40" s="186">
        <f t="shared" ref="F40:N40" si="0">SUM(F10:F38)</f>
        <v>0</v>
      </c>
      <c r="G40" s="186">
        <f>SUM(G10:G38)</f>
        <v>1</v>
      </c>
      <c r="H40" s="186">
        <f t="shared" si="0"/>
        <v>1</v>
      </c>
      <c r="I40" s="186">
        <f>SUM(I10:I38)</f>
        <v>0</v>
      </c>
      <c r="J40" s="186">
        <f t="shared" si="0"/>
        <v>0</v>
      </c>
      <c r="K40" s="186">
        <f>SUM(K10:K38)</f>
        <v>2</v>
      </c>
      <c r="L40" s="186">
        <f t="shared" si="0"/>
        <v>0</v>
      </c>
      <c r="M40" s="186">
        <f>SUM(M10:M38)</f>
        <v>0</v>
      </c>
      <c r="N40" s="186">
        <f t="shared" si="0"/>
        <v>1</v>
      </c>
      <c r="O40" s="187">
        <f>SUM(O10,O12,O14,O16,O18,O20,O22,O24,O26,O28,O30,O32,O34,O36,O38)</f>
        <v>6</v>
      </c>
      <c r="P40" s="188">
        <f>SUM(P10,P12,P14,P16,P18,P20,P22,P24,P26,P28,P30,P32,P34,P36,P38)</f>
        <v>2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80" zoomScaleNormal="80" workbookViewId="0">
      <pane ySplit="7" topLeftCell="A17" activePane="bottomLeft" state="frozen"/>
      <selection activeCell="I21" sqref="I21"/>
      <selection pane="bottomLeft" activeCell="I21" sqref="I21"/>
    </sheetView>
  </sheetViews>
  <sheetFormatPr defaultRowHeight="12.75" x14ac:dyDescent="0.2"/>
  <cols>
    <col min="1" max="5" width="9.140625" style="54"/>
    <col min="6" max="6" width="14.28515625" style="54" customWidth="1"/>
    <col min="7" max="7" width="9.140625" style="54"/>
    <col min="8" max="8" width="11.42578125" style="54" customWidth="1"/>
    <col min="9" max="9" width="9.140625" style="54"/>
    <col min="10" max="10" width="10.42578125" style="54" customWidth="1"/>
    <col min="11" max="11" width="9.140625" style="54"/>
    <col min="12" max="12" width="11.5703125" style="54" customWidth="1"/>
    <col min="13" max="13" width="9.140625" style="54"/>
    <col min="14" max="14" width="10.28515625" style="54" customWidth="1"/>
    <col min="15" max="16" width="10.5703125" style="54" customWidth="1"/>
    <col min="17" max="16384" width="9.140625" style="54"/>
  </cols>
  <sheetData>
    <row r="1" spans="1:16" ht="27" customHeight="1" x14ac:dyDescent="0.35">
      <c r="A1" s="395" t="s">
        <v>131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16" ht="25.5" customHeight="1" x14ac:dyDescent="0.35">
      <c r="A2" s="395" t="s">
        <v>20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</row>
    <row r="3" spans="1:16" ht="22.5" customHeight="1" x14ac:dyDescent="0.35">
      <c r="A3" s="396">
        <v>42614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</row>
    <row r="5" spans="1:16" ht="19.5" customHeight="1" x14ac:dyDescent="0.2">
      <c r="A5" s="397" t="s">
        <v>79</v>
      </c>
      <c r="B5" s="398"/>
      <c r="C5" s="398"/>
      <c r="D5" s="399"/>
      <c r="E5" s="397" t="s">
        <v>80</v>
      </c>
      <c r="F5" s="399"/>
      <c r="G5" s="397" t="s">
        <v>81</v>
      </c>
      <c r="H5" s="399"/>
      <c r="I5" s="397" t="s">
        <v>82</v>
      </c>
      <c r="J5" s="399"/>
      <c r="K5" s="397" t="s">
        <v>83</v>
      </c>
      <c r="L5" s="399"/>
      <c r="M5" s="397" t="s">
        <v>84</v>
      </c>
      <c r="N5" s="399"/>
      <c r="O5" s="397" t="s">
        <v>129</v>
      </c>
      <c r="P5" s="399"/>
    </row>
    <row r="6" spans="1:16" ht="21.75" customHeight="1" x14ac:dyDescent="0.2">
      <c r="A6" s="400"/>
      <c r="B6" s="401"/>
      <c r="C6" s="401"/>
      <c r="D6" s="402"/>
      <c r="E6" s="403"/>
      <c r="F6" s="405"/>
      <c r="G6" s="403"/>
      <c r="H6" s="405"/>
      <c r="I6" s="403"/>
      <c r="J6" s="405"/>
      <c r="K6" s="403"/>
      <c r="L6" s="405"/>
      <c r="M6" s="403"/>
      <c r="N6" s="405"/>
      <c r="O6" s="403"/>
      <c r="P6" s="405"/>
    </row>
    <row r="7" spans="1:16" ht="20.25" x14ac:dyDescent="0.2">
      <c r="A7" s="403"/>
      <c r="B7" s="404"/>
      <c r="C7" s="404"/>
      <c r="D7" s="405"/>
      <c r="E7" s="162" t="s">
        <v>85</v>
      </c>
      <c r="F7" s="163" t="s">
        <v>86</v>
      </c>
      <c r="G7" s="163" t="s">
        <v>85</v>
      </c>
      <c r="H7" s="164" t="s">
        <v>86</v>
      </c>
      <c r="I7" s="164" t="s">
        <v>85</v>
      </c>
      <c r="J7" s="164" t="s">
        <v>86</v>
      </c>
      <c r="K7" s="164" t="s">
        <v>85</v>
      </c>
      <c r="L7" s="164" t="s">
        <v>86</v>
      </c>
      <c r="M7" s="164" t="s">
        <v>85</v>
      </c>
      <c r="N7" s="164" t="s">
        <v>86</v>
      </c>
      <c r="O7" s="162" t="s">
        <v>85</v>
      </c>
      <c r="P7" s="165" t="s">
        <v>86</v>
      </c>
    </row>
    <row r="8" spans="1:16" ht="20.25" x14ac:dyDescent="0.3">
      <c r="A8" s="392"/>
      <c r="B8" s="393"/>
      <c r="C8" s="393"/>
      <c r="D8" s="394"/>
      <c r="E8" s="166" t="s">
        <v>9</v>
      </c>
      <c r="F8" s="167" t="s">
        <v>10</v>
      </c>
      <c r="G8" s="167" t="s">
        <v>11</v>
      </c>
      <c r="H8" s="167" t="s">
        <v>12</v>
      </c>
      <c r="I8" s="167" t="s">
        <v>13</v>
      </c>
      <c r="J8" s="167" t="s">
        <v>14</v>
      </c>
      <c r="K8" s="167" t="s">
        <v>15</v>
      </c>
      <c r="L8" s="167" t="s">
        <v>16</v>
      </c>
      <c r="M8" s="167" t="s">
        <v>56</v>
      </c>
      <c r="N8" s="167" t="s">
        <v>57</v>
      </c>
      <c r="O8" s="167" t="s">
        <v>58</v>
      </c>
      <c r="P8" s="168" t="s">
        <v>59</v>
      </c>
    </row>
    <row r="9" spans="1:16" ht="20.25" x14ac:dyDescent="0.3">
      <c r="A9" s="392"/>
      <c r="B9" s="393"/>
      <c r="C9" s="393"/>
      <c r="D9" s="394"/>
      <c r="E9" s="166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70"/>
    </row>
    <row r="10" spans="1:16" ht="20.25" x14ac:dyDescent="0.3">
      <c r="A10" s="171" t="s">
        <v>65</v>
      </c>
      <c r="B10" s="172"/>
      <c r="C10" s="172" t="s">
        <v>73</v>
      </c>
      <c r="D10" s="173" t="s">
        <v>73</v>
      </c>
      <c r="E10" s="174"/>
      <c r="F10" s="178"/>
      <c r="G10" s="178"/>
      <c r="H10" s="178"/>
      <c r="I10" s="178"/>
      <c r="J10" s="178"/>
      <c r="K10" s="178"/>
      <c r="L10" s="178"/>
      <c r="M10" s="178"/>
      <c r="N10" s="178"/>
      <c r="O10" s="175">
        <f>SUM(E10,G10,I10,K10,M10)</f>
        <v>0</v>
      </c>
      <c r="P10" s="176">
        <f>SUM(F10,H10,J10,L10,N10)</f>
        <v>0</v>
      </c>
    </row>
    <row r="11" spans="1:16" ht="20.25" x14ac:dyDescent="0.3">
      <c r="A11" s="392"/>
      <c r="B11" s="393"/>
      <c r="C11" s="393"/>
      <c r="D11" s="394"/>
      <c r="E11" s="177"/>
      <c r="F11" s="178"/>
      <c r="G11" s="178"/>
      <c r="H11" s="178"/>
      <c r="I11" s="178"/>
      <c r="J11" s="178"/>
      <c r="K11" s="178"/>
      <c r="L11" s="178"/>
      <c r="M11" s="178"/>
      <c r="N11" s="178"/>
      <c r="O11" s="175"/>
      <c r="P11" s="176"/>
    </row>
    <row r="12" spans="1:16" ht="20.25" x14ac:dyDescent="0.3">
      <c r="A12" s="171" t="s">
        <v>64</v>
      </c>
      <c r="B12" s="172"/>
      <c r="C12" s="172" t="s">
        <v>73</v>
      </c>
      <c r="D12" s="173" t="s">
        <v>73</v>
      </c>
      <c r="E12" s="174"/>
      <c r="F12" s="178"/>
      <c r="G12" s="178"/>
      <c r="H12" s="178"/>
      <c r="I12" s="178"/>
      <c r="J12" s="178"/>
      <c r="K12" s="178"/>
      <c r="L12" s="178"/>
      <c r="M12" s="178"/>
      <c r="N12" s="178"/>
      <c r="O12" s="175">
        <f>SUM(E12:N12)</f>
        <v>0</v>
      </c>
      <c r="P12" s="176">
        <f>SUM(F12,H12,J12,L12,N12)</f>
        <v>0</v>
      </c>
    </row>
    <row r="13" spans="1:16" ht="20.25" x14ac:dyDescent="0.3">
      <c r="A13" s="392"/>
      <c r="B13" s="393"/>
      <c r="C13" s="393"/>
      <c r="D13" s="394"/>
      <c r="E13" s="177"/>
      <c r="F13" s="178"/>
      <c r="G13" s="178"/>
      <c r="H13" s="178"/>
      <c r="I13" s="178"/>
      <c r="J13" s="178"/>
      <c r="K13" s="178"/>
      <c r="L13" s="178"/>
      <c r="M13" s="178"/>
      <c r="N13" s="178"/>
      <c r="O13" s="175"/>
      <c r="P13" s="176"/>
    </row>
    <row r="14" spans="1:16" ht="20.25" x14ac:dyDescent="0.3">
      <c r="A14" s="171" t="s">
        <v>21</v>
      </c>
      <c r="B14" s="172"/>
      <c r="C14" s="172" t="s">
        <v>73</v>
      </c>
      <c r="D14" s="173" t="s">
        <v>73</v>
      </c>
      <c r="E14" s="174"/>
      <c r="F14" s="178"/>
      <c r="G14" s="178"/>
      <c r="H14" s="178"/>
      <c r="I14" s="178"/>
      <c r="J14" s="178"/>
      <c r="K14" s="178"/>
      <c r="L14" s="178"/>
      <c r="M14" s="178">
        <v>0</v>
      </c>
      <c r="N14" s="178">
        <v>0</v>
      </c>
      <c r="O14" s="175">
        <f>SUM(E14,G14,I14,K14,M14)</f>
        <v>0</v>
      </c>
      <c r="P14" s="176">
        <f>SUM(F14,H14,J14,L14,N14)</f>
        <v>0</v>
      </c>
    </row>
    <row r="15" spans="1:16" ht="20.25" x14ac:dyDescent="0.3">
      <c r="A15" s="392"/>
      <c r="B15" s="393"/>
      <c r="C15" s="393"/>
      <c r="D15" s="394"/>
      <c r="E15" s="177"/>
      <c r="F15" s="178"/>
      <c r="G15" s="178"/>
      <c r="H15" s="178"/>
      <c r="I15" s="178"/>
      <c r="J15" s="178"/>
      <c r="K15" s="178"/>
      <c r="L15" s="178"/>
      <c r="M15" s="178"/>
      <c r="N15" s="178"/>
      <c r="O15" s="175"/>
      <c r="P15" s="176"/>
    </row>
    <row r="16" spans="1:16" ht="20.25" x14ac:dyDescent="0.3">
      <c r="A16" s="171" t="s">
        <v>22</v>
      </c>
      <c r="B16" s="172"/>
      <c r="C16" s="172" t="s">
        <v>73</v>
      </c>
      <c r="D16" s="173" t="s">
        <v>73</v>
      </c>
      <c r="E16" s="174"/>
      <c r="F16" s="178"/>
      <c r="G16" s="178"/>
      <c r="H16" s="178"/>
      <c r="I16" s="178"/>
      <c r="J16" s="178"/>
      <c r="K16" s="178"/>
      <c r="L16" s="178"/>
      <c r="M16" s="178"/>
      <c r="N16" s="178">
        <v>0</v>
      </c>
      <c r="O16" s="175">
        <f>SUM(E16,G16,I16,K16,M16)</f>
        <v>0</v>
      </c>
      <c r="P16" s="176">
        <f>SUM(F16,H16,J16,L16,N16)</f>
        <v>0</v>
      </c>
    </row>
    <row r="17" spans="1:16" ht="20.25" x14ac:dyDescent="0.3">
      <c r="A17" s="392"/>
      <c r="B17" s="393"/>
      <c r="C17" s="393"/>
      <c r="D17" s="394"/>
      <c r="E17" s="177"/>
      <c r="F17" s="178"/>
      <c r="G17" s="178"/>
      <c r="H17" s="178"/>
      <c r="I17" s="178"/>
      <c r="J17" s="178"/>
      <c r="K17" s="178"/>
      <c r="L17" s="178"/>
      <c r="M17" s="178"/>
      <c r="N17" s="178"/>
      <c r="O17" s="175"/>
      <c r="P17" s="176"/>
    </row>
    <row r="18" spans="1:16" ht="20.25" x14ac:dyDescent="0.3">
      <c r="A18" s="171" t="s">
        <v>23</v>
      </c>
      <c r="B18" s="172"/>
      <c r="C18" s="172" t="s">
        <v>73</v>
      </c>
      <c r="D18" s="173" t="s">
        <v>73</v>
      </c>
      <c r="E18" s="174"/>
      <c r="F18" s="178"/>
      <c r="G18" s="178">
        <v>0</v>
      </c>
      <c r="H18" s="178"/>
      <c r="I18" s="178"/>
      <c r="J18" s="178"/>
      <c r="K18" s="178">
        <v>0</v>
      </c>
      <c r="L18" s="178"/>
      <c r="M18" s="178">
        <v>1</v>
      </c>
      <c r="N18" s="178">
        <v>0</v>
      </c>
      <c r="O18" s="175">
        <f>SUM(E18,G18,I18,K18,M18)</f>
        <v>1</v>
      </c>
      <c r="P18" s="176">
        <f>SUM(F18,H18,J18,L18,N18)</f>
        <v>0</v>
      </c>
    </row>
    <row r="19" spans="1:16" ht="20.25" x14ac:dyDescent="0.3">
      <c r="A19" s="392"/>
      <c r="B19" s="393"/>
      <c r="C19" s="393"/>
      <c r="D19" s="394"/>
      <c r="E19" s="177"/>
      <c r="F19" s="178"/>
      <c r="G19" s="178"/>
      <c r="H19" s="178"/>
      <c r="I19" s="178"/>
      <c r="J19" s="178"/>
      <c r="K19" s="178"/>
      <c r="L19" s="178"/>
      <c r="M19" s="178"/>
      <c r="N19" s="178"/>
      <c r="O19" s="175"/>
      <c r="P19" s="176"/>
    </row>
    <row r="20" spans="1:16" ht="20.25" x14ac:dyDescent="0.3">
      <c r="A20" s="171" t="s">
        <v>24</v>
      </c>
      <c r="B20" s="172"/>
      <c r="C20" s="172" t="s">
        <v>73</v>
      </c>
      <c r="D20" s="173" t="s">
        <v>73</v>
      </c>
      <c r="E20" s="174"/>
      <c r="F20" s="178">
        <v>0</v>
      </c>
      <c r="G20" s="178">
        <v>0</v>
      </c>
      <c r="H20" s="178"/>
      <c r="I20" s="178"/>
      <c r="J20" s="178"/>
      <c r="K20" s="178"/>
      <c r="L20" s="178"/>
      <c r="M20" s="178"/>
      <c r="N20" s="178"/>
      <c r="O20" s="175">
        <f>SUM(E20,G20,I20,K20,M20)</f>
        <v>0</v>
      </c>
      <c r="P20" s="176">
        <f>SUM(F20,H20,J20,L20,N20)</f>
        <v>0</v>
      </c>
    </row>
    <row r="21" spans="1:16" ht="20.25" x14ac:dyDescent="0.3">
      <c r="A21" s="392"/>
      <c r="B21" s="393"/>
      <c r="C21" s="393"/>
      <c r="D21" s="394"/>
      <c r="E21" s="177"/>
      <c r="F21" s="178"/>
      <c r="G21" s="178"/>
      <c r="H21" s="178"/>
      <c r="I21" s="178"/>
      <c r="J21" s="178"/>
      <c r="K21" s="178"/>
      <c r="L21" s="178"/>
      <c r="M21" s="178"/>
      <c r="N21" s="178"/>
      <c r="O21" s="175"/>
      <c r="P21" s="176"/>
    </row>
    <row r="22" spans="1:16" ht="20.25" x14ac:dyDescent="0.3">
      <c r="A22" s="171" t="s">
        <v>25</v>
      </c>
      <c r="B22" s="172"/>
      <c r="C22" s="172" t="s">
        <v>73</v>
      </c>
      <c r="D22" s="173" t="s">
        <v>73</v>
      </c>
      <c r="E22" s="174"/>
      <c r="F22" s="178">
        <v>0</v>
      </c>
      <c r="G22" s="178">
        <v>1</v>
      </c>
      <c r="H22" s="178"/>
      <c r="I22" s="178"/>
      <c r="J22" s="178"/>
      <c r="K22" s="178"/>
      <c r="L22" s="178"/>
      <c r="M22" s="178">
        <v>0</v>
      </c>
      <c r="N22" s="178"/>
      <c r="O22" s="175">
        <f>SUM(E22,G22,I22,K22,M22)</f>
        <v>1</v>
      </c>
      <c r="P22" s="176">
        <f>SUM(F22,H22,J22,L22,N22)</f>
        <v>0</v>
      </c>
    </row>
    <row r="23" spans="1:16" ht="20.25" x14ac:dyDescent="0.3">
      <c r="A23" s="392"/>
      <c r="B23" s="393"/>
      <c r="C23" s="393"/>
      <c r="D23" s="394"/>
      <c r="E23" s="177"/>
      <c r="F23" s="178"/>
      <c r="G23" s="178"/>
      <c r="H23" s="178"/>
      <c r="I23" s="178"/>
      <c r="J23" s="178"/>
      <c r="K23" s="178"/>
      <c r="L23" s="178"/>
      <c r="M23" s="178"/>
      <c r="N23" s="178"/>
      <c r="O23" s="175"/>
      <c r="P23" s="176"/>
    </row>
    <row r="24" spans="1:16" ht="20.25" x14ac:dyDescent="0.3">
      <c r="A24" s="171" t="s">
        <v>26</v>
      </c>
      <c r="B24" s="172"/>
      <c r="C24" s="172" t="s">
        <v>73</v>
      </c>
      <c r="D24" s="173" t="s">
        <v>73</v>
      </c>
      <c r="E24" s="174">
        <v>0</v>
      </c>
      <c r="F24" s="178"/>
      <c r="G24" s="178"/>
      <c r="H24" s="178"/>
      <c r="I24" s="178"/>
      <c r="J24" s="178"/>
      <c r="K24" s="178"/>
      <c r="L24" s="178"/>
      <c r="M24" s="178"/>
      <c r="N24" s="178">
        <v>0</v>
      </c>
      <c r="O24" s="175">
        <f>SUM(E24,G24,I24,K24,M24)</f>
        <v>0</v>
      </c>
      <c r="P24" s="176">
        <f>SUM(F24,H24,J24,L24,N24)</f>
        <v>0</v>
      </c>
    </row>
    <row r="25" spans="1:16" ht="20.25" x14ac:dyDescent="0.3">
      <c r="A25" s="392"/>
      <c r="B25" s="393"/>
      <c r="C25" s="393"/>
      <c r="D25" s="394"/>
      <c r="E25" s="177"/>
      <c r="F25" s="178"/>
      <c r="G25" s="178"/>
      <c r="H25" s="178"/>
      <c r="I25" s="178"/>
      <c r="J25" s="178"/>
      <c r="K25" s="178"/>
      <c r="L25" s="178"/>
      <c r="M25" s="178"/>
      <c r="N25" s="178"/>
      <c r="O25" s="175"/>
      <c r="P25" s="176"/>
    </row>
    <row r="26" spans="1:16" ht="20.25" x14ac:dyDescent="0.3">
      <c r="A26" s="171" t="s">
        <v>27</v>
      </c>
      <c r="B26" s="172"/>
      <c r="C26" s="172" t="s">
        <v>73</v>
      </c>
      <c r="D26" s="173" t="s">
        <v>73</v>
      </c>
      <c r="E26" s="174"/>
      <c r="F26" s="178">
        <v>1</v>
      </c>
      <c r="G26" s="178"/>
      <c r="H26" s="178">
        <v>1</v>
      </c>
      <c r="I26" s="178"/>
      <c r="J26" s="178"/>
      <c r="K26" s="178"/>
      <c r="L26" s="178"/>
      <c r="M26" s="178"/>
      <c r="N26" s="178">
        <v>0</v>
      </c>
      <c r="O26" s="175">
        <f>SUM(E26,G26,I26,K26,M26)</f>
        <v>0</v>
      </c>
      <c r="P26" s="176">
        <f>SUM(F26,H26,J26,L26,N26)</f>
        <v>2</v>
      </c>
    </row>
    <row r="27" spans="1:16" ht="20.25" x14ac:dyDescent="0.3">
      <c r="A27" s="392"/>
      <c r="B27" s="393"/>
      <c r="C27" s="393"/>
      <c r="D27" s="394"/>
      <c r="E27" s="177"/>
      <c r="F27" s="178"/>
      <c r="G27" s="178"/>
      <c r="H27" s="178"/>
      <c r="I27" s="178"/>
      <c r="J27" s="178"/>
      <c r="K27" s="178"/>
      <c r="L27" s="178"/>
      <c r="M27" s="178"/>
      <c r="N27" s="178"/>
      <c r="O27" s="175"/>
      <c r="P27" s="176"/>
    </row>
    <row r="28" spans="1:16" ht="20.25" x14ac:dyDescent="0.3">
      <c r="A28" s="171" t="s">
        <v>28</v>
      </c>
      <c r="B28" s="172"/>
      <c r="C28" s="172" t="s">
        <v>73</v>
      </c>
      <c r="D28" s="173" t="s">
        <v>73</v>
      </c>
      <c r="E28" s="174">
        <v>1</v>
      </c>
      <c r="F28" s="178"/>
      <c r="G28" s="178"/>
      <c r="H28" s="178"/>
      <c r="I28" s="178"/>
      <c r="J28" s="178"/>
      <c r="K28" s="178"/>
      <c r="L28" s="178"/>
      <c r="M28" s="178"/>
      <c r="N28" s="178"/>
      <c r="O28" s="175">
        <f>SUM(E28,G28,I28,K28,M28)</f>
        <v>1</v>
      </c>
      <c r="P28" s="176">
        <f>SUM(F28,H28,J28,L28,N28)</f>
        <v>0</v>
      </c>
    </row>
    <row r="29" spans="1:16" ht="20.25" x14ac:dyDescent="0.3">
      <c r="A29" s="392"/>
      <c r="B29" s="393"/>
      <c r="C29" s="393"/>
      <c r="D29" s="394"/>
      <c r="E29" s="177"/>
      <c r="F29" s="178"/>
      <c r="G29" s="178"/>
      <c r="H29" s="178"/>
      <c r="I29" s="178"/>
      <c r="J29" s="178"/>
      <c r="K29" s="178"/>
      <c r="L29" s="178"/>
      <c r="M29" s="178"/>
      <c r="N29" s="178"/>
      <c r="O29" s="175"/>
      <c r="P29" s="176"/>
    </row>
    <row r="30" spans="1:16" ht="20.25" x14ac:dyDescent="0.3">
      <c r="A30" s="171" t="s">
        <v>29</v>
      </c>
      <c r="B30" s="172"/>
      <c r="C30" s="172" t="s">
        <v>73</v>
      </c>
      <c r="D30" s="173" t="s">
        <v>73</v>
      </c>
      <c r="E30" s="174">
        <v>0</v>
      </c>
      <c r="F30" s="178"/>
      <c r="G30" s="178">
        <v>1</v>
      </c>
      <c r="H30" s="178"/>
      <c r="I30" s="178"/>
      <c r="J30" s="178"/>
      <c r="K30" s="178"/>
      <c r="L30" s="178"/>
      <c r="M30" s="178"/>
      <c r="N30" s="178"/>
      <c r="O30" s="175">
        <f>SUM(E30,G30,I30,K30,M30)</f>
        <v>1</v>
      </c>
      <c r="P30" s="176">
        <f>SUM(F30,H30,J30,L30,N30)</f>
        <v>0</v>
      </c>
    </row>
    <row r="31" spans="1:16" ht="20.25" x14ac:dyDescent="0.3">
      <c r="A31" s="392"/>
      <c r="B31" s="393"/>
      <c r="C31" s="393"/>
      <c r="D31" s="394"/>
      <c r="E31" s="174"/>
      <c r="F31" s="178"/>
      <c r="G31" s="178"/>
      <c r="H31" s="178"/>
      <c r="I31" s="178"/>
      <c r="J31" s="178"/>
      <c r="K31" s="178"/>
      <c r="L31" s="178"/>
      <c r="M31" s="178"/>
      <c r="N31" s="178"/>
      <c r="O31" s="175"/>
      <c r="P31" s="176"/>
    </row>
    <row r="32" spans="1:16" ht="20.25" x14ac:dyDescent="0.3">
      <c r="A32" s="171" t="s">
        <v>97</v>
      </c>
      <c r="B32" s="172"/>
      <c r="C32" s="172" t="s">
        <v>73</v>
      </c>
      <c r="D32" s="173" t="s">
        <v>73</v>
      </c>
      <c r="E32" s="174">
        <v>1</v>
      </c>
      <c r="F32" s="178"/>
      <c r="G32" s="178">
        <v>0</v>
      </c>
      <c r="H32" s="178"/>
      <c r="I32" s="178"/>
      <c r="J32" s="178"/>
      <c r="K32" s="178"/>
      <c r="L32" s="178"/>
      <c r="M32" s="178">
        <v>0</v>
      </c>
      <c r="N32" s="178"/>
      <c r="O32" s="175">
        <f>SUM(E32,G32,I32,K32,M32)</f>
        <v>1</v>
      </c>
      <c r="P32" s="176">
        <f>SUM(F32,H32,J32,L32,N32)</f>
        <v>0</v>
      </c>
    </row>
    <row r="33" spans="1:16" ht="20.25" x14ac:dyDescent="0.3">
      <c r="A33" s="392"/>
      <c r="B33" s="393"/>
      <c r="C33" s="393"/>
      <c r="D33" s="394"/>
      <c r="E33" s="177"/>
      <c r="F33" s="178"/>
      <c r="G33" s="178"/>
      <c r="H33" s="178"/>
      <c r="I33" s="178"/>
      <c r="J33" s="178"/>
      <c r="K33" s="178"/>
      <c r="L33" s="178"/>
      <c r="M33" s="178"/>
      <c r="N33" s="178"/>
      <c r="O33" s="175"/>
      <c r="P33" s="176"/>
    </row>
    <row r="34" spans="1:16" ht="20.25" x14ac:dyDescent="0.3">
      <c r="A34" s="171" t="s">
        <v>30</v>
      </c>
      <c r="B34" s="172"/>
      <c r="C34" s="172" t="s">
        <v>73</v>
      </c>
      <c r="D34" s="173" t="s">
        <v>73</v>
      </c>
      <c r="E34" s="174">
        <v>0</v>
      </c>
      <c r="F34" s="178"/>
      <c r="G34" s="178"/>
      <c r="H34" s="178"/>
      <c r="I34" s="178">
        <v>1</v>
      </c>
      <c r="J34" s="178"/>
      <c r="K34" s="178"/>
      <c r="L34" s="178"/>
      <c r="M34" s="178"/>
      <c r="N34" s="178"/>
      <c r="O34" s="175">
        <f>SUM(E34,G34,I34,K34,M34)</f>
        <v>1</v>
      </c>
      <c r="P34" s="176">
        <f>SUM(F34,H34,J34,L34,N34)</f>
        <v>0</v>
      </c>
    </row>
    <row r="35" spans="1:16" ht="20.25" x14ac:dyDescent="0.3">
      <c r="A35" s="392"/>
      <c r="B35" s="393"/>
      <c r="C35" s="393"/>
      <c r="D35" s="394"/>
      <c r="E35" s="177"/>
      <c r="F35" s="178"/>
      <c r="G35" s="178"/>
      <c r="H35" s="178"/>
      <c r="I35" s="178"/>
      <c r="J35" s="178"/>
      <c r="K35" s="178"/>
      <c r="L35" s="178"/>
      <c r="M35" s="178"/>
      <c r="N35" s="178"/>
      <c r="O35" s="175"/>
      <c r="P35" s="176"/>
    </row>
    <row r="36" spans="1:16" ht="20.25" x14ac:dyDescent="0.3">
      <c r="A36" s="171" t="s">
        <v>31</v>
      </c>
      <c r="B36" s="172"/>
      <c r="C36" s="172" t="s">
        <v>73</v>
      </c>
      <c r="D36" s="173" t="s">
        <v>73</v>
      </c>
      <c r="E36" s="174">
        <v>2</v>
      </c>
      <c r="F36" s="178">
        <v>0</v>
      </c>
      <c r="G36" s="178"/>
      <c r="H36" s="178">
        <v>0</v>
      </c>
      <c r="I36" s="178"/>
      <c r="J36" s="178"/>
      <c r="K36" s="178"/>
      <c r="L36" s="178"/>
      <c r="M36" s="178">
        <v>0</v>
      </c>
      <c r="N36" s="178"/>
      <c r="O36" s="175">
        <f>SUM(E36,G36,I36,K36,M36)</f>
        <v>2</v>
      </c>
      <c r="P36" s="176">
        <f>SUM(F36,H36,J36,L36,N36)</f>
        <v>0</v>
      </c>
    </row>
    <row r="37" spans="1:16" ht="20.25" x14ac:dyDescent="0.3">
      <c r="A37" s="392"/>
      <c r="B37" s="393"/>
      <c r="C37" s="393"/>
      <c r="D37" s="394"/>
      <c r="E37" s="177"/>
      <c r="F37" s="178"/>
      <c r="G37" s="178"/>
      <c r="H37" s="178"/>
      <c r="I37" s="178"/>
      <c r="J37" s="178"/>
      <c r="K37" s="178"/>
      <c r="L37" s="178"/>
      <c r="M37" s="178"/>
      <c r="N37" s="178"/>
      <c r="O37" s="175"/>
      <c r="P37" s="176"/>
    </row>
    <row r="38" spans="1:16" ht="20.25" x14ac:dyDescent="0.3">
      <c r="A38" s="179" t="s">
        <v>51</v>
      </c>
      <c r="B38" s="180"/>
      <c r="C38" s="180"/>
      <c r="D38" s="173" t="s">
        <v>73</v>
      </c>
      <c r="E38" s="174"/>
      <c r="F38" s="178"/>
      <c r="G38" s="178"/>
      <c r="H38" s="178"/>
      <c r="I38" s="178"/>
      <c r="J38" s="178"/>
      <c r="K38" s="178"/>
      <c r="L38" s="178"/>
      <c r="M38" s="178">
        <v>1</v>
      </c>
      <c r="N38" s="178"/>
      <c r="O38" s="175">
        <f>SUM(E38,G38,I38,K38,M38)</f>
        <v>1</v>
      </c>
      <c r="P38" s="176">
        <f>SUM(F38,H38,J38,L38,N38)</f>
        <v>0</v>
      </c>
    </row>
    <row r="39" spans="1:16" ht="20.25" x14ac:dyDescent="0.3">
      <c r="A39" s="392"/>
      <c r="B39" s="393"/>
      <c r="C39" s="393"/>
      <c r="D39" s="394"/>
      <c r="E39" s="177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6"/>
    </row>
    <row r="40" spans="1:16" ht="20.25" x14ac:dyDescent="0.3">
      <c r="A40" s="181" t="s">
        <v>6</v>
      </c>
      <c r="B40" s="182"/>
      <c r="C40" s="183" t="s">
        <v>73</v>
      </c>
      <c r="D40" s="184" t="s">
        <v>73</v>
      </c>
      <c r="E40" s="185">
        <f>SUM(E10:E38)</f>
        <v>4</v>
      </c>
      <c r="F40" s="186">
        <f t="shared" ref="F40:N40" si="0">SUM(F10:F38)</f>
        <v>1</v>
      </c>
      <c r="G40" s="186">
        <f>SUM(G10:G38)</f>
        <v>2</v>
      </c>
      <c r="H40" s="186">
        <f t="shared" si="0"/>
        <v>1</v>
      </c>
      <c r="I40" s="186">
        <f>SUM(I10:I38)</f>
        <v>1</v>
      </c>
      <c r="J40" s="186">
        <f t="shared" si="0"/>
        <v>0</v>
      </c>
      <c r="K40" s="186">
        <f>SUM(K10:K38)</f>
        <v>0</v>
      </c>
      <c r="L40" s="186">
        <f t="shared" si="0"/>
        <v>0</v>
      </c>
      <c r="M40" s="186">
        <f>SUM(M10:M38)</f>
        <v>2</v>
      </c>
      <c r="N40" s="186">
        <f t="shared" si="0"/>
        <v>0</v>
      </c>
      <c r="O40" s="187">
        <f>SUM(O10,O12,O14,O16,O18,O20,O22,O24,O26,O28,O30,O32,O34,O36,O38)</f>
        <v>9</v>
      </c>
      <c r="P40" s="188">
        <f>SUM(P10,P12,P14,P16,P18,P20,P22,P24,P26,P28,P30,P32,P34,P36,P38)</f>
        <v>2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22"/>
  <sheetViews>
    <sheetView zoomScale="80" zoomScaleNormal="80" workbookViewId="0">
      <selection activeCell="D9" sqref="D9"/>
    </sheetView>
  </sheetViews>
  <sheetFormatPr defaultRowHeight="12.75" x14ac:dyDescent="0.2"/>
  <cols>
    <col min="1" max="1" width="20.5703125" style="54" customWidth="1"/>
    <col min="2" max="2" width="11.42578125" style="54" customWidth="1"/>
    <col min="3" max="3" width="24.42578125" style="54" customWidth="1"/>
    <col min="4" max="4" width="22" style="54" customWidth="1"/>
    <col min="5" max="5" width="18.85546875" style="54" customWidth="1"/>
    <col min="6" max="6" width="22.140625" style="54" customWidth="1"/>
    <col min="7" max="7" width="25.7109375" style="54" customWidth="1"/>
    <col min="8" max="8" width="23" style="54" customWidth="1"/>
    <col min="9" max="9" width="19.140625" style="54" customWidth="1"/>
    <col min="10" max="10" width="22.5703125" style="54" customWidth="1"/>
    <col min="11" max="11" width="19.42578125" style="54" customWidth="1"/>
    <col min="12" max="12" width="21.140625" style="54" customWidth="1"/>
    <col min="13" max="13" width="12.28515625" style="54" customWidth="1"/>
    <col min="14" max="14" width="12.140625" style="54" customWidth="1"/>
    <col min="15" max="15" width="16.5703125" style="54" customWidth="1"/>
    <col min="16" max="16" width="12.85546875" style="54" customWidth="1"/>
    <col min="17" max="17" width="13.85546875" style="54" customWidth="1"/>
    <col min="18" max="18" width="15.85546875" style="54" customWidth="1"/>
    <col min="19" max="16384" width="9.140625" style="54"/>
  </cols>
  <sheetData>
    <row r="3" spans="1:18" ht="132.75" customHeight="1" x14ac:dyDescent="0.2">
      <c r="A3" s="67" t="s">
        <v>1</v>
      </c>
      <c r="B3" s="68" t="s">
        <v>2</v>
      </c>
      <c r="C3" s="68" t="s">
        <v>110</v>
      </c>
      <c r="D3" s="68" t="s">
        <v>111</v>
      </c>
      <c r="E3" s="68" t="s">
        <v>112</v>
      </c>
      <c r="F3" s="68" t="s">
        <v>113</v>
      </c>
      <c r="G3" s="68" t="s">
        <v>114</v>
      </c>
      <c r="H3" s="68" t="s">
        <v>115</v>
      </c>
      <c r="I3" s="68" t="s">
        <v>116</v>
      </c>
      <c r="J3" s="68" t="s">
        <v>117</v>
      </c>
      <c r="K3" s="68" t="s">
        <v>118</v>
      </c>
      <c r="L3" s="68" t="s">
        <v>119</v>
      </c>
      <c r="M3" s="310" t="s">
        <v>120</v>
      </c>
      <c r="N3" s="311"/>
      <c r="O3" s="312"/>
      <c r="P3" s="310" t="s">
        <v>121</v>
      </c>
      <c r="Q3" s="311"/>
      <c r="R3" s="312"/>
    </row>
    <row r="4" spans="1:18" ht="27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1" t="s">
        <v>6</v>
      </c>
      <c r="N4" s="71" t="s">
        <v>7</v>
      </c>
      <c r="O4" s="71" t="s">
        <v>8</v>
      </c>
      <c r="P4" s="71" t="s">
        <v>6</v>
      </c>
      <c r="Q4" s="71" t="s">
        <v>7</v>
      </c>
      <c r="R4" s="71" t="s">
        <v>8</v>
      </c>
    </row>
    <row r="5" spans="1:18" ht="27" customHeight="1" x14ac:dyDescent="0.2">
      <c r="A5" s="72" t="s">
        <v>104</v>
      </c>
      <c r="B5" s="73">
        <v>2012</v>
      </c>
      <c r="C5" s="74">
        <v>8485</v>
      </c>
      <c r="D5" s="75"/>
      <c r="E5" s="76">
        <v>38</v>
      </c>
      <c r="F5" s="75"/>
      <c r="G5" s="76">
        <v>424</v>
      </c>
      <c r="H5" s="75"/>
      <c r="I5" s="74">
        <v>8023</v>
      </c>
      <c r="J5" s="77"/>
      <c r="K5" s="78">
        <v>42</v>
      </c>
      <c r="L5" s="79"/>
      <c r="M5" s="80">
        <f>SUM(N5:O5)</f>
        <v>513</v>
      </c>
      <c r="N5" s="76">
        <v>401</v>
      </c>
      <c r="O5" s="76">
        <v>112</v>
      </c>
      <c r="P5" s="108"/>
      <c r="Q5" s="108"/>
      <c r="R5" s="108"/>
    </row>
    <row r="6" spans="1:18" ht="27" customHeight="1" x14ac:dyDescent="0.2">
      <c r="A6" s="72" t="s">
        <v>104</v>
      </c>
      <c r="B6" s="72">
        <v>2013</v>
      </c>
      <c r="C6" s="81">
        <v>9130</v>
      </c>
      <c r="D6" s="82">
        <f>(C6-C5)/C5</f>
        <v>7.6016499705362409E-2</v>
      </c>
      <c r="E6" s="83">
        <v>36</v>
      </c>
      <c r="F6" s="82">
        <f>(E6-E5)/E5</f>
        <v>-5.2631578947368418E-2</v>
      </c>
      <c r="G6" s="83">
        <v>285</v>
      </c>
      <c r="H6" s="82">
        <f>(G6-G5)/G5</f>
        <v>-0.32783018867924529</v>
      </c>
      <c r="I6" s="81">
        <v>8809</v>
      </c>
      <c r="J6" s="82">
        <f>(I6-I5)/I5</f>
        <v>9.7968341019568736E-2</v>
      </c>
      <c r="K6" s="84">
        <v>38</v>
      </c>
      <c r="L6" s="82">
        <f>(K6-K5)/K5</f>
        <v>-9.5238095238095233E-2</v>
      </c>
      <c r="M6" s="80">
        <f>SUM(N6:O6)</f>
        <v>378</v>
      </c>
      <c r="N6" s="76">
        <v>320</v>
      </c>
      <c r="O6" s="76">
        <v>58</v>
      </c>
      <c r="P6" s="85">
        <f t="shared" ref="P6:R9" si="0">(M6-M5)/M5</f>
        <v>-0.26315789473684209</v>
      </c>
      <c r="Q6" s="82">
        <f t="shared" si="0"/>
        <v>-0.20199501246882792</v>
      </c>
      <c r="R6" s="82">
        <f t="shared" si="0"/>
        <v>-0.48214285714285715</v>
      </c>
    </row>
    <row r="7" spans="1:18" ht="27" customHeight="1" x14ac:dyDescent="0.2">
      <c r="A7" s="72" t="s">
        <v>104</v>
      </c>
      <c r="B7" s="72">
        <v>2014</v>
      </c>
      <c r="C7" s="81">
        <v>9112</v>
      </c>
      <c r="D7" s="86">
        <f>(C7-C6)/C6</f>
        <v>-1.9715224534501644E-3</v>
      </c>
      <c r="E7" s="83">
        <v>35</v>
      </c>
      <c r="F7" s="86">
        <f>(E7-E6)/E6</f>
        <v>-2.7777777777777776E-2</v>
      </c>
      <c r="G7" s="83">
        <v>302</v>
      </c>
      <c r="H7" s="86">
        <f>(G7-G6)/G6</f>
        <v>5.9649122807017542E-2</v>
      </c>
      <c r="I7" s="81">
        <v>8779</v>
      </c>
      <c r="J7" s="86">
        <f>(I7-I6)/I6</f>
        <v>-3.4056079010103303E-3</v>
      </c>
      <c r="K7" s="84">
        <v>41</v>
      </c>
      <c r="L7" s="86">
        <f>(K7-K6)/K6</f>
        <v>7.8947368421052627E-2</v>
      </c>
      <c r="M7" s="80">
        <f>SUM(N7:O7)</f>
        <v>360</v>
      </c>
      <c r="N7" s="76">
        <v>298</v>
      </c>
      <c r="O7" s="76">
        <v>62</v>
      </c>
      <c r="P7" s="85">
        <f t="shared" si="0"/>
        <v>-4.7619047619047616E-2</v>
      </c>
      <c r="Q7" s="82">
        <f t="shared" si="0"/>
        <v>-6.8750000000000006E-2</v>
      </c>
      <c r="R7" s="82">
        <f t="shared" si="0"/>
        <v>6.8965517241379309E-2</v>
      </c>
    </row>
    <row r="8" spans="1:18" ht="27" customHeight="1" x14ac:dyDescent="0.2">
      <c r="A8" s="72" t="s">
        <v>104</v>
      </c>
      <c r="B8" s="72">
        <v>2015</v>
      </c>
      <c r="C8" s="81">
        <v>10061</v>
      </c>
      <c r="D8" s="86">
        <f>(C8-C7)/C7</f>
        <v>0.10414837576821774</v>
      </c>
      <c r="E8" s="83">
        <v>33</v>
      </c>
      <c r="F8" s="86">
        <f>(E8-E7)/E7</f>
        <v>-5.7142857142857141E-2</v>
      </c>
      <c r="G8" s="83">
        <v>284</v>
      </c>
      <c r="H8" s="87">
        <f>(G8-G7)/G7</f>
        <v>-5.9602649006622516E-2</v>
      </c>
      <c r="I8" s="81">
        <v>9744</v>
      </c>
      <c r="J8" s="86">
        <f>(I8-I7)/I7</f>
        <v>0.10992140334890078</v>
      </c>
      <c r="K8" s="84">
        <v>37</v>
      </c>
      <c r="L8" s="86">
        <f>(K8-K7)/K7</f>
        <v>-9.7560975609756101E-2</v>
      </c>
      <c r="M8" s="80">
        <f>SUM(N8:O8)</f>
        <v>354</v>
      </c>
      <c r="N8" s="76">
        <v>300</v>
      </c>
      <c r="O8" s="76">
        <v>54</v>
      </c>
      <c r="P8" s="85">
        <f t="shared" si="0"/>
        <v>-1.6666666666666666E-2</v>
      </c>
      <c r="Q8" s="82">
        <f t="shared" si="0"/>
        <v>6.7114093959731542E-3</v>
      </c>
      <c r="R8" s="82">
        <f t="shared" si="0"/>
        <v>-0.12903225806451613</v>
      </c>
    </row>
    <row r="9" spans="1:18" ht="27" customHeight="1" x14ac:dyDescent="0.2">
      <c r="A9" s="72" t="s">
        <v>104</v>
      </c>
      <c r="B9" s="72">
        <v>2016</v>
      </c>
      <c r="C9" s="81">
        <v>8000</v>
      </c>
      <c r="D9" s="86">
        <f>(C9-C8)/C8</f>
        <v>-0.20485041248384853</v>
      </c>
      <c r="E9" s="83">
        <v>22</v>
      </c>
      <c r="F9" s="86">
        <f>(E9-E8)/E8</f>
        <v>-0.33333333333333331</v>
      </c>
      <c r="G9" s="83">
        <v>283</v>
      </c>
      <c r="H9" s="86">
        <f>(G9-G8)/G8</f>
        <v>-3.5211267605633804E-3</v>
      </c>
      <c r="I9" s="81">
        <v>7695</v>
      </c>
      <c r="J9" s="86">
        <f>(I9-I8)/I8</f>
        <v>-0.21028325123152711</v>
      </c>
      <c r="K9" s="84">
        <v>26</v>
      </c>
      <c r="L9" s="86">
        <f>(K9-K8)/K8</f>
        <v>-0.29729729729729731</v>
      </c>
      <c r="M9" s="80">
        <f>SUM(N9:O9)</f>
        <v>339</v>
      </c>
      <c r="N9" s="76">
        <v>304</v>
      </c>
      <c r="O9" s="76">
        <v>35</v>
      </c>
      <c r="P9" s="85">
        <f t="shared" si="0"/>
        <v>-4.2372881355932202E-2</v>
      </c>
      <c r="Q9" s="82">
        <f t="shared" si="0"/>
        <v>1.3333333333333334E-2</v>
      </c>
      <c r="R9" s="82">
        <f t="shared" si="0"/>
        <v>-0.35185185185185186</v>
      </c>
    </row>
    <row r="10" spans="1:18" x14ac:dyDescent="0.2">
      <c r="A10" s="88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90"/>
      <c r="N10" s="90"/>
      <c r="O10" s="90"/>
      <c r="P10" s="90"/>
      <c r="Q10" s="90"/>
      <c r="R10" s="90"/>
    </row>
    <row r="11" spans="1:18" ht="27" customHeight="1" x14ac:dyDescent="0.2">
      <c r="A11" s="72" t="s">
        <v>104</v>
      </c>
      <c r="B11" s="72">
        <v>2016</v>
      </c>
      <c r="C11" s="91">
        <f>SUM(C12:C14)</f>
        <v>8000</v>
      </c>
      <c r="D11" s="86">
        <f>(C11-C16)/C16</f>
        <v>-0.24804962872450417</v>
      </c>
      <c r="E11" s="92">
        <f>SUM(E12:E14)</f>
        <v>22</v>
      </c>
      <c r="F11" s="86">
        <f>(E11-E16)/E16</f>
        <v>-0.15384615384615385</v>
      </c>
      <c r="G11" s="92">
        <f>SUM(G12:G14)</f>
        <v>283</v>
      </c>
      <c r="H11" s="86">
        <f>(G11-G16)/G16</f>
        <v>-0.19373219373219372</v>
      </c>
      <c r="I11" s="91">
        <f>SUM(I12:I14)</f>
        <v>7695</v>
      </c>
      <c r="J11" s="86">
        <f>(I11-I16)/I16</f>
        <v>-0.25014617033716624</v>
      </c>
      <c r="K11" s="93">
        <f>SUM(K12:K14)</f>
        <v>26</v>
      </c>
      <c r="L11" s="86">
        <f>(K11-K16)/K16</f>
        <v>-7.1428571428571425E-2</v>
      </c>
      <c r="M11" s="80">
        <f>SUM(N11:O11)</f>
        <v>339</v>
      </c>
      <c r="N11" s="80">
        <f>SUM(N12:N14)</f>
        <v>304</v>
      </c>
      <c r="O11" s="80">
        <f>SUM(O12:O14)</f>
        <v>35</v>
      </c>
      <c r="P11" s="85">
        <f>(M11-M16)/M16</f>
        <v>-0.21345707656612528</v>
      </c>
      <c r="Q11" s="82">
        <f>(N11-N16)/N16</f>
        <v>-0.17615176151761516</v>
      </c>
      <c r="R11" s="82">
        <f>(O11-O16)/O16</f>
        <v>-0.43548387096774194</v>
      </c>
    </row>
    <row r="12" spans="1:18" ht="27" customHeight="1" x14ac:dyDescent="0.2">
      <c r="A12" s="72" t="s">
        <v>105</v>
      </c>
      <c r="B12" s="72">
        <v>2016</v>
      </c>
      <c r="C12" s="81">
        <v>2644</v>
      </c>
      <c r="D12" s="82">
        <f>(C12-C19)/C19</f>
        <v>-0.26041958041958041</v>
      </c>
      <c r="E12" s="83">
        <v>5</v>
      </c>
      <c r="F12" s="86">
        <f>(E12-E19)/E19</f>
        <v>-0.2857142857142857</v>
      </c>
      <c r="G12" s="83">
        <v>99</v>
      </c>
      <c r="H12" s="86">
        <f>(G12-G19)/G19</f>
        <v>-0.11607142857142858</v>
      </c>
      <c r="I12" s="81">
        <v>2540</v>
      </c>
      <c r="J12" s="86">
        <f>(I12-I19)/I19</f>
        <v>-0.26504629629629628</v>
      </c>
      <c r="K12" s="94">
        <v>7</v>
      </c>
      <c r="L12" s="86">
        <f>(K12-K19)/K19</f>
        <v>-0.125</v>
      </c>
      <c r="M12" s="80">
        <f>SUM(N12:O12)</f>
        <v>120</v>
      </c>
      <c r="N12" s="76">
        <v>98</v>
      </c>
      <c r="O12" s="76">
        <v>22</v>
      </c>
      <c r="P12" s="85">
        <f>(M12-M19)/M19</f>
        <v>-1.6393442622950821E-2</v>
      </c>
      <c r="Q12" s="82">
        <f>(N12-N19)/N19</f>
        <v>-4.8543689320388349E-2</v>
      </c>
      <c r="R12" s="82">
        <f>(O12-O19)/O19</f>
        <v>0.15789473684210525</v>
      </c>
    </row>
    <row r="13" spans="1:18" ht="27" customHeight="1" x14ac:dyDescent="0.2">
      <c r="A13" s="72" t="s">
        <v>106</v>
      </c>
      <c r="B13" s="72">
        <v>2016</v>
      </c>
      <c r="C13" s="81">
        <v>2654</v>
      </c>
      <c r="D13" s="82">
        <f>(C13-C12)/C12</f>
        <v>3.7821482602118004E-3</v>
      </c>
      <c r="E13" s="83">
        <v>7</v>
      </c>
      <c r="F13" s="86">
        <f>(E13-E12)/E12</f>
        <v>0.4</v>
      </c>
      <c r="G13" s="83">
        <v>91</v>
      </c>
      <c r="H13" s="86">
        <f>(G13-G12)/G12</f>
        <v>-8.0808080808080815E-2</v>
      </c>
      <c r="I13" s="81">
        <v>2556</v>
      </c>
      <c r="J13" s="86">
        <f>(I13-I12)/I12</f>
        <v>6.2992125984251968E-3</v>
      </c>
      <c r="K13" s="94">
        <v>8</v>
      </c>
      <c r="L13" s="86">
        <f>(K13-K12)/K12</f>
        <v>0.14285714285714285</v>
      </c>
      <c r="M13" s="80">
        <f>SUM(N13:O13)</f>
        <v>114</v>
      </c>
      <c r="N13" s="76">
        <v>109</v>
      </c>
      <c r="O13" s="76">
        <v>5</v>
      </c>
      <c r="P13" s="85">
        <f t="shared" ref="P13:R14" si="1">(M13-M12)/M12</f>
        <v>-0.05</v>
      </c>
      <c r="Q13" s="82">
        <f t="shared" si="1"/>
        <v>0.11224489795918367</v>
      </c>
      <c r="R13" s="82">
        <f t="shared" si="1"/>
        <v>-0.77272727272727271</v>
      </c>
    </row>
    <row r="14" spans="1:18" ht="27" customHeight="1" x14ac:dyDescent="0.2">
      <c r="A14" s="72" t="s">
        <v>107</v>
      </c>
      <c r="B14" s="72">
        <v>2016</v>
      </c>
      <c r="C14" s="81">
        <v>2702</v>
      </c>
      <c r="D14" s="82">
        <f>(C14-C13)/C13</f>
        <v>1.8085908063300678E-2</v>
      </c>
      <c r="E14" s="83">
        <v>10</v>
      </c>
      <c r="F14" s="86">
        <f>(E14-E13)/E13</f>
        <v>0.42857142857142855</v>
      </c>
      <c r="G14" s="83">
        <v>93</v>
      </c>
      <c r="H14" s="86">
        <f>(G14-G13)/G13</f>
        <v>2.197802197802198E-2</v>
      </c>
      <c r="I14" s="81">
        <v>2599</v>
      </c>
      <c r="J14" s="86">
        <f>(I14-I13)/I13</f>
        <v>1.6823161189358372E-2</v>
      </c>
      <c r="K14" s="95">
        <v>11</v>
      </c>
      <c r="L14" s="86">
        <f>(K14-K13)/K13</f>
        <v>0.375</v>
      </c>
      <c r="M14" s="80">
        <f>SUM(N14:O14)</f>
        <v>105</v>
      </c>
      <c r="N14" s="76">
        <v>97</v>
      </c>
      <c r="O14" s="76">
        <v>8</v>
      </c>
      <c r="P14" s="85">
        <f t="shared" si="1"/>
        <v>-7.8947368421052627E-2</v>
      </c>
      <c r="Q14" s="82">
        <f t="shared" si="1"/>
        <v>-0.11009174311926606</v>
      </c>
      <c r="R14" s="82">
        <f t="shared" si="1"/>
        <v>0.6</v>
      </c>
    </row>
    <row r="15" spans="1:18" ht="23.25" x14ac:dyDescent="0.2">
      <c r="A15" s="96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  <c r="N15" s="90"/>
      <c r="O15" s="90"/>
      <c r="P15" s="90"/>
      <c r="Q15" s="90"/>
      <c r="R15" s="90"/>
    </row>
    <row r="16" spans="1:18" ht="27" customHeight="1" x14ac:dyDescent="0.2">
      <c r="A16" s="72" t="s">
        <v>98</v>
      </c>
      <c r="B16" s="72">
        <v>2016</v>
      </c>
      <c r="C16" s="91">
        <f>SUM(C17:C19)</f>
        <v>10639</v>
      </c>
      <c r="D16" s="97"/>
      <c r="E16" s="92">
        <f>SUM(E17:E19)</f>
        <v>26</v>
      </c>
      <c r="F16" s="98"/>
      <c r="G16" s="92">
        <f>SUM(G17:G19)</f>
        <v>351</v>
      </c>
      <c r="H16" s="98"/>
      <c r="I16" s="91">
        <f>SUM(I17:I19)</f>
        <v>10262</v>
      </c>
      <c r="J16" s="99"/>
      <c r="K16" s="100">
        <f>SUM(K17:K19)</f>
        <v>28</v>
      </c>
      <c r="L16" s="101"/>
      <c r="M16" s="80">
        <f>SUM(N16:O16)</f>
        <v>431</v>
      </c>
      <c r="N16" s="80">
        <f>SUM(N17:N19)</f>
        <v>369</v>
      </c>
      <c r="O16" s="80">
        <f>SUM(O17:O19)</f>
        <v>62</v>
      </c>
      <c r="P16" s="102"/>
      <c r="Q16" s="90"/>
      <c r="R16" s="90"/>
    </row>
    <row r="17" spans="1:18" ht="27" customHeight="1" x14ac:dyDescent="0.2">
      <c r="A17" s="72" t="s">
        <v>99</v>
      </c>
      <c r="B17" s="72">
        <v>2016</v>
      </c>
      <c r="C17" s="81">
        <v>3604</v>
      </c>
      <c r="D17" s="103"/>
      <c r="E17" s="83">
        <v>12</v>
      </c>
      <c r="F17" s="75"/>
      <c r="G17" s="83">
        <v>135</v>
      </c>
      <c r="H17" s="75"/>
      <c r="I17" s="81">
        <v>3457</v>
      </c>
      <c r="J17" s="104"/>
      <c r="K17" s="76">
        <v>13</v>
      </c>
      <c r="L17" s="101"/>
      <c r="M17" s="80">
        <f>SUM(N17:O17)</f>
        <v>164</v>
      </c>
      <c r="N17" s="76">
        <v>136</v>
      </c>
      <c r="O17" s="76">
        <v>28</v>
      </c>
      <c r="P17" s="105"/>
      <c r="Q17" s="90"/>
      <c r="R17" s="90"/>
    </row>
    <row r="18" spans="1:18" ht="27" customHeight="1" x14ac:dyDescent="0.2">
      <c r="A18" s="72" t="s">
        <v>100</v>
      </c>
      <c r="B18" s="72">
        <v>2016</v>
      </c>
      <c r="C18" s="81">
        <v>3460</v>
      </c>
      <c r="D18" s="82">
        <f>(C18-C17)/C17</f>
        <v>-3.9955604883462822E-2</v>
      </c>
      <c r="E18" s="83">
        <v>7</v>
      </c>
      <c r="F18" s="86">
        <f>(E18-E17)/E17</f>
        <v>-0.41666666666666669</v>
      </c>
      <c r="G18" s="83">
        <v>104</v>
      </c>
      <c r="H18" s="86">
        <f>(G18-G17)/G17</f>
        <v>-0.22962962962962963</v>
      </c>
      <c r="I18" s="81">
        <v>3349</v>
      </c>
      <c r="J18" s="86">
        <f>(I18-I17)/I17</f>
        <v>-3.1240960370263235E-2</v>
      </c>
      <c r="K18" s="84">
        <v>7</v>
      </c>
      <c r="L18" s="86">
        <f>(K18-K17)/K17</f>
        <v>-0.46153846153846156</v>
      </c>
      <c r="M18" s="80">
        <f>SUM(N18:O18)</f>
        <v>145</v>
      </c>
      <c r="N18" s="76">
        <v>130</v>
      </c>
      <c r="O18" s="76">
        <v>15</v>
      </c>
      <c r="P18" s="85">
        <f t="shared" ref="P18:R19" si="2">(M18-M17)/M17</f>
        <v>-0.11585365853658537</v>
      </c>
      <c r="Q18" s="82">
        <f t="shared" si="2"/>
        <v>-4.4117647058823532E-2</v>
      </c>
      <c r="R18" s="82">
        <f t="shared" si="2"/>
        <v>-0.4642857142857143</v>
      </c>
    </row>
    <row r="19" spans="1:18" ht="27" customHeight="1" x14ac:dyDescent="0.2">
      <c r="A19" s="72" t="s">
        <v>101</v>
      </c>
      <c r="B19" s="72">
        <v>2016</v>
      </c>
      <c r="C19" s="81">
        <v>3575</v>
      </c>
      <c r="D19" s="82">
        <f>(C19-C18)/C18</f>
        <v>3.3236994219653176E-2</v>
      </c>
      <c r="E19" s="83">
        <v>7</v>
      </c>
      <c r="F19" s="86">
        <f>(E19-E18)/E18</f>
        <v>0</v>
      </c>
      <c r="G19" s="83">
        <v>112</v>
      </c>
      <c r="H19" s="86">
        <f>(G19-G18)/G18</f>
        <v>7.6923076923076927E-2</v>
      </c>
      <c r="I19" s="81">
        <v>3456</v>
      </c>
      <c r="J19" s="86">
        <f>(I19-I18)/I18</f>
        <v>3.1949835771872201E-2</v>
      </c>
      <c r="K19" s="84">
        <v>8</v>
      </c>
      <c r="L19" s="86">
        <f>(K19-K18)/K18</f>
        <v>0.14285714285714285</v>
      </c>
      <c r="M19" s="80">
        <f>SUM(N19:O19)</f>
        <v>122</v>
      </c>
      <c r="N19" s="76">
        <v>103</v>
      </c>
      <c r="O19" s="76">
        <v>19</v>
      </c>
      <c r="P19" s="85">
        <f t="shared" si="2"/>
        <v>-0.15862068965517243</v>
      </c>
      <c r="Q19" s="82">
        <f t="shared" si="2"/>
        <v>-0.2076923076923077</v>
      </c>
      <c r="R19" s="82">
        <f t="shared" si="2"/>
        <v>0.26666666666666666</v>
      </c>
    </row>
    <row r="22" spans="1:18" ht="15" x14ac:dyDescent="0.2">
      <c r="N22" s="106"/>
      <c r="O22" s="107"/>
    </row>
  </sheetData>
  <mergeCells count="2">
    <mergeCell ref="M3:O3"/>
    <mergeCell ref="P3:R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90" zoomScaleNormal="90" workbookViewId="0">
      <selection activeCell="K20" sqref="K20"/>
    </sheetView>
  </sheetViews>
  <sheetFormatPr defaultRowHeight="12.75" x14ac:dyDescent="0.2"/>
  <cols>
    <col min="1" max="1" width="22.42578125" style="55" customWidth="1"/>
    <col min="2" max="2" width="15" style="55" customWidth="1"/>
    <col min="3" max="3" width="15.5703125" style="55" customWidth="1"/>
    <col min="4" max="4" width="18.140625" style="55" customWidth="1"/>
    <col min="5" max="5" width="16.85546875" style="55" customWidth="1"/>
    <col min="6" max="6" width="16.140625" style="55" customWidth="1"/>
    <col min="7" max="7" width="17" style="55" customWidth="1"/>
    <col min="8" max="8" width="16" style="55" customWidth="1"/>
    <col min="9" max="9" width="18.7109375" style="55" customWidth="1"/>
    <col min="10" max="11" width="9.140625" style="55"/>
    <col min="12" max="12" width="9.42578125" style="55" bestFit="1" customWidth="1"/>
    <col min="13" max="16384" width="9.140625" style="55"/>
  </cols>
  <sheetData>
    <row r="1" spans="1:21" ht="31.5" customHeight="1" x14ac:dyDescent="0.4">
      <c r="A1" s="314" t="s">
        <v>122</v>
      </c>
      <c r="B1" s="314"/>
      <c r="C1" s="314"/>
      <c r="D1" s="314"/>
      <c r="E1" s="314"/>
      <c r="F1" s="314"/>
      <c r="G1" s="314"/>
      <c r="H1" s="314"/>
      <c r="I1" s="314"/>
    </row>
    <row r="2" spans="1:21" ht="29.25" customHeight="1" x14ac:dyDescent="0.2">
      <c r="A2" s="315" t="s">
        <v>124</v>
      </c>
      <c r="B2" s="315"/>
      <c r="C2" s="315"/>
      <c r="D2" s="315"/>
      <c r="E2" s="315"/>
      <c r="F2" s="315"/>
      <c r="G2" s="315"/>
      <c r="H2" s="315"/>
      <c r="I2" s="315"/>
    </row>
    <row r="3" spans="1:21" ht="15" customHeight="1" x14ac:dyDescent="0.2">
      <c r="A3" s="316" t="s">
        <v>1</v>
      </c>
      <c r="B3" s="317"/>
      <c r="C3" s="317"/>
      <c r="D3" s="317"/>
      <c r="E3" s="318"/>
      <c r="F3" s="325" t="s">
        <v>2</v>
      </c>
      <c r="G3" s="325" t="s">
        <v>85</v>
      </c>
      <c r="H3" s="325" t="s">
        <v>86</v>
      </c>
      <c r="I3" s="325" t="s">
        <v>123</v>
      </c>
    </row>
    <row r="4" spans="1:21" ht="15" customHeight="1" x14ac:dyDescent="0.2">
      <c r="A4" s="319"/>
      <c r="B4" s="320"/>
      <c r="C4" s="320"/>
      <c r="D4" s="320"/>
      <c r="E4" s="321"/>
      <c r="F4" s="326"/>
      <c r="G4" s="326"/>
      <c r="H4" s="326"/>
      <c r="I4" s="326"/>
    </row>
    <row r="5" spans="1:21" ht="15" customHeight="1" x14ac:dyDescent="0.2">
      <c r="A5" s="319"/>
      <c r="B5" s="320"/>
      <c r="C5" s="320"/>
      <c r="D5" s="320"/>
      <c r="E5" s="321"/>
      <c r="F5" s="326"/>
      <c r="G5" s="326"/>
      <c r="H5" s="326"/>
      <c r="I5" s="326"/>
    </row>
    <row r="6" spans="1:21" ht="15" customHeight="1" x14ac:dyDescent="0.2">
      <c r="A6" s="319"/>
      <c r="B6" s="320"/>
      <c r="C6" s="320"/>
      <c r="D6" s="320"/>
      <c r="E6" s="321"/>
      <c r="F6" s="326"/>
      <c r="G6" s="326"/>
      <c r="H6" s="326"/>
      <c r="I6" s="326"/>
    </row>
    <row r="7" spans="1:21" ht="15" customHeight="1" x14ac:dyDescent="0.2">
      <c r="A7" s="322"/>
      <c r="B7" s="323"/>
      <c r="C7" s="323"/>
      <c r="D7" s="323"/>
      <c r="E7" s="324"/>
      <c r="F7" s="327"/>
      <c r="G7" s="327"/>
      <c r="H7" s="327"/>
      <c r="I7" s="327"/>
    </row>
    <row r="8" spans="1:21" ht="25.5" customHeight="1" x14ac:dyDescent="0.35">
      <c r="A8" s="109"/>
      <c r="B8" s="110"/>
      <c r="C8" s="110"/>
      <c r="D8" s="111"/>
      <c r="E8" s="112"/>
      <c r="F8" s="113" t="s">
        <v>9</v>
      </c>
      <c r="G8" s="113" t="s">
        <v>10</v>
      </c>
      <c r="H8" s="113" t="s">
        <v>11</v>
      </c>
      <c r="I8" s="113" t="s">
        <v>12</v>
      </c>
    </row>
    <row r="9" spans="1:21" ht="45" customHeight="1" x14ac:dyDescent="0.4">
      <c r="A9" s="114" t="s">
        <v>104</v>
      </c>
      <c r="B9" s="110"/>
      <c r="C9" s="110" t="s">
        <v>73</v>
      </c>
      <c r="D9" s="110" t="s">
        <v>73</v>
      </c>
      <c r="E9" s="115" t="s">
        <v>73</v>
      </c>
      <c r="F9" s="116">
        <v>2012</v>
      </c>
      <c r="G9" s="116">
        <v>38</v>
      </c>
      <c r="H9" s="116">
        <v>4</v>
      </c>
      <c r="I9" s="117">
        <v>42</v>
      </c>
      <c r="J9" s="56"/>
      <c r="K9" s="56"/>
      <c r="L9" s="118"/>
      <c r="M9" s="56"/>
      <c r="T9" s="56"/>
      <c r="U9" s="56"/>
    </row>
    <row r="10" spans="1:21" ht="45" customHeight="1" x14ac:dyDescent="0.4">
      <c r="A10" s="114" t="s">
        <v>104</v>
      </c>
      <c r="B10" s="110"/>
      <c r="C10" s="110" t="s">
        <v>73</v>
      </c>
      <c r="D10" s="110" t="s">
        <v>73</v>
      </c>
      <c r="E10" s="115" t="s">
        <v>73</v>
      </c>
      <c r="F10" s="116">
        <v>2013</v>
      </c>
      <c r="G10" s="116">
        <v>29</v>
      </c>
      <c r="H10" s="116">
        <v>9</v>
      </c>
      <c r="I10" s="117">
        <v>38</v>
      </c>
      <c r="J10" s="56"/>
      <c r="K10" s="56"/>
      <c r="L10" s="56"/>
      <c r="M10" s="56"/>
      <c r="T10" s="56"/>
      <c r="U10" s="56"/>
    </row>
    <row r="11" spans="1:21" ht="45" customHeight="1" x14ac:dyDescent="0.4">
      <c r="A11" s="114" t="s">
        <v>104</v>
      </c>
      <c r="B11" s="110"/>
      <c r="C11" s="110" t="s">
        <v>73</v>
      </c>
      <c r="D11" s="110" t="s">
        <v>73</v>
      </c>
      <c r="E11" s="115" t="s">
        <v>73</v>
      </c>
      <c r="F11" s="116">
        <v>2014</v>
      </c>
      <c r="G11" s="116">
        <v>33</v>
      </c>
      <c r="H11" s="116">
        <v>8</v>
      </c>
      <c r="I11" s="117">
        <v>41</v>
      </c>
      <c r="J11" s="56"/>
      <c r="K11" s="56"/>
      <c r="L11" s="56"/>
      <c r="M11" s="56"/>
      <c r="T11" s="56"/>
      <c r="U11" s="56"/>
    </row>
    <row r="12" spans="1:21" ht="45" customHeight="1" x14ac:dyDescent="0.4">
      <c r="A12" s="114" t="s">
        <v>104</v>
      </c>
      <c r="B12" s="110"/>
      <c r="C12" s="110" t="s">
        <v>73</v>
      </c>
      <c r="D12" s="110" t="s">
        <v>73</v>
      </c>
      <c r="E12" s="115" t="s">
        <v>73</v>
      </c>
      <c r="F12" s="116">
        <v>2015</v>
      </c>
      <c r="G12" s="116">
        <v>31</v>
      </c>
      <c r="H12" s="116">
        <v>6</v>
      </c>
      <c r="I12" s="117">
        <v>37</v>
      </c>
      <c r="J12" s="56"/>
      <c r="K12" s="56"/>
      <c r="L12" s="56"/>
      <c r="M12" s="56"/>
      <c r="T12" s="56"/>
      <c r="U12" s="56"/>
    </row>
    <row r="13" spans="1:21" ht="45" customHeight="1" x14ac:dyDescent="0.4">
      <c r="A13" s="288" t="s">
        <v>104</v>
      </c>
      <c r="B13" s="121"/>
      <c r="C13" s="121" t="s">
        <v>73</v>
      </c>
      <c r="D13" s="121" t="s">
        <v>73</v>
      </c>
      <c r="E13" s="122" t="s">
        <v>73</v>
      </c>
      <c r="F13" s="119">
        <v>2016</v>
      </c>
      <c r="G13" s="119">
        <v>22</v>
      </c>
      <c r="H13" s="119">
        <v>4</v>
      </c>
      <c r="I13" s="120">
        <v>26</v>
      </c>
      <c r="J13" s="56"/>
      <c r="K13" s="57"/>
      <c r="L13" s="56"/>
      <c r="M13" s="56"/>
      <c r="T13" s="56"/>
      <c r="U13" s="56"/>
    </row>
    <row r="14" spans="1:21" ht="13.5" customHeight="1" x14ac:dyDescent="0.4">
      <c r="A14" s="123"/>
      <c r="B14" s="124"/>
      <c r="C14" s="124"/>
      <c r="D14" s="124"/>
      <c r="E14" s="124"/>
      <c r="F14" s="125"/>
      <c r="G14" s="125"/>
      <c r="H14" s="125"/>
      <c r="I14" s="126"/>
      <c r="J14" s="56"/>
      <c r="K14" s="57"/>
      <c r="L14" s="56"/>
      <c r="M14" s="56"/>
      <c r="T14" s="56"/>
      <c r="U14" s="56"/>
    </row>
    <row r="15" spans="1:21" ht="22.5" customHeight="1" x14ac:dyDescent="0.25">
      <c r="D15" s="313" t="s">
        <v>130</v>
      </c>
      <c r="E15" s="313"/>
      <c r="F15" s="313"/>
      <c r="G15" s="313"/>
      <c r="H15" s="313"/>
      <c r="I15" s="313"/>
      <c r="T15" s="56"/>
      <c r="U15" s="56"/>
    </row>
    <row r="16" spans="1:21" ht="18" x14ac:dyDescent="0.25">
      <c r="D16" s="127"/>
      <c r="E16" s="127"/>
      <c r="F16" s="127"/>
      <c r="G16" s="313" t="s">
        <v>103</v>
      </c>
      <c r="H16" s="313"/>
      <c r="I16" s="313"/>
    </row>
    <row r="17" spans="1:9" ht="18" x14ac:dyDescent="0.25">
      <c r="I17" s="128"/>
    </row>
    <row r="18" spans="1:9" x14ac:dyDescent="0.2">
      <c r="F18" s="56"/>
      <c r="G18" s="56"/>
      <c r="H18" s="56"/>
      <c r="I18" s="59"/>
    </row>
    <row r="19" spans="1:9" ht="15" x14ac:dyDescent="0.25">
      <c r="A19" s="60"/>
      <c r="B19" s="61"/>
      <c r="C19" s="61"/>
      <c r="D19" s="61"/>
      <c r="E19" s="61"/>
      <c r="F19" s="62"/>
      <c r="G19" s="62"/>
      <c r="H19" s="62"/>
      <c r="I19" s="58"/>
    </row>
    <row r="20" spans="1:9" ht="14.25" x14ac:dyDescent="0.2">
      <c r="A20" s="63"/>
      <c r="B20" s="64"/>
      <c r="C20" s="64"/>
      <c r="D20" s="64"/>
      <c r="E20" s="64"/>
      <c r="F20" s="65"/>
      <c r="G20" s="65"/>
      <c r="H20" s="65"/>
      <c r="I20" s="57"/>
    </row>
    <row r="21" spans="1:9" ht="14.25" x14ac:dyDescent="0.2">
      <c r="A21" s="63"/>
      <c r="B21" s="64"/>
      <c r="C21" s="64"/>
      <c r="D21" s="64"/>
      <c r="E21" s="64"/>
      <c r="F21" s="65"/>
      <c r="G21" s="65"/>
      <c r="H21" s="65"/>
      <c r="I21" s="57"/>
    </row>
    <row r="22" spans="1:9" ht="14.25" x14ac:dyDescent="0.2">
      <c r="A22" s="63"/>
      <c r="B22" s="64"/>
      <c r="C22" s="64"/>
      <c r="D22" s="64"/>
      <c r="E22" s="64"/>
      <c r="F22" s="65"/>
      <c r="G22" s="65"/>
      <c r="H22" s="65"/>
      <c r="I22" s="57"/>
    </row>
    <row r="25" spans="1:9" x14ac:dyDescent="0.2">
      <c r="I25" s="66"/>
    </row>
  </sheetData>
  <mergeCells count="9">
    <mergeCell ref="D15:I15"/>
    <mergeCell ref="G16:I16"/>
    <mergeCell ref="A1:I1"/>
    <mergeCell ref="A2:I2"/>
    <mergeCell ref="A3:E7"/>
    <mergeCell ref="F3:F7"/>
    <mergeCell ref="G3:G7"/>
    <mergeCell ref="H3:H7"/>
    <mergeCell ref="I3:I7"/>
  </mergeCells>
  <printOptions horizontalCentered="1"/>
  <pageMargins left="0.7" right="0.7" top="0.75" bottom="0.75" header="0.3" footer="0.3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="70" zoomScaleNormal="70" zoomScaleSheetLayoutView="80" workbookViewId="0">
      <selection activeCell="S27" sqref="S27"/>
    </sheetView>
  </sheetViews>
  <sheetFormatPr defaultRowHeight="12.75" x14ac:dyDescent="0.2"/>
  <cols>
    <col min="1" max="1" width="26.5703125" style="1" customWidth="1"/>
    <col min="2" max="2" width="15.28515625" style="1" customWidth="1"/>
    <col min="3" max="3" width="13.5703125" style="1" customWidth="1"/>
    <col min="4" max="4" width="11.42578125" style="1" customWidth="1"/>
    <col min="5" max="5" width="11.140625" style="1" customWidth="1"/>
    <col min="6" max="6" width="10" style="1" customWidth="1"/>
    <col min="7" max="7" width="17.42578125" style="1" customWidth="1"/>
    <col min="8" max="8" width="16.140625" style="1" customWidth="1"/>
    <col min="9" max="9" width="10.7109375" style="1" customWidth="1"/>
    <col min="10" max="10" width="16.28515625" style="1" customWidth="1"/>
    <col min="11" max="11" width="10.7109375" style="1" customWidth="1"/>
    <col min="12" max="12" width="15.140625" style="1" customWidth="1"/>
    <col min="13" max="13" width="16" style="1" customWidth="1"/>
    <col min="14" max="14" width="21.42578125" style="1" customWidth="1"/>
    <col min="15" max="16384" width="9.140625" style="1"/>
  </cols>
  <sheetData>
    <row r="1" spans="1:17" ht="37.5" customHeight="1" x14ac:dyDescent="0.4">
      <c r="A1" s="328" t="s">
        <v>136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7" ht="33.75" customHeight="1" x14ac:dyDescent="0.4">
      <c r="A2" s="328" t="s">
        <v>134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</row>
    <row r="3" spans="1:17" ht="40.5" customHeight="1" x14ac:dyDescent="0.4">
      <c r="A3" s="328" t="s">
        <v>135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</row>
    <row r="4" spans="1:17" ht="36.75" customHeight="1" x14ac:dyDescent="0.4">
      <c r="A4" s="328" t="s">
        <v>102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</row>
    <row r="5" spans="1:17" ht="24.75" customHeight="1" x14ac:dyDescent="0.2">
      <c r="A5" s="330" t="s">
        <v>17</v>
      </c>
      <c r="B5" s="331"/>
      <c r="C5" s="331"/>
      <c r="D5" s="331"/>
      <c r="E5" s="331"/>
      <c r="F5" s="332"/>
      <c r="G5" s="330" t="s">
        <v>52</v>
      </c>
      <c r="H5" s="332"/>
      <c r="I5" s="330" t="s">
        <v>53</v>
      </c>
      <c r="J5" s="332"/>
      <c r="K5" s="330" t="s">
        <v>109</v>
      </c>
      <c r="L5" s="332"/>
      <c r="M5" s="330" t="s">
        <v>66</v>
      </c>
      <c r="N5" s="332"/>
    </row>
    <row r="6" spans="1:17" ht="77.25" customHeight="1" x14ac:dyDescent="0.2">
      <c r="A6" s="333"/>
      <c r="B6" s="334"/>
      <c r="C6" s="334"/>
      <c r="D6" s="334"/>
      <c r="E6" s="334"/>
      <c r="F6" s="335"/>
      <c r="G6" s="336"/>
      <c r="H6" s="338"/>
      <c r="I6" s="336"/>
      <c r="J6" s="338"/>
      <c r="K6" s="336"/>
      <c r="L6" s="338"/>
      <c r="M6" s="336"/>
      <c r="N6" s="338"/>
    </row>
    <row r="7" spans="1:17" ht="33.75" customHeight="1" x14ac:dyDescent="0.2">
      <c r="A7" s="336"/>
      <c r="B7" s="337"/>
      <c r="C7" s="337"/>
      <c r="D7" s="337"/>
      <c r="E7" s="337"/>
      <c r="F7" s="338"/>
      <c r="G7" s="231" t="s">
        <v>18</v>
      </c>
      <c r="H7" s="231" t="s">
        <v>19</v>
      </c>
      <c r="I7" s="231" t="s">
        <v>18</v>
      </c>
      <c r="J7" s="231" t="s">
        <v>19</v>
      </c>
      <c r="K7" s="231" t="s">
        <v>18</v>
      </c>
      <c r="L7" s="231" t="s">
        <v>19</v>
      </c>
      <c r="M7" s="231" t="s">
        <v>18</v>
      </c>
      <c r="N7" s="231" t="s">
        <v>19</v>
      </c>
    </row>
    <row r="8" spans="1:17" ht="34.5" customHeight="1" x14ac:dyDescent="0.45">
      <c r="A8" s="232"/>
      <c r="B8" s="233"/>
      <c r="C8" s="233"/>
      <c r="D8" s="233"/>
      <c r="E8" s="233"/>
      <c r="F8" s="234"/>
      <c r="G8" s="235" t="s">
        <v>9</v>
      </c>
      <c r="H8" s="235" t="s">
        <v>10</v>
      </c>
      <c r="I8" s="235" t="s">
        <v>11</v>
      </c>
      <c r="J8" s="235" t="s">
        <v>12</v>
      </c>
      <c r="K8" s="235" t="s">
        <v>13</v>
      </c>
      <c r="L8" s="235" t="s">
        <v>14</v>
      </c>
      <c r="M8" s="235" t="s">
        <v>15</v>
      </c>
      <c r="N8" s="235" t="s">
        <v>16</v>
      </c>
    </row>
    <row r="9" spans="1:17" ht="50.1" customHeight="1" x14ac:dyDescent="0.45">
      <c r="A9" s="236" t="s">
        <v>105</v>
      </c>
      <c r="B9" s="237" t="s">
        <v>73</v>
      </c>
      <c r="C9" s="233"/>
      <c r="D9" s="237" t="s">
        <v>73</v>
      </c>
      <c r="E9" s="233"/>
      <c r="F9" s="238" t="s">
        <v>73</v>
      </c>
      <c r="G9" s="239">
        <v>2644</v>
      </c>
      <c r="H9" s="240">
        <v>33.050000000000004</v>
      </c>
      <c r="I9" s="241">
        <v>5</v>
      </c>
      <c r="J9" s="240">
        <v>22.727272727272727</v>
      </c>
      <c r="K9" s="241">
        <v>7</v>
      </c>
      <c r="L9" s="240">
        <v>26.923076923076923</v>
      </c>
      <c r="M9" s="241">
        <v>99</v>
      </c>
      <c r="N9" s="240">
        <v>34.982332155477032</v>
      </c>
      <c r="O9" s="2"/>
      <c r="P9" s="2"/>
      <c r="Q9" s="2"/>
    </row>
    <row r="10" spans="1:17" ht="50.1" customHeight="1" x14ac:dyDescent="0.45">
      <c r="A10" s="236" t="s">
        <v>106</v>
      </c>
      <c r="B10" s="237" t="s">
        <v>73</v>
      </c>
      <c r="C10" s="233"/>
      <c r="D10" s="237" t="s">
        <v>73</v>
      </c>
      <c r="E10" s="233"/>
      <c r="F10" s="238" t="s">
        <v>73</v>
      </c>
      <c r="G10" s="239">
        <v>2654</v>
      </c>
      <c r="H10" s="240">
        <v>33.174999999999997</v>
      </c>
      <c r="I10" s="241">
        <v>7</v>
      </c>
      <c r="J10" s="240">
        <v>31.818181818181817</v>
      </c>
      <c r="K10" s="241">
        <v>8</v>
      </c>
      <c r="L10" s="240">
        <v>30.76923076923077</v>
      </c>
      <c r="M10" s="241">
        <v>91</v>
      </c>
      <c r="N10" s="240">
        <v>32.155477031802121</v>
      </c>
      <c r="O10" s="2"/>
      <c r="P10" s="2"/>
      <c r="Q10" s="2"/>
    </row>
    <row r="11" spans="1:17" ht="50.1" customHeight="1" x14ac:dyDescent="0.45">
      <c r="A11" s="236" t="s">
        <v>107</v>
      </c>
      <c r="B11" s="237" t="s">
        <v>73</v>
      </c>
      <c r="C11" s="233"/>
      <c r="D11" s="237" t="s">
        <v>73</v>
      </c>
      <c r="E11" s="233"/>
      <c r="F11" s="238" t="s">
        <v>73</v>
      </c>
      <c r="G11" s="239">
        <v>2702</v>
      </c>
      <c r="H11" s="240">
        <v>33.774999999999999</v>
      </c>
      <c r="I11" s="241">
        <v>10</v>
      </c>
      <c r="J11" s="240">
        <v>45.454545454545453</v>
      </c>
      <c r="K11" s="241">
        <v>11</v>
      </c>
      <c r="L11" s="240">
        <v>42.307692307692307</v>
      </c>
      <c r="M11" s="241">
        <v>93</v>
      </c>
      <c r="N11" s="240">
        <v>32.862190812720847</v>
      </c>
      <c r="O11" s="2"/>
      <c r="P11" s="2"/>
      <c r="Q11" s="2"/>
    </row>
    <row r="12" spans="1:17" ht="30" customHeight="1" x14ac:dyDescent="0.45">
      <c r="A12" s="236"/>
      <c r="B12" s="237"/>
      <c r="C12" s="233"/>
      <c r="D12" s="237"/>
      <c r="E12" s="233"/>
      <c r="F12" s="238"/>
      <c r="G12" s="241"/>
      <c r="H12" s="240"/>
      <c r="I12" s="241"/>
      <c r="J12" s="240"/>
      <c r="K12" s="241"/>
      <c r="L12" s="240"/>
      <c r="M12" s="241"/>
      <c r="N12" s="240"/>
      <c r="O12" s="2"/>
      <c r="P12" s="2"/>
      <c r="Q12" s="2"/>
    </row>
    <row r="13" spans="1:17" ht="45" customHeight="1" x14ac:dyDescent="0.5">
      <c r="A13" s="242" t="s">
        <v>6</v>
      </c>
      <c r="B13" s="243" t="s">
        <v>73</v>
      </c>
      <c r="C13" s="244"/>
      <c r="D13" s="243" t="s">
        <v>73</v>
      </c>
      <c r="E13" s="244"/>
      <c r="F13" s="245" t="s">
        <v>73</v>
      </c>
      <c r="G13" s="260">
        <v>8000</v>
      </c>
      <c r="H13" s="246">
        <v>100</v>
      </c>
      <c r="I13" s="247">
        <v>22</v>
      </c>
      <c r="J13" s="247">
        <v>100</v>
      </c>
      <c r="K13" s="247">
        <v>26</v>
      </c>
      <c r="L13" s="246">
        <v>100</v>
      </c>
      <c r="M13" s="247">
        <v>283</v>
      </c>
      <c r="N13" s="248">
        <v>100</v>
      </c>
      <c r="O13" s="249"/>
      <c r="P13" s="249"/>
      <c r="Q13" s="2"/>
    </row>
    <row r="14" spans="1:17" ht="36.75" customHeight="1" x14ac:dyDescent="0.45">
      <c r="A14" s="236"/>
      <c r="B14" s="233"/>
      <c r="C14" s="233"/>
      <c r="D14" s="233"/>
      <c r="E14" s="233"/>
      <c r="F14" s="234"/>
      <c r="G14" s="330" t="s">
        <v>4</v>
      </c>
      <c r="H14" s="332"/>
      <c r="I14" s="339" t="s">
        <v>5</v>
      </c>
      <c r="J14" s="340"/>
      <c r="K14" s="340"/>
      <c r="L14" s="340"/>
      <c r="M14" s="340"/>
      <c r="N14" s="341"/>
    </row>
    <row r="15" spans="1:17" ht="38.25" customHeight="1" x14ac:dyDescent="0.45">
      <c r="A15" s="236"/>
      <c r="B15" s="233"/>
      <c r="C15" s="233"/>
      <c r="D15" s="233"/>
      <c r="E15" s="233"/>
      <c r="F15" s="234"/>
      <c r="G15" s="336"/>
      <c r="H15" s="338"/>
      <c r="I15" s="342" t="s">
        <v>7</v>
      </c>
      <c r="J15" s="342"/>
      <c r="K15" s="342" t="s">
        <v>8</v>
      </c>
      <c r="L15" s="342"/>
      <c r="M15" s="343" t="s">
        <v>6</v>
      </c>
      <c r="N15" s="343"/>
    </row>
    <row r="16" spans="1:17" ht="38.25" customHeight="1" x14ac:dyDescent="0.45">
      <c r="A16" s="236"/>
      <c r="B16" s="233"/>
      <c r="C16" s="233"/>
      <c r="D16" s="233"/>
      <c r="E16" s="233"/>
      <c r="F16" s="234"/>
      <c r="G16" s="231" t="s">
        <v>18</v>
      </c>
      <c r="H16" s="231" t="s">
        <v>19</v>
      </c>
      <c r="I16" s="231" t="s">
        <v>18</v>
      </c>
      <c r="J16" s="231" t="s">
        <v>19</v>
      </c>
      <c r="K16" s="231" t="s">
        <v>18</v>
      </c>
      <c r="L16" s="231" t="s">
        <v>19</v>
      </c>
      <c r="M16" s="231" t="s">
        <v>18</v>
      </c>
      <c r="N16" s="231" t="s">
        <v>19</v>
      </c>
    </row>
    <row r="17" spans="1:14" ht="34.5" customHeight="1" x14ac:dyDescent="0.45">
      <c r="A17" s="236"/>
      <c r="B17" s="233"/>
      <c r="C17" s="233"/>
      <c r="D17" s="233"/>
      <c r="E17" s="233"/>
      <c r="F17" s="234"/>
      <c r="G17" s="250" t="s">
        <v>56</v>
      </c>
      <c r="H17" s="235" t="s">
        <v>57</v>
      </c>
      <c r="I17" s="235" t="s">
        <v>58</v>
      </c>
      <c r="J17" s="235" t="s">
        <v>59</v>
      </c>
      <c r="K17" s="235" t="s">
        <v>60</v>
      </c>
      <c r="L17" s="235" t="s">
        <v>61</v>
      </c>
      <c r="M17" s="235" t="s">
        <v>62</v>
      </c>
      <c r="N17" s="235" t="s">
        <v>63</v>
      </c>
    </row>
    <row r="18" spans="1:14" ht="50.1" customHeight="1" x14ac:dyDescent="0.45">
      <c r="A18" s="236" t="s">
        <v>105</v>
      </c>
      <c r="B18" s="237" t="s">
        <v>73</v>
      </c>
      <c r="C18" s="233"/>
      <c r="D18" s="237" t="s">
        <v>73</v>
      </c>
      <c r="E18" s="233"/>
      <c r="F18" s="238" t="s">
        <v>73</v>
      </c>
      <c r="G18" s="239">
        <v>2540</v>
      </c>
      <c r="H18" s="240">
        <v>33.008447043534758</v>
      </c>
      <c r="I18" s="251">
        <v>98</v>
      </c>
      <c r="J18" s="240">
        <v>32.236842105263158</v>
      </c>
      <c r="K18" s="241">
        <v>22</v>
      </c>
      <c r="L18" s="240">
        <v>62.857142857142854</v>
      </c>
      <c r="M18" s="241">
        <v>120</v>
      </c>
      <c r="N18" s="240">
        <v>35.398230088495573</v>
      </c>
    </row>
    <row r="19" spans="1:14" ht="50.1" customHeight="1" x14ac:dyDescent="0.45">
      <c r="A19" s="236" t="s">
        <v>106</v>
      </c>
      <c r="B19" s="237" t="s">
        <v>73</v>
      </c>
      <c r="C19" s="233"/>
      <c r="D19" s="237" t="s">
        <v>73</v>
      </c>
      <c r="E19" s="233"/>
      <c r="F19" s="238" t="s">
        <v>73</v>
      </c>
      <c r="G19" s="239">
        <v>2556</v>
      </c>
      <c r="H19" s="240">
        <v>33.216374269005847</v>
      </c>
      <c r="I19" s="251">
        <v>109</v>
      </c>
      <c r="J19" s="240">
        <v>35.855263157894733</v>
      </c>
      <c r="K19" s="241">
        <v>5</v>
      </c>
      <c r="L19" s="240">
        <v>14.285714285714285</v>
      </c>
      <c r="M19" s="241">
        <v>114</v>
      </c>
      <c r="N19" s="240">
        <v>33.628318584070797</v>
      </c>
    </row>
    <row r="20" spans="1:14" ht="50.1" customHeight="1" x14ac:dyDescent="0.45">
      <c r="A20" s="236" t="s">
        <v>107</v>
      </c>
      <c r="B20" s="237" t="s">
        <v>73</v>
      </c>
      <c r="C20" s="233"/>
      <c r="D20" s="237" t="s">
        <v>73</v>
      </c>
      <c r="E20" s="233"/>
      <c r="F20" s="238" t="s">
        <v>73</v>
      </c>
      <c r="G20" s="239">
        <v>2599</v>
      </c>
      <c r="H20" s="240">
        <v>33.775178687459388</v>
      </c>
      <c r="I20" s="251">
        <v>97</v>
      </c>
      <c r="J20" s="240">
        <v>31.907894736842106</v>
      </c>
      <c r="K20" s="241">
        <v>8</v>
      </c>
      <c r="L20" s="240">
        <v>22.857142857142858</v>
      </c>
      <c r="M20" s="241">
        <v>105</v>
      </c>
      <c r="N20" s="240">
        <v>30.973451327433626</v>
      </c>
    </row>
    <row r="21" spans="1:14" ht="30" customHeight="1" x14ac:dyDescent="0.45">
      <c r="A21" s="236"/>
      <c r="B21" s="237"/>
      <c r="C21" s="233"/>
      <c r="D21" s="237"/>
      <c r="E21" s="233"/>
      <c r="F21" s="238"/>
      <c r="G21" s="252"/>
      <c r="H21" s="240"/>
      <c r="I21" s="241"/>
      <c r="J21" s="240"/>
      <c r="K21" s="241"/>
      <c r="L21" s="240"/>
      <c r="M21" s="241"/>
      <c r="N21" s="240"/>
    </row>
    <row r="22" spans="1:14" ht="47.25" customHeight="1" x14ac:dyDescent="0.5">
      <c r="A22" s="253" t="s">
        <v>6</v>
      </c>
      <c r="B22" s="254" t="s">
        <v>73</v>
      </c>
      <c r="C22" s="255"/>
      <c r="D22" s="254" t="s">
        <v>73</v>
      </c>
      <c r="E22" s="255"/>
      <c r="F22" s="256" t="s">
        <v>73</v>
      </c>
      <c r="G22" s="257">
        <v>7695</v>
      </c>
      <c r="H22" s="248">
        <v>99.999999999999986</v>
      </c>
      <c r="I22" s="258">
        <v>304</v>
      </c>
      <c r="J22" s="248">
        <v>100</v>
      </c>
      <c r="K22" s="258">
        <v>35</v>
      </c>
      <c r="L22" s="248">
        <v>100</v>
      </c>
      <c r="M22" s="258">
        <v>339</v>
      </c>
      <c r="N22" s="248">
        <v>100</v>
      </c>
    </row>
    <row r="23" spans="1:14" x14ac:dyDescent="0.2">
      <c r="H23" s="129"/>
    </row>
    <row r="24" spans="1:14" ht="27" x14ac:dyDescent="0.35">
      <c r="I24" s="329" t="s">
        <v>130</v>
      </c>
      <c r="J24" s="329"/>
      <c r="K24" s="329"/>
      <c r="L24" s="329"/>
      <c r="M24" s="329"/>
      <c r="N24" s="329"/>
    </row>
    <row r="25" spans="1:14" ht="27" x14ac:dyDescent="0.35">
      <c r="I25" s="259"/>
      <c r="J25" s="259"/>
      <c r="K25" s="259"/>
      <c r="L25" s="329" t="s">
        <v>103</v>
      </c>
      <c r="M25" s="329"/>
      <c r="N25" s="329"/>
    </row>
    <row r="26" spans="1:14" ht="18" x14ac:dyDescent="0.25">
      <c r="N26" s="406" t="s">
        <v>140</v>
      </c>
    </row>
  </sheetData>
  <mergeCells count="16">
    <mergeCell ref="A1:N1"/>
    <mergeCell ref="A2:N2"/>
    <mergeCell ref="A4:N4"/>
    <mergeCell ref="L25:N25"/>
    <mergeCell ref="A3:N3"/>
    <mergeCell ref="A5:F7"/>
    <mergeCell ref="G5:H6"/>
    <mergeCell ref="I5:J6"/>
    <mergeCell ref="K5:L6"/>
    <mergeCell ref="M5:N6"/>
    <mergeCell ref="G14:H15"/>
    <mergeCell ref="I14:N14"/>
    <mergeCell ref="I15:J15"/>
    <mergeCell ref="K15:L15"/>
    <mergeCell ref="M15:N15"/>
    <mergeCell ref="I24:N24"/>
  </mergeCells>
  <printOptions horizontalCentered="1"/>
  <pageMargins left="0.7" right="0.7" top="0.75" bottom="0.75" header="0.3" footer="0.3"/>
  <pageSetup scale="4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70" zoomScaleNormal="70" workbookViewId="0">
      <selection activeCell="R9" sqref="R9"/>
    </sheetView>
  </sheetViews>
  <sheetFormatPr defaultRowHeight="12.75" x14ac:dyDescent="0.2"/>
  <cols>
    <col min="1" max="1" width="27.5703125" style="1" customWidth="1"/>
    <col min="2" max="2" width="11" style="1" customWidth="1"/>
    <col min="3" max="3" width="9.28515625" style="1" customWidth="1"/>
    <col min="4" max="4" width="8.85546875" style="1" customWidth="1"/>
    <col min="5" max="5" width="16.7109375" style="1" customWidth="1"/>
    <col min="6" max="6" width="14.42578125" style="1" customWidth="1"/>
    <col min="7" max="7" width="12.85546875" style="1" customWidth="1"/>
    <col min="8" max="8" width="13.28515625" style="1" customWidth="1"/>
    <col min="9" max="9" width="13.42578125" style="1" customWidth="1"/>
    <col min="10" max="10" width="11.42578125" style="1" customWidth="1"/>
    <col min="11" max="11" width="12.140625" style="1" customWidth="1"/>
    <col min="12" max="12" width="14.42578125" style="1" customWidth="1"/>
    <col min="13" max="13" width="19.5703125" style="1" customWidth="1"/>
    <col min="14" max="14" width="14.85546875" style="1" customWidth="1"/>
    <col min="15" max="15" width="25.140625" style="1" customWidth="1"/>
    <col min="16" max="16384" width="9.140625" style="1"/>
  </cols>
  <sheetData>
    <row r="1" spans="1:18" ht="34.5" customHeight="1" x14ac:dyDescent="0.4">
      <c r="A1" s="328" t="s">
        <v>125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Q1" s="55"/>
    </row>
    <row r="2" spans="1:18" ht="33" customHeight="1" x14ac:dyDescent="0.4">
      <c r="A2" s="328" t="s">
        <v>137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2"/>
      <c r="Q2" s="2"/>
    </row>
    <row r="3" spans="1:18" ht="30" x14ac:dyDescent="0.4">
      <c r="A3" s="328" t="s">
        <v>102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</row>
    <row r="4" spans="1:18" ht="31.5" customHeight="1" x14ac:dyDescent="0.2">
      <c r="A4" s="348" t="s">
        <v>78</v>
      </c>
      <c r="B4" s="349"/>
      <c r="C4" s="349"/>
      <c r="D4" s="350"/>
      <c r="E4" s="354" t="s">
        <v>75</v>
      </c>
      <c r="F4" s="355"/>
      <c r="G4" s="355"/>
      <c r="H4" s="356"/>
      <c r="I4" s="354" t="s">
        <v>76</v>
      </c>
      <c r="J4" s="355"/>
      <c r="K4" s="355"/>
      <c r="L4" s="356"/>
      <c r="M4" s="346" t="s">
        <v>87</v>
      </c>
      <c r="N4" s="344" t="s">
        <v>6</v>
      </c>
      <c r="O4" s="346" t="s">
        <v>74</v>
      </c>
    </row>
    <row r="5" spans="1:18" ht="70.5" customHeight="1" x14ac:dyDescent="0.2">
      <c r="A5" s="351"/>
      <c r="B5" s="352"/>
      <c r="C5" s="352"/>
      <c r="D5" s="353"/>
      <c r="E5" s="293" t="s">
        <v>67</v>
      </c>
      <c r="F5" s="294" t="s">
        <v>68</v>
      </c>
      <c r="G5" s="294" t="s">
        <v>69</v>
      </c>
      <c r="H5" s="294" t="s">
        <v>70</v>
      </c>
      <c r="I5" s="294" t="s">
        <v>67</v>
      </c>
      <c r="J5" s="294" t="s">
        <v>68</v>
      </c>
      <c r="K5" s="294" t="s">
        <v>69</v>
      </c>
      <c r="L5" s="294" t="s">
        <v>70</v>
      </c>
      <c r="M5" s="347"/>
      <c r="N5" s="345"/>
      <c r="O5" s="347"/>
    </row>
    <row r="6" spans="1:18" ht="33" customHeight="1" x14ac:dyDescent="0.4">
      <c r="A6" s="261"/>
      <c r="B6" s="133"/>
      <c r="C6" s="132"/>
      <c r="D6" s="262"/>
      <c r="E6" s="131" t="s">
        <v>9</v>
      </c>
      <c r="F6" s="131" t="s">
        <v>10</v>
      </c>
      <c r="G6" s="131" t="s">
        <v>11</v>
      </c>
      <c r="H6" s="131" t="s">
        <v>12</v>
      </c>
      <c r="I6" s="131" t="s">
        <v>13</v>
      </c>
      <c r="J6" s="131" t="s">
        <v>14</v>
      </c>
      <c r="K6" s="131" t="s">
        <v>15</v>
      </c>
      <c r="L6" s="131" t="s">
        <v>16</v>
      </c>
      <c r="M6" s="263" t="s">
        <v>56</v>
      </c>
      <c r="N6" s="131" t="s">
        <v>57</v>
      </c>
      <c r="O6" s="131" t="s">
        <v>58</v>
      </c>
    </row>
    <row r="7" spans="1:18" ht="30" x14ac:dyDescent="0.4">
      <c r="A7" s="264"/>
      <c r="B7" s="132"/>
      <c r="C7" s="132"/>
      <c r="D7" s="262"/>
      <c r="E7" s="265"/>
      <c r="F7" s="265"/>
      <c r="G7" s="265"/>
      <c r="H7" s="265"/>
      <c r="I7" s="265"/>
      <c r="J7" s="265"/>
      <c r="K7" s="265"/>
      <c r="L7" s="265"/>
      <c r="M7" s="266"/>
      <c r="N7" s="265"/>
      <c r="O7" s="265"/>
    </row>
    <row r="8" spans="1:18" ht="87" customHeight="1" x14ac:dyDescent="0.4">
      <c r="A8" s="267" t="s">
        <v>126</v>
      </c>
      <c r="B8" s="130" t="s">
        <v>73</v>
      </c>
      <c r="C8" s="130"/>
      <c r="D8" s="268" t="s">
        <v>73</v>
      </c>
      <c r="E8" s="265">
        <v>0</v>
      </c>
      <c r="F8" s="265">
        <v>0</v>
      </c>
      <c r="G8" s="265">
        <v>1</v>
      </c>
      <c r="H8" s="265">
        <v>0</v>
      </c>
      <c r="I8" s="265">
        <v>0</v>
      </c>
      <c r="J8" s="265">
        <v>0</v>
      </c>
      <c r="K8" s="265">
        <v>0</v>
      </c>
      <c r="L8" s="265">
        <v>2</v>
      </c>
      <c r="M8" s="265">
        <v>0</v>
      </c>
      <c r="N8" s="265">
        <v>3</v>
      </c>
      <c r="O8" s="269">
        <v>13.636363636363635</v>
      </c>
    </row>
    <row r="9" spans="1:18" ht="35.1" customHeight="1" x14ac:dyDescent="0.4">
      <c r="A9" s="264"/>
      <c r="B9" s="132"/>
      <c r="C9" s="132"/>
      <c r="D9" s="262"/>
      <c r="E9" s="265"/>
      <c r="F9" s="265"/>
      <c r="G9" s="265"/>
      <c r="H9" s="265"/>
      <c r="I9" s="265"/>
      <c r="J9" s="265"/>
      <c r="K9" s="265"/>
      <c r="L9" s="265"/>
      <c r="M9" s="266"/>
      <c r="N9" s="265"/>
      <c r="O9" s="269"/>
    </row>
    <row r="10" spans="1:18" ht="64.5" customHeight="1" x14ac:dyDescent="0.4">
      <c r="A10" s="267" t="s">
        <v>33</v>
      </c>
      <c r="B10" s="130" t="s">
        <v>73</v>
      </c>
      <c r="C10" s="130"/>
      <c r="D10" s="268" t="s">
        <v>73</v>
      </c>
      <c r="E10" s="265">
        <v>0</v>
      </c>
      <c r="F10" s="265">
        <v>0</v>
      </c>
      <c r="G10" s="265">
        <v>0</v>
      </c>
      <c r="H10" s="265">
        <v>0</v>
      </c>
      <c r="I10" s="265">
        <v>0</v>
      </c>
      <c r="J10" s="265">
        <v>0</v>
      </c>
      <c r="K10" s="265">
        <v>0</v>
      </c>
      <c r="L10" s="265">
        <v>0</v>
      </c>
      <c r="M10" s="265">
        <v>0</v>
      </c>
      <c r="N10" s="265">
        <v>0</v>
      </c>
      <c r="O10" s="269">
        <v>0</v>
      </c>
      <c r="Q10" s="270"/>
    </row>
    <row r="11" spans="1:18" ht="35.1" customHeight="1" x14ac:dyDescent="0.4">
      <c r="A11" s="264"/>
      <c r="B11" s="132"/>
      <c r="C11" s="132"/>
      <c r="D11" s="262"/>
      <c r="E11" s="265"/>
      <c r="F11" s="265"/>
      <c r="G11" s="265"/>
      <c r="H11" s="265"/>
      <c r="I11" s="265"/>
      <c r="J11" s="265"/>
      <c r="K11" s="265"/>
      <c r="L11" s="265"/>
      <c r="M11" s="266"/>
      <c r="N11" s="265"/>
      <c r="O11" s="269"/>
    </row>
    <row r="12" spans="1:18" ht="58.5" customHeight="1" x14ac:dyDescent="0.4">
      <c r="A12" s="267" t="s">
        <v>34</v>
      </c>
      <c r="B12" s="130" t="s">
        <v>73</v>
      </c>
      <c r="C12" s="130"/>
      <c r="D12" s="268" t="s">
        <v>73</v>
      </c>
      <c r="E12" s="265">
        <v>0</v>
      </c>
      <c r="F12" s="265">
        <v>0</v>
      </c>
      <c r="G12" s="265">
        <v>0</v>
      </c>
      <c r="H12" s="265">
        <v>0</v>
      </c>
      <c r="I12" s="265">
        <v>0</v>
      </c>
      <c r="J12" s="265">
        <v>0</v>
      </c>
      <c r="K12" s="265">
        <v>0</v>
      </c>
      <c r="L12" s="265">
        <v>0</v>
      </c>
      <c r="M12" s="265">
        <v>0</v>
      </c>
      <c r="N12" s="265">
        <v>0</v>
      </c>
      <c r="O12" s="269">
        <v>0</v>
      </c>
    </row>
    <row r="13" spans="1:18" ht="35.1" customHeight="1" x14ac:dyDescent="0.4">
      <c r="A13" s="264"/>
      <c r="B13" s="132"/>
      <c r="C13" s="132"/>
      <c r="D13" s="262"/>
      <c r="E13" s="265"/>
      <c r="F13" s="265"/>
      <c r="G13" s="265"/>
      <c r="H13" s="265"/>
      <c r="I13" s="265"/>
      <c r="J13" s="265"/>
      <c r="K13" s="265"/>
      <c r="L13" s="265"/>
      <c r="M13" s="266"/>
      <c r="N13" s="265"/>
      <c r="O13" s="269"/>
      <c r="Q13" s="137"/>
      <c r="R13" s="2"/>
    </row>
    <row r="14" spans="1:18" ht="59.25" customHeight="1" x14ac:dyDescent="0.4">
      <c r="A14" s="267" t="s">
        <v>35</v>
      </c>
      <c r="B14" s="130" t="s">
        <v>73</v>
      </c>
      <c r="C14" s="130"/>
      <c r="D14" s="268" t="s">
        <v>73</v>
      </c>
      <c r="E14" s="265">
        <v>0</v>
      </c>
      <c r="F14" s="265">
        <v>0</v>
      </c>
      <c r="G14" s="265">
        <v>0</v>
      </c>
      <c r="H14" s="265">
        <v>0</v>
      </c>
      <c r="I14" s="265">
        <v>0</v>
      </c>
      <c r="J14" s="265">
        <v>0</v>
      </c>
      <c r="K14" s="265">
        <v>0</v>
      </c>
      <c r="L14" s="265">
        <v>0</v>
      </c>
      <c r="M14" s="265">
        <v>0</v>
      </c>
      <c r="N14" s="265">
        <v>0</v>
      </c>
      <c r="O14" s="269">
        <v>0</v>
      </c>
    </row>
    <row r="15" spans="1:18" ht="35.1" customHeight="1" x14ac:dyDescent="0.4">
      <c r="A15" s="264"/>
      <c r="B15" s="132"/>
      <c r="C15" s="132"/>
      <c r="D15" s="262"/>
      <c r="E15" s="265"/>
      <c r="F15" s="265"/>
      <c r="G15" s="265"/>
      <c r="H15" s="265"/>
      <c r="I15" s="265"/>
      <c r="J15" s="265"/>
      <c r="K15" s="265"/>
      <c r="L15" s="265"/>
      <c r="M15" s="266"/>
      <c r="N15" s="265"/>
      <c r="O15" s="269"/>
    </row>
    <row r="16" spans="1:18" ht="62.25" customHeight="1" x14ac:dyDescent="0.4">
      <c r="A16" s="267" t="s">
        <v>36</v>
      </c>
      <c r="B16" s="130" t="s">
        <v>73</v>
      </c>
      <c r="C16" s="130"/>
      <c r="D16" s="268" t="s">
        <v>73</v>
      </c>
      <c r="E16" s="265">
        <v>0</v>
      </c>
      <c r="F16" s="265">
        <v>0</v>
      </c>
      <c r="G16" s="265">
        <v>0</v>
      </c>
      <c r="H16" s="265">
        <v>0</v>
      </c>
      <c r="I16" s="265">
        <v>0</v>
      </c>
      <c r="J16" s="265">
        <v>1</v>
      </c>
      <c r="K16" s="265">
        <v>0</v>
      </c>
      <c r="L16" s="265">
        <v>0</v>
      </c>
      <c r="M16" s="265">
        <v>0</v>
      </c>
      <c r="N16" s="265">
        <v>1</v>
      </c>
      <c r="O16" s="269">
        <v>4.5454545454545459</v>
      </c>
    </row>
    <row r="17" spans="1:15" ht="35.1" customHeight="1" x14ac:dyDescent="0.4">
      <c r="A17" s="264"/>
      <c r="B17" s="132"/>
      <c r="C17" s="132"/>
      <c r="D17" s="262"/>
      <c r="E17" s="265"/>
      <c r="F17" s="265"/>
      <c r="G17" s="265"/>
      <c r="H17" s="265"/>
      <c r="I17" s="265"/>
      <c r="J17" s="265"/>
      <c r="K17" s="265"/>
      <c r="L17" s="265"/>
      <c r="M17" s="266"/>
      <c r="N17" s="265"/>
      <c r="O17" s="269"/>
    </row>
    <row r="18" spans="1:15" ht="90" customHeight="1" x14ac:dyDescent="0.4">
      <c r="A18" s="271" t="s">
        <v>37</v>
      </c>
      <c r="B18" s="132"/>
      <c r="C18" s="132"/>
      <c r="D18" s="268" t="s">
        <v>73</v>
      </c>
      <c r="E18" s="265">
        <v>1</v>
      </c>
      <c r="F18" s="265">
        <v>0</v>
      </c>
      <c r="G18" s="265">
        <v>0</v>
      </c>
      <c r="H18" s="265">
        <v>0</v>
      </c>
      <c r="I18" s="265">
        <v>0</v>
      </c>
      <c r="J18" s="265">
        <v>0</v>
      </c>
      <c r="K18" s="265">
        <v>0</v>
      </c>
      <c r="L18" s="265">
        <v>1</v>
      </c>
      <c r="M18" s="265">
        <v>0</v>
      </c>
      <c r="N18" s="265">
        <v>2</v>
      </c>
      <c r="O18" s="269">
        <v>9.0909090909090917</v>
      </c>
    </row>
    <row r="19" spans="1:15" ht="35.1" customHeight="1" x14ac:dyDescent="0.4">
      <c r="A19" s="264"/>
      <c r="B19" s="132"/>
      <c r="C19" s="132"/>
      <c r="D19" s="262"/>
      <c r="E19" s="265"/>
      <c r="F19" s="265"/>
      <c r="G19" s="265"/>
      <c r="H19" s="265"/>
      <c r="I19" s="265"/>
      <c r="J19" s="265"/>
      <c r="K19" s="265"/>
      <c r="L19" s="265"/>
      <c r="M19" s="266"/>
      <c r="N19" s="265"/>
      <c r="O19" s="269"/>
    </row>
    <row r="20" spans="1:15" ht="64.5" customHeight="1" x14ac:dyDescent="0.4">
      <c r="A20" s="267" t="s">
        <v>54</v>
      </c>
      <c r="B20" s="130" t="s">
        <v>73</v>
      </c>
      <c r="C20" s="130"/>
      <c r="D20" s="268" t="s">
        <v>73</v>
      </c>
      <c r="E20" s="265">
        <v>0</v>
      </c>
      <c r="F20" s="265">
        <v>0</v>
      </c>
      <c r="G20" s="265">
        <v>0</v>
      </c>
      <c r="H20" s="265">
        <v>0</v>
      </c>
      <c r="I20" s="265">
        <v>0</v>
      </c>
      <c r="J20" s="265">
        <v>0</v>
      </c>
      <c r="K20" s="265">
        <v>0</v>
      </c>
      <c r="L20" s="265">
        <v>0</v>
      </c>
      <c r="M20" s="265">
        <v>0</v>
      </c>
      <c r="N20" s="265">
        <v>0</v>
      </c>
      <c r="O20" s="269">
        <v>0</v>
      </c>
    </row>
    <row r="21" spans="1:15" ht="35.1" customHeight="1" x14ac:dyDescent="0.4">
      <c r="A21" s="264"/>
      <c r="B21" s="132"/>
      <c r="C21" s="132"/>
      <c r="D21" s="262"/>
      <c r="E21" s="265"/>
      <c r="F21" s="265"/>
      <c r="G21" s="265"/>
      <c r="H21" s="265"/>
      <c r="I21" s="265"/>
      <c r="J21" s="265"/>
      <c r="K21" s="265"/>
      <c r="L21" s="265"/>
      <c r="M21" s="266"/>
      <c r="N21" s="265"/>
      <c r="O21" s="269"/>
    </row>
    <row r="22" spans="1:15" ht="87.75" customHeight="1" x14ac:dyDescent="0.4">
      <c r="A22" s="267" t="s">
        <v>38</v>
      </c>
      <c r="B22" s="130" t="s">
        <v>73</v>
      </c>
      <c r="C22" s="130"/>
      <c r="D22" s="268" t="s">
        <v>73</v>
      </c>
      <c r="E22" s="265">
        <v>1</v>
      </c>
      <c r="F22" s="265">
        <v>0</v>
      </c>
      <c r="G22" s="265">
        <v>1</v>
      </c>
      <c r="H22" s="265">
        <v>0</v>
      </c>
      <c r="I22" s="265">
        <v>0</v>
      </c>
      <c r="J22" s="265">
        <v>1</v>
      </c>
      <c r="K22" s="265">
        <v>0</v>
      </c>
      <c r="L22" s="265">
        <v>3</v>
      </c>
      <c r="M22" s="265">
        <v>0</v>
      </c>
      <c r="N22" s="265">
        <v>6</v>
      </c>
      <c r="O22" s="269">
        <v>27.27272727272727</v>
      </c>
    </row>
    <row r="23" spans="1:15" ht="35.1" customHeight="1" x14ac:dyDescent="0.4">
      <c r="A23" s="264"/>
      <c r="B23" s="132"/>
      <c r="C23" s="132"/>
      <c r="D23" s="262"/>
      <c r="E23" s="265"/>
      <c r="F23" s="265"/>
      <c r="G23" s="265"/>
      <c r="H23" s="265"/>
      <c r="I23" s="265"/>
      <c r="J23" s="265"/>
      <c r="K23" s="265"/>
      <c r="L23" s="265"/>
      <c r="M23" s="266"/>
      <c r="N23" s="265"/>
      <c r="O23" s="269"/>
    </row>
    <row r="24" spans="1:15" ht="39" customHeight="1" x14ac:dyDescent="0.4">
      <c r="A24" s="267" t="s">
        <v>39</v>
      </c>
      <c r="B24" s="130" t="s">
        <v>73</v>
      </c>
      <c r="C24" s="130"/>
      <c r="D24" s="268" t="s">
        <v>73</v>
      </c>
      <c r="E24" s="265">
        <v>2</v>
      </c>
      <c r="F24" s="265">
        <v>2</v>
      </c>
      <c r="G24" s="265">
        <v>2</v>
      </c>
      <c r="H24" s="265">
        <v>0</v>
      </c>
      <c r="I24" s="265">
        <v>4</v>
      </c>
      <c r="J24" s="265">
        <v>2</v>
      </c>
      <c r="K24" s="265">
        <v>3</v>
      </c>
      <c r="L24" s="265">
        <v>1</v>
      </c>
      <c r="M24" s="265">
        <v>0</v>
      </c>
      <c r="N24" s="265">
        <v>16</v>
      </c>
      <c r="O24" s="269">
        <v>72.727272727272734</v>
      </c>
    </row>
    <row r="25" spans="1:15" ht="35.1" customHeight="1" x14ac:dyDescent="0.4">
      <c r="A25" s="272"/>
      <c r="B25" s="132"/>
      <c r="C25" s="132"/>
      <c r="D25" s="262"/>
      <c r="E25" s="265"/>
      <c r="F25" s="265"/>
      <c r="G25" s="265"/>
      <c r="H25" s="265"/>
      <c r="I25" s="265"/>
      <c r="J25" s="265"/>
      <c r="K25" s="265"/>
      <c r="L25" s="265"/>
      <c r="M25" s="266"/>
      <c r="N25" s="265"/>
      <c r="O25" s="269"/>
    </row>
    <row r="26" spans="1:15" ht="61.5" customHeight="1" x14ac:dyDescent="0.4">
      <c r="A26" s="273" t="s">
        <v>40</v>
      </c>
      <c r="B26" s="134" t="s">
        <v>73</v>
      </c>
      <c r="C26" s="134"/>
      <c r="D26" s="274" t="s">
        <v>73</v>
      </c>
      <c r="E26" s="275">
        <v>3</v>
      </c>
      <c r="F26" s="275">
        <v>2</v>
      </c>
      <c r="G26" s="275">
        <v>3</v>
      </c>
      <c r="H26" s="275">
        <v>0</v>
      </c>
      <c r="I26" s="275">
        <v>4</v>
      </c>
      <c r="J26" s="275">
        <v>3</v>
      </c>
      <c r="K26" s="275">
        <v>3</v>
      </c>
      <c r="L26" s="275">
        <v>4</v>
      </c>
      <c r="M26" s="275">
        <v>0</v>
      </c>
      <c r="N26" s="275">
        <v>22</v>
      </c>
      <c r="O26" s="276">
        <v>100</v>
      </c>
    </row>
    <row r="27" spans="1:15" x14ac:dyDescent="0.2">
      <c r="O27" s="2"/>
    </row>
    <row r="28" spans="1:15" ht="27" x14ac:dyDescent="0.35">
      <c r="I28" s="329" t="s">
        <v>133</v>
      </c>
      <c r="J28" s="329"/>
      <c r="K28" s="329"/>
      <c r="L28" s="329"/>
      <c r="M28" s="329"/>
      <c r="N28" s="329"/>
      <c r="O28" s="329"/>
    </row>
    <row r="29" spans="1:15" ht="27" x14ac:dyDescent="0.35">
      <c r="I29" s="259"/>
      <c r="J29" s="329" t="s">
        <v>103</v>
      </c>
      <c r="K29" s="329"/>
      <c r="L29" s="329"/>
      <c r="M29" s="329"/>
      <c r="N29" s="329"/>
      <c r="O29" s="329"/>
    </row>
  </sheetData>
  <mergeCells count="11">
    <mergeCell ref="N4:N5"/>
    <mergeCell ref="O4:O5"/>
    <mergeCell ref="I28:O28"/>
    <mergeCell ref="J29:O29"/>
    <mergeCell ref="A1:O1"/>
    <mergeCell ref="A2:O2"/>
    <mergeCell ref="A3:O3"/>
    <mergeCell ref="A4:D5"/>
    <mergeCell ref="E4:H4"/>
    <mergeCell ref="I4:L4"/>
    <mergeCell ref="M4:M5"/>
  </mergeCells>
  <pageMargins left="0.7" right="0.7" top="0.75" bottom="0.75" header="0.3" footer="0.3"/>
  <pageSetup scale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zoomScale="60" zoomScaleNormal="60" workbookViewId="0">
      <selection activeCell="U17" sqref="U17"/>
    </sheetView>
  </sheetViews>
  <sheetFormatPr defaultRowHeight="12.75" x14ac:dyDescent="0.2"/>
  <cols>
    <col min="1" max="1" width="9.7109375" style="1" customWidth="1"/>
    <col min="2" max="2" width="4.28515625" style="1" customWidth="1"/>
    <col min="3" max="3" width="5.42578125" style="1" customWidth="1"/>
    <col min="4" max="4" width="20.42578125" style="1" customWidth="1"/>
    <col min="5" max="5" width="10.140625" style="1" customWidth="1"/>
    <col min="6" max="8" width="3.5703125" style="1" customWidth="1"/>
    <col min="9" max="9" width="21.7109375" style="1" customWidth="1"/>
    <col min="10" max="10" width="21.140625" style="1" customWidth="1"/>
    <col min="11" max="11" width="22" style="1" customWidth="1"/>
    <col min="12" max="12" width="28.7109375" style="1" customWidth="1"/>
    <col min="13" max="13" width="24.7109375" style="1" customWidth="1"/>
    <col min="14" max="14" width="20.140625" style="1" customWidth="1"/>
    <col min="15" max="15" width="23.140625" style="1" customWidth="1"/>
    <col min="16" max="16" width="19.28515625" style="2" customWidth="1"/>
    <col min="17" max="16384" width="9.140625" style="1"/>
  </cols>
  <sheetData>
    <row r="1" spans="1:16" ht="35.25" customHeight="1" x14ac:dyDescent="0.5">
      <c r="A1" s="357" t="s">
        <v>138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1:16" ht="34.5" customHeight="1" x14ac:dyDescent="0.5">
      <c r="A2" s="357" t="s">
        <v>43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</row>
    <row r="3" spans="1:16" ht="35.25" customHeight="1" x14ac:dyDescent="0.5">
      <c r="A3" s="357" t="s">
        <v>102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</row>
    <row r="4" spans="1:16" ht="57.75" customHeight="1" x14ac:dyDescent="0.2">
      <c r="A4" s="339" t="s">
        <v>139</v>
      </c>
      <c r="B4" s="340"/>
      <c r="C4" s="340"/>
      <c r="D4" s="340"/>
      <c r="E4" s="340"/>
      <c r="F4" s="340"/>
      <c r="G4" s="340"/>
      <c r="H4" s="341"/>
      <c r="I4" s="285" t="s">
        <v>44</v>
      </c>
      <c r="J4" s="285" t="s">
        <v>45</v>
      </c>
      <c r="K4" s="285" t="s">
        <v>46</v>
      </c>
      <c r="L4" s="285" t="s">
        <v>47</v>
      </c>
      <c r="M4" s="285" t="s">
        <v>48</v>
      </c>
      <c r="N4" s="285" t="s">
        <v>49</v>
      </c>
      <c r="O4" s="285" t="s">
        <v>50</v>
      </c>
      <c r="P4" s="285" t="s">
        <v>6</v>
      </c>
    </row>
    <row r="5" spans="1:16" ht="28.5" customHeight="1" x14ac:dyDescent="0.45">
      <c r="A5" s="236"/>
      <c r="B5" s="233"/>
      <c r="C5" s="233"/>
      <c r="D5" s="233"/>
      <c r="E5" s="233"/>
      <c r="F5" s="233"/>
      <c r="G5" s="233"/>
      <c r="H5" s="234"/>
      <c r="I5" s="235" t="s">
        <v>9</v>
      </c>
      <c r="J5" s="235" t="s">
        <v>10</v>
      </c>
      <c r="K5" s="235" t="s">
        <v>11</v>
      </c>
      <c r="L5" s="235" t="s">
        <v>12</v>
      </c>
      <c r="M5" s="235" t="s">
        <v>13</v>
      </c>
      <c r="N5" s="235" t="s">
        <v>14</v>
      </c>
      <c r="O5" s="235" t="s">
        <v>15</v>
      </c>
      <c r="P5" s="235" t="s">
        <v>16</v>
      </c>
    </row>
    <row r="6" spans="1:16" ht="21.75" customHeight="1" x14ac:dyDescent="0.45">
      <c r="A6" s="236"/>
      <c r="B6" s="233"/>
      <c r="C6" s="233"/>
      <c r="D6" s="233"/>
      <c r="E6" s="233"/>
      <c r="F6" s="233"/>
      <c r="G6" s="233"/>
      <c r="H6" s="234"/>
      <c r="I6" s="277"/>
      <c r="J6" s="277"/>
      <c r="K6" s="277"/>
      <c r="L6" s="277"/>
      <c r="M6" s="277"/>
      <c r="N6" s="277"/>
      <c r="O6" s="277"/>
      <c r="P6" s="277"/>
    </row>
    <row r="7" spans="1:16" ht="35.1" customHeight="1" x14ac:dyDescent="0.45">
      <c r="A7" s="236" t="s">
        <v>90</v>
      </c>
      <c r="B7" s="233"/>
      <c r="C7" s="233"/>
      <c r="D7" s="233"/>
      <c r="E7" s="237" t="s">
        <v>73</v>
      </c>
      <c r="F7" s="237" t="s">
        <v>73</v>
      </c>
      <c r="G7" s="237"/>
      <c r="H7" s="238" t="s">
        <v>73</v>
      </c>
      <c r="I7" s="277">
        <v>0</v>
      </c>
      <c r="J7" s="277">
        <v>0</v>
      </c>
      <c r="K7" s="277">
        <v>0</v>
      </c>
      <c r="L7" s="277">
        <v>0</v>
      </c>
      <c r="M7" s="277">
        <v>0</v>
      </c>
      <c r="N7" s="277">
        <v>0</v>
      </c>
      <c r="O7" s="277">
        <v>3</v>
      </c>
      <c r="P7" s="277">
        <v>3</v>
      </c>
    </row>
    <row r="8" spans="1:16" ht="35.1" customHeight="1" x14ac:dyDescent="0.45">
      <c r="A8" s="236"/>
      <c r="B8" s="233"/>
      <c r="C8" s="233"/>
      <c r="D8" s="233"/>
      <c r="E8" s="233"/>
      <c r="F8" s="233"/>
      <c r="G8" s="233"/>
      <c r="H8" s="234"/>
      <c r="I8" s="277"/>
      <c r="J8" s="277"/>
      <c r="K8" s="277"/>
      <c r="L8" s="277"/>
      <c r="M8" s="277"/>
      <c r="N8" s="277"/>
      <c r="O8" s="277"/>
      <c r="P8" s="277"/>
    </row>
    <row r="9" spans="1:16" ht="35.1" customHeight="1" x14ac:dyDescent="0.45">
      <c r="A9" s="236" t="s">
        <v>91</v>
      </c>
      <c r="B9" s="233"/>
      <c r="C9" s="233"/>
      <c r="D9" s="233"/>
      <c r="E9" s="237" t="s">
        <v>73</v>
      </c>
      <c r="F9" s="237" t="s">
        <v>73</v>
      </c>
      <c r="G9" s="237"/>
      <c r="H9" s="238" t="s">
        <v>73</v>
      </c>
      <c r="I9" s="277">
        <v>2</v>
      </c>
      <c r="J9" s="277">
        <v>0</v>
      </c>
      <c r="K9" s="277">
        <v>0</v>
      </c>
      <c r="L9" s="277">
        <v>0</v>
      </c>
      <c r="M9" s="277">
        <v>0</v>
      </c>
      <c r="N9" s="277">
        <v>0</v>
      </c>
      <c r="O9" s="277">
        <v>0</v>
      </c>
      <c r="P9" s="277">
        <v>2</v>
      </c>
    </row>
    <row r="10" spans="1:16" ht="35.1" customHeight="1" x14ac:dyDescent="0.45">
      <c r="A10" s="236"/>
      <c r="B10" s="233"/>
      <c r="C10" s="233"/>
      <c r="D10" s="233"/>
      <c r="E10" s="233"/>
      <c r="F10" s="233"/>
      <c r="G10" s="233"/>
      <c r="H10" s="234"/>
      <c r="I10" s="277"/>
      <c r="J10" s="277"/>
      <c r="K10" s="277"/>
      <c r="L10" s="277"/>
      <c r="M10" s="277"/>
      <c r="N10" s="277"/>
      <c r="O10" s="277"/>
      <c r="P10" s="277"/>
    </row>
    <row r="11" spans="1:16" ht="35.1" customHeight="1" x14ac:dyDescent="0.45">
      <c r="A11" s="236" t="s">
        <v>92</v>
      </c>
      <c r="B11" s="233"/>
      <c r="C11" s="233"/>
      <c r="D11" s="233"/>
      <c r="E11" s="237" t="s">
        <v>73</v>
      </c>
      <c r="F11" s="237" t="s">
        <v>73</v>
      </c>
      <c r="G11" s="237"/>
      <c r="H11" s="238" t="s">
        <v>73</v>
      </c>
      <c r="I11" s="277">
        <v>2</v>
      </c>
      <c r="J11" s="277">
        <v>0</v>
      </c>
      <c r="K11" s="277">
        <v>0</v>
      </c>
      <c r="L11" s="277">
        <v>0</v>
      </c>
      <c r="M11" s="277">
        <v>0</v>
      </c>
      <c r="N11" s="277">
        <v>0</v>
      </c>
      <c r="O11" s="277">
        <v>1</v>
      </c>
      <c r="P11" s="277">
        <v>3</v>
      </c>
    </row>
    <row r="12" spans="1:16" ht="35.1" customHeight="1" x14ac:dyDescent="0.45">
      <c r="A12" s="236"/>
      <c r="B12" s="233"/>
      <c r="C12" s="233"/>
      <c r="D12" s="233"/>
      <c r="E12" s="233"/>
      <c r="F12" s="233"/>
      <c r="G12" s="233"/>
      <c r="H12" s="234"/>
      <c r="I12" s="277"/>
      <c r="J12" s="277"/>
      <c r="K12" s="277"/>
      <c r="L12" s="277"/>
      <c r="M12" s="277"/>
      <c r="N12" s="277"/>
      <c r="O12" s="277"/>
      <c r="P12" s="277"/>
    </row>
    <row r="13" spans="1:16" ht="35.1" customHeight="1" x14ac:dyDescent="0.45">
      <c r="A13" s="278" t="s">
        <v>89</v>
      </c>
      <c r="B13" s="279"/>
      <c r="C13" s="279"/>
      <c r="D13" s="279"/>
      <c r="E13" s="279"/>
      <c r="F13" s="237" t="s">
        <v>73</v>
      </c>
      <c r="G13" s="237"/>
      <c r="H13" s="238" t="s">
        <v>73</v>
      </c>
      <c r="I13" s="277">
        <v>0</v>
      </c>
      <c r="J13" s="277">
        <v>0</v>
      </c>
      <c r="K13" s="277">
        <v>0</v>
      </c>
      <c r="L13" s="277">
        <v>0</v>
      </c>
      <c r="M13" s="277">
        <v>0</v>
      </c>
      <c r="N13" s="277">
        <v>0</v>
      </c>
      <c r="O13" s="277">
        <v>0</v>
      </c>
      <c r="P13" s="277">
        <v>0</v>
      </c>
    </row>
    <row r="14" spans="1:16" ht="35.1" customHeight="1" x14ac:dyDescent="0.45">
      <c r="A14" s="236"/>
      <c r="B14" s="233"/>
      <c r="C14" s="233"/>
      <c r="D14" s="233"/>
      <c r="E14" s="233"/>
      <c r="F14" s="233"/>
      <c r="G14" s="233"/>
      <c r="H14" s="234"/>
      <c r="I14" s="277"/>
      <c r="J14" s="277"/>
      <c r="K14" s="277"/>
      <c r="L14" s="277"/>
      <c r="M14" s="277"/>
      <c r="N14" s="277"/>
      <c r="O14" s="277"/>
      <c r="P14" s="277"/>
    </row>
    <row r="15" spans="1:16" ht="35.1" customHeight="1" x14ac:dyDescent="0.45">
      <c r="A15" s="236" t="s">
        <v>93</v>
      </c>
      <c r="B15" s="233"/>
      <c r="C15" s="233"/>
      <c r="D15" s="233"/>
      <c r="E15" s="237" t="s">
        <v>73</v>
      </c>
      <c r="F15" s="237" t="s">
        <v>73</v>
      </c>
      <c r="G15" s="237"/>
      <c r="H15" s="238" t="s">
        <v>73</v>
      </c>
      <c r="I15" s="277">
        <v>1</v>
      </c>
      <c r="J15" s="277">
        <v>1</v>
      </c>
      <c r="K15" s="277">
        <v>1</v>
      </c>
      <c r="L15" s="277">
        <v>0</v>
      </c>
      <c r="M15" s="277">
        <v>0</v>
      </c>
      <c r="N15" s="277">
        <v>0</v>
      </c>
      <c r="O15" s="277">
        <v>1</v>
      </c>
      <c r="P15" s="277">
        <v>4</v>
      </c>
    </row>
    <row r="16" spans="1:16" ht="35.1" customHeight="1" x14ac:dyDescent="0.45">
      <c r="A16" s="236"/>
      <c r="B16" s="233"/>
      <c r="C16" s="233"/>
      <c r="D16" s="233"/>
      <c r="E16" s="233"/>
      <c r="F16" s="233"/>
      <c r="G16" s="233"/>
      <c r="H16" s="234"/>
      <c r="I16" s="277"/>
      <c r="J16" s="277"/>
      <c r="K16" s="277"/>
      <c r="L16" s="277"/>
      <c r="M16" s="277"/>
      <c r="N16" s="277"/>
      <c r="O16" s="277"/>
      <c r="P16" s="277"/>
    </row>
    <row r="17" spans="1:19" ht="35.1" customHeight="1" x14ac:dyDescent="0.45">
      <c r="A17" s="236" t="s">
        <v>94</v>
      </c>
      <c r="B17" s="233"/>
      <c r="C17" s="233"/>
      <c r="D17" s="233"/>
      <c r="E17" s="237" t="s">
        <v>73</v>
      </c>
      <c r="F17" s="237" t="s">
        <v>73</v>
      </c>
      <c r="G17" s="237"/>
      <c r="H17" s="238" t="s">
        <v>73</v>
      </c>
      <c r="I17" s="277">
        <v>0</v>
      </c>
      <c r="J17" s="277">
        <v>0</v>
      </c>
      <c r="K17" s="277">
        <v>1</v>
      </c>
      <c r="L17" s="277">
        <v>1</v>
      </c>
      <c r="M17" s="277">
        <v>0</v>
      </c>
      <c r="N17" s="277">
        <v>0</v>
      </c>
      <c r="O17" s="277">
        <v>1</v>
      </c>
      <c r="P17" s="277">
        <v>3</v>
      </c>
    </row>
    <row r="18" spans="1:19" ht="35.1" customHeight="1" x14ac:dyDescent="0.45">
      <c r="A18" s="236"/>
      <c r="B18" s="233"/>
      <c r="C18" s="233"/>
      <c r="D18" s="233"/>
      <c r="E18" s="233"/>
      <c r="F18" s="233"/>
      <c r="G18" s="233"/>
      <c r="H18" s="234"/>
      <c r="I18" s="277"/>
      <c r="J18" s="277"/>
      <c r="K18" s="277"/>
      <c r="L18" s="277"/>
      <c r="M18" s="277"/>
      <c r="N18" s="277"/>
      <c r="O18" s="277"/>
      <c r="P18" s="277"/>
    </row>
    <row r="19" spans="1:19" ht="35.1" customHeight="1" x14ac:dyDescent="0.45">
      <c r="A19" s="236" t="s">
        <v>95</v>
      </c>
      <c r="B19" s="233"/>
      <c r="C19" s="233"/>
      <c r="D19" s="233"/>
      <c r="E19" s="237" t="s">
        <v>73</v>
      </c>
      <c r="F19" s="237" t="s">
        <v>73</v>
      </c>
      <c r="G19" s="237"/>
      <c r="H19" s="238" t="s">
        <v>73</v>
      </c>
      <c r="I19" s="277">
        <v>1</v>
      </c>
      <c r="J19" s="277">
        <v>1</v>
      </c>
      <c r="K19" s="277">
        <v>0</v>
      </c>
      <c r="L19" s="277">
        <v>0</v>
      </c>
      <c r="M19" s="277">
        <v>0</v>
      </c>
      <c r="N19" s="277">
        <v>0</v>
      </c>
      <c r="O19" s="277">
        <v>1</v>
      </c>
      <c r="P19" s="277">
        <v>3</v>
      </c>
    </row>
    <row r="20" spans="1:19" ht="35.1" customHeight="1" x14ac:dyDescent="0.45">
      <c r="A20" s="236"/>
      <c r="B20" s="233"/>
      <c r="C20" s="233"/>
      <c r="D20" s="233"/>
      <c r="E20" s="233"/>
      <c r="F20" s="233"/>
      <c r="G20" s="233"/>
      <c r="H20" s="234"/>
      <c r="I20" s="277"/>
      <c r="J20" s="277"/>
      <c r="K20" s="277"/>
      <c r="L20" s="277"/>
      <c r="M20" s="277"/>
      <c r="N20" s="277"/>
      <c r="O20" s="277"/>
      <c r="P20" s="277"/>
    </row>
    <row r="21" spans="1:19" ht="35.1" customHeight="1" x14ac:dyDescent="0.45">
      <c r="A21" s="278" t="s">
        <v>88</v>
      </c>
      <c r="B21" s="279"/>
      <c r="C21" s="279"/>
      <c r="D21" s="279"/>
      <c r="E21" s="279"/>
      <c r="F21" s="237" t="s">
        <v>73</v>
      </c>
      <c r="G21" s="237"/>
      <c r="H21" s="238" t="s">
        <v>73</v>
      </c>
      <c r="I21" s="277">
        <v>1</v>
      </c>
      <c r="J21" s="277">
        <v>0</v>
      </c>
      <c r="K21" s="277">
        <v>0</v>
      </c>
      <c r="L21" s="277">
        <v>0</v>
      </c>
      <c r="M21" s="277">
        <v>1</v>
      </c>
      <c r="N21" s="277">
        <v>0</v>
      </c>
      <c r="O21" s="277">
        <v>2</v>
      </c>
      <c r="P21" s="277">
        <v>4</v>
      </c>
      <c r="S21" s="136"/>
    </row>
    <row r="22" spans="1:19" ht="35.1" customHeight="1" x14ac:dyDescent="0.45">
      <c r="A22" s="280"/>
      <c r="B22" s="281"/>
      <c r="C22" s="281"/>
      <c r="D22" s="281"/>
      <c r="E22" s="281"/>
      <c r="F22" s="237"/>
      <c r="G22" s="237"/>
      <c r="H22" s="238"/>
      <c r="I22" s="277"/>
      <c r="J22" s="277"/>
      <c r="K22" s="277"/>
      <c r="L22" s="277"/>
      <c r="M22" s="277"/>
      <c r="N22" s="277"/>
      <c r="O22" s="277"/>
      <c r="P22" s="277"/>
    </row>
    <row r="23" spans="1:19" ht="35.1" customHeight="1" x14ac:dyDescent="0.45">
      <c r="A23" s="278" t="s">
        <v>87</v>
      </c>
      <c r="B23" s="281"/>
      <c r="C23" s="281"/>
      <c r="D23" s="281"/>
      <c r="E23" s="281"/>
      <c r="F23" s="237"/>
      <c r="G23" s="237"/>
      <c r="H23" s="238"/>
      <c r="I23" s="277">
        <v>0</v>
      </c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</row>
    <row r="24" spans="1:19" ht="35.1" customHeight="1" x14ac:dyDescent="0.45">
      <c r="A24" s="236"/>
      <c r="B24" s="233"/>
      <c r="C24" s="233"/>
      <c r="D24" s="233"/>
      <c r="E24" s="233"/>
      <c r="F24" s="233"/>
      <c r="G24" s="233"/>
      <c r="H24" s="234"/>
      <c r="I24" s="277"/>
      <c r="J24" s="277"/>
      <c r="K24" s="277"/>
      <c r="L24" s="277"/>
      <c r="M24" s="277"/>
      <c r="N24" s="277"/>
      <c r="O24" s="277"/>
      <c r="P24" s="277"/>
    </row>
    <row r="25" spans="1:19" ht="35.1" customHeight="1" x14ac:dyDescent="0.5">
      <c r="A25" s="253" t="s">
        <v>6</v>
      </c>
      <c r="B25" s="282"/>
      <c r="C25" s="254" t="s">
        <v>73</v>
      </c>
      <c r="D25" s="255"/>
      <c r="E25" s="254" t="s">
        <v>73</v>
      </c>
      <c r="F25" s="254" t="s">
        <v>73</v>
      </c>
      <c r="G25" s="254"/>
      <c r="H25" s="256" t="s">
        <v>73</v>
      </c>
      <c r="I25" s="283">
        <v>7</v>
      </c>
      <c r="J25" s="283">
        <v>2</v>
      </c>
      <c r="K25" s="283">
        <v>2</v>
      </c>
      <c r="L25" s="283">
        <v>1</v>
      </c>
      <c r="M25" s="283">
        <v>1</v>
      </c>
      <c r="N25" s="283">
        <v>0</v>
      </c>
      <c r="O25" s="283">
        <v>9</v>
      </c>
      <c r="P25" s="283">
        <v>22</v>
      </c>
      <c r="Q25" s="137"/>
    </row>
    <row r="26" spans="1:19" x14ac:dyDescent="0.2">
      <c r="I26" s="137"/>
      <c r="J26" s="137"/>
      <c r="K26" s="137"/>
      <c r="L26" s="137"/>
      <c r="M26" s="137"/>
      <c r="N26" s="137"/>
      <c r="P26" s="137"/>
    </row>
    <row r="27" spans="1:19" ht="27" x14ac:dyDescent="0.35">
      <c r="I27" s="2"/>
      <c r="J27" s="2"/>
      <c r="K27" s="2"/>
      <c r="L27" s="2"/>
      <c r="M27" s="329" t="s">
        <v>133</v>
      </c>
      <c r="N27" s="329"/>
      <c r="O27" s="329"/>
      <c r="P27" s="329"/>
    </row>
    <row r="28" spans="1:19" ht="27" x14ac:dyDescent="0.35">
      <c r="I28" s="2"/>
      <c r="J28" s="2"/>
      <c r="K28" s="2"/>
      <c r="L28" s="2"/>
      <c r="M28" s="329" t="s">
        <v>103</v>
      </c>
      <c r="N28" s="329"/>
      <c r="O28" s="329"/>
      <c r="P28" s="329"/>
    </row>
  </sheetData>
  <mergeCells count="6">
    <mergeCell ref="M27:P27"/>
    <mergeCell ref="M28:P28"/>
    <mergeCell ref="A1:P1"/>
    <mergeCell ref="A2:P2"/>
    <mergeCell ref="A3:P3"/>
    <mergeCell ref="A4:H4"/>
  </mergeCells>
  <pageMargins left="0.7" right="0.7" top="0.75" bottom="0.75" header="0.3" footer="0.3"/>
  <pageSetup scale="3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50" zoomScaleNormal="50" workbookViewId="0">
      <selection activeCell="W12" sqref="W12"/>
    </sheetView>
  </sheetViews>
  <sheetFormatPr defaultRowHeight="12.75" x14ac:dyDescent="0.2"/>
  <cols>
    <col min="1" max="1" width="9.140625" style="135"/>
    <col min="2" max="2" width="12.28515625" style="135" customWidth="1"/>
    <col min="3" max="3" width="11" style="135" customWidth="1"/>
    <col min="4" max="4" width="11.140625" style="135" customWidth="1"/>
    <col min="5" max="5" width="20.5703125" style="135" customWidth="1"/>
    <col min="6" max="6" width="25.140625" style="135" customWidth="1"/>
    <col min="7" max="7" width="19.7109375" style="135" customWidth="1"/>
    <col min="8" max="8" width="23.42578125" style="135" customWidth="1"/>
    <col min="9" max="9" width="20.85546875" style="135" customWidth="1"/>
    <col min="10" max="10" width="24.42578125" style="135" customWidth="1"/>
    <col min="11" max="11" width="18.42578125" style="135" customWidth="1"/>
    <col min="12" max="12" width="25.42578125" style="135" customWidth="1"/>
    <col min="13" max="13" width="20.140625" style="135" customWidth="1"/>
    <col min="14" max="14" width="25" style="135" customWidth="1"/>
    <col min="15" max="15" width="19.85546875" style="135" customWidth="1"/>
    <col min="16" max="16" width="25.140625" style="135" customWidth="1"/>
    <col min="17" max="16384" width="9.140625" style="135"/>
  </cols>
  <sheetData>
    <row r="1" spans="1:16" ht="45" x14ac:dyDescent="0.6">
      <c r="A1" s="366" t="s">
        <v>127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1:16" ht="45" x14ac:dyDescent="0.6">
      <c r="A2" s="366" t="s">
        <v>128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</row>
    <row r="3" spans="1:16" ht="45" x14ac:dyDescent="0.6">
      <c r="A3" s="366" t="s">
        <v>102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</row>
    <row r="4" spans="1:16" ht="27.75" customHeight="1" x14ac:dyDescent="0.2">
      <c r="A4" s="362" t="s">
        <v>79</v>
      </c>
      <c r="B4" s="367"/>
      <c r="C4" s="367"/>
      <c r="D4" s="363"/>
      <c r="E4" s="362" t="s">
        <v>80</v>
      </c>
      <c r="F4" s="363"/>
      <c r="G4" s="362" t="s">
        <v>81</v>
      </c>
      <c r="H4" s="363"/>
      <c r="I4" s="362" t="s">
        <v>82</v>
      </c>
      <c r="J4" s="363"/>
      <c r="K4" s="362" t="s">
        <v>83</v>
      </c>
      <c r="L4" s="363"/>
      <c r="M4" s="362" t="s">
        <v>84</v>
      </c>
      <c r="N4" s="363"/>
      <c r="O4" s="362" t="s">
        <v>129</v>
      </c>
      <c r="P4" s="363"/>
    </row>
    <row r="5" spans="1:16" ht="55.5" customHeight="1" x14ac:dyDescent="0.2">
      <c r="A5" s="368"/>
      <c r="B5" s="369"/>
      <c r="C5" s="369"/>
      <c r="D5" s="370"/>
      <c r="E5" s="364"/>
      <c r="F5" s="365"/>
      <c r="G5" s="364"/>
      <c r="H5" s="365"/>
      <c r="I5" s="364"/>
      <c r="J5" s="365"/>
      <c r="K5" s="364"/>
      <c r="L5" s="365"/>
      <c r="M5" s="364"/>
      <c r="N5" s="365"/>
      <c r="O5" s="364"/>
      <c r="P5" s="365"/>
    </row>
    <row r="6" spans="1:16" ht="52.5" customHeight="1" x14ac:dyDescent="0.2">
      <c r="A6" s="364"/>
      <c r="B6" s="371"/>
      <c r="C6" s="371"/>
      <c r="D6" s="365"/>
      <c r="E6" s="289" t="s">
        <v>85</v>
      </c>
      <c r="F6" s="290" t="s">
        <v>86</v>
      </c>
      <c r="G6" s="290" t="s">
        <v>85</v>
      </c>
      <c r="H6" s="291" t="s">
        <v>86</v>
      </c>
      <c r="I6" s="291" t="s">
        <v>85</v>
      </c>
      <c r="J6" s="291" t="s">
        <v>86</v>
      </c>
      <c r="K6" s="291" t="s">
        <v>85</v>
      </c>
      <c r="L6" s="291" t="s">
        <v>86</v>
      </c>
      <c r="M6" s="291" t="s">
        <v>85</v>
      </c>
      <c r="N6" s="291" t="s">
        <v>86</v>
      </c>
      <c r="O6" s="289" t="s">
        <v>85</v>
      </c>
      <c r="P6" s="292" t="s">
        <v>86</v>
      </c>
    </row>
    <row r="7" spans="1:16" ht="42" x14ac:dyDescent="0.55000000000000004">
      <c r="A7" s="359"/>
      <c r="B7" s="360"/>
      <c r="C7" s="360"/>
      <c r="D7" s="361"/>
      <c r="E7" s="138" t="s">
        <v>9</v>
      </c>
      <c r="F7" s="139" t="s">
        <v>10</v>
      </c>
      <c r="G7" s="139" t="s">
        <v>11</v>
      </c>
      <c r="H7" s="139" t="s">
        <v>12</v>
      </c>
      <c r="I7" s="139" t="s">
        <v>13</v>
      </c>
      <c r="J7" s="139" t="s">
        <v>14</v>
      </c>
      <c r="K7" s="139" t="s">
        <v>15</v>
      </c>
      <c r="L7" s="139" t="s">
        <v>16</v>
      </c>
      <c r="M7" s="139" t="s">
        <v>56</v>
      </c>
      <c r="N7" s="139" t="s">
        <v>57</v>
      </c>
      <c r="O7" s="139" t="s">
        <v>58</v>
      </c>
      <c r="P7" s="140" t="s">
        <v>59</v>
      </c>
    </row>
    <row r="8" spans="1:16" ht="42" x14ac:dyDescent="0.55000000000000004">
      <c r="A8" s="359"/>
      <c r="B8" s="360"/>
      <c r="C8" s="360"/>
      <c r="D8" s="361"/>
      <c r="E8" s="138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2"/>
    </row>
    <row r="9" spans="1:16" ht="42.95" customHeight="1" x14ac:dyDescent="0.6">
      <c r="A9" s="143" t="s">
        <v>65</v>
      </c>
      <c r="B9" s="144"/>
      <c r="C9" s="144" t="s">
        <v>73</v>
      </c>
      <c r="D9" s="145" t="s">
        <v>73</v>
      </c>
      <c r="E9" s="146">
        <v>0</v>
      </c>
      <c r="F9" s="147">
        <v>0</v>
      </c>
      <c r="G9" s="147">
        <v>0</v>
      </c>
      <c r="H9" s="147">
        <v>0</v>
      </c>
      <c r="I9" s="147">
        <v>0</v>
      </c>
      <c r="J9" s="147">
        <v>0</v>
      </c>
      <c r="K9" s="147">
        <v>0</v>
      </c>
      <c r="L9" s="147">
        <v>0</v>
      </c>
      <c r="M9" s="147">
        <v>0</v>
      </c>
      <c r="N9" s="147">
        <v>0</v>
      </c>
      <c r="O9" s="148">
        <v>0</v>
      </c>
      <c r="P9" s="149">
        <v>0</v>
      </c>
    </row>
    <row r="10" spans="1:16" ht="42.75" x14ac:dyDescent="0.6">
      <c r="A10" s="359"/>
      <c r="B10" s="360"/>
      <c r="C10" s="360"/>
      <c r="D10" s="361"/>
      <c r="E10" s="150"/>
      <c r="F10" s="147"/>
      <c r="G10" s="147"/>
      <c r="H10" s="147"/>
      <c r="I10" s="147"/>
      <c r="J10" s="147"/>
      <c r="K10" s="147"/>
      <c r="L10" s="147"/>
      <c r="M10" s="147"/>
      <c r="N10" s="147"/>
      <c r="O10" s="148"/>
      <c r="P10" s="149"/>
    </row>
    <row r="11" spans="1:16" ht="42.95" customHeight="1" x14ac:dyDescent="0.6">
      <c r="A11" s="143" t="s">
        <v>64</v>
      </c>
      <c r="B11" s="144"/>
      <c r="C11" s="144" t="s">
        <v>73</v>
      </c>
      <c r="D11" s="145" t="s">
        <v>73</v>
      </c>
      <c r="E11" s="146">
        <v>0</v>
      </c>
      <c r="F11" s="147">
        <v>0</v>
      </c>
      <c r="G11" s="147">
        <v>0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147">
        <v>0</v>
      </c>
      <c r="N11" s="147">
        <v>0</v>
      </c>
      <c r="O11" s="148">
        <v>0</v>
      </c>
      <c r="P11" s="149">
        <v>0</v>
      </c>
    </row>
    <row r="12" spans="1:16" ht="42.75" x14ac:dyDescent="0.6">
      <c r="A12" s="359"/>
      <c r="B12" s="360"/>
      <c r="C12" s="360"/>
      <c r="D12" s="361"/>
      <c r="E12" s="150"/>
      <c r="F12" s="147"/>
      <c r="G12" s="147"/>
      <c r="H12" s="147"/>
      <c r="I12" s="147"/>
      <c r="J12" s="147"/>
      <c r="K12" s="147"/>
      <c r="L12" s="147"/>
      <c r="M12" s="147"/>
      <c r="N12" s="147"/>
      <c r="O12" s="148"/>
      <c r="P12" s="149"/>
    </row>
    <row r="13" spans="1:16" ht="42.95" customHeight="1" x14ac:dyDescent="0.6">
      <c r="A13" s="143" t="s">
        <v>21</v>
      </c>
      <c r="B13" s="144"/>
      <c r="C13" s="144" t="s">
        <v>73</v>
      </c>
      <c r="D13" s="145" t="s">
        <v>73</v>
      </c>
      <c r="E13" s="146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7">
        <v>1</v>
      </c>
      <c r="O13" s="148">
        <v>0</v>
      </c>
      <c r="P13" s="149">
        <v>1</v>
      </c>
    </row>
    <row r="14" spans="1:16" ht="42.75" x14ac:dyDescent="0.6">
      <c r="A14" s="359"/>
      <c r="B14" s="360"/>
      <c r="C14" s="360"/>
      <c r="D14" s="361"/>
      <c r="E14" s="150"/>
      <c r="F14" s="147"/>
      <c r="G14" s="147"/>
      <c r="H14" s="147"/>
      <c r="I14" s="147"/>
      <c r="J14" s="147"/>
      <c r="K14" s="147"/>
      <c r="L14" s="147"/>
      <c r="M14" s="147"/>
      <c r="N14" s="147"/>
      <c r="O14" s="148"/>
      <c r="P14" s="149"/>
    </row>
    <row r="15" spans="1:16" ht="42.95" customHeight="1" x14ac:dyDescent="0.6">
      <c r="A15" s="143" t="s">
        <v>22</v>
      </c>
      <c r="B15" s="144"/>
      <c r="C15" s="144" t="s">
        <v>73</v>
      </c>
      <c r="D15" s="145" t="s">
        <v>73</v>
      </c>
      <c r="E15" s="146">
        <v>1</v>
      </c>
      <c r="F15" s="147">
        <v>0</v>
      </c>
      <c r="G15" s="147">
        <v>0</v>
      </c>
      <c r="H15" s="147">
        <v>1</v>
      </c>
      <c r="I15" s="147">
        <v>0</v>
      </c>
      <c r="J15" s="147">
        <v>0</v>
      </c>
      <c r="K15" s="147">
        <v>0</v>
      </c>
      <c r="L15" s="147">
        <v>0</v>
      </c>
      <c r="M15" s="147">
        <v>1</v>
      </c>
      <c r="N15" s="147">
        <v>0</v>
      </c>
      <c r="O15" s="148">
        <v>2</v>
      </c>
      <c r="P15" s="149">
        <v>1</v>
      </c>
    </row>
    <row r="16" spans="1:16" ht="42.75" x14ac:dyDescent="0.6">
      <c r="A16" s="359"/>
      <c r="B16" s="360"/>
      <c r="C16" s="360"/>
      <c r="D16" s="361"/>
      <c r="E16" s="150"/>
      <c r="F16" s="147"/>
      <c r="G16" s="147"/>
      <c r="H16" s="147"/>
      <c r="I16" s="147"/>
      <c r="J16" s="147"/>
      <c r="K16" s="147"/>
      <c r="L16" s="147"/>
      <c r="M16" s="147"/>
      <c r="N16" s="147"/>
      <c r="O16" s="148"/>
      <c r="P16" s="149"/>
    </row>
    <row r="17" spans="1:16" ht="42.95" customHeight="1" x14ac:dyDescent="0.6">
      <c r="A17" s="143" t="s">
        <v>23</v>
      </c>
      <c r="B17" s="144"/>
      <c r="C17" s="144" t="s">
        <v>73</v>
      </c>
      <c r="D17" s="145" t="s">
        <v>73</v>
      </c>
      <c r="E17" s="146">
        <v>0</v>
      </c>
      <c r="F17" s="147">
        <v>0</v>
      </c>
      <c r="G17" s="147">
        <v>0</v>
      </c>
      <c r="H17" s="147">
        <v>0</v>
      </c>
      <c r="I17" s="147">
        <v>0</v>
      </c>
      <c r="J17" s="147">
        <v>0</v>
      </c>
      <c r="K17" s="147">
        <v>0</v>
      </c>
      <c r="L17" s="147">
        <v>0</v>
      </c>
      <c r="M17" s="147">
        <v>2</v>
      </c>
      <c r="N17" s="147">
        <v>0</v>
      </c>
      <c r="O17" s="148">
        <v>2</v>
      </c>
      <c r="P17" s="149">
        <v>0</v>
      </c>
    </row>
    <row r="18" spans="1:16" ht="42.75" x14ac:dyDescent="0.6">
      <c r="A18" s="359"/>
      <c r="B18" s="360"/>
      <c r="C18" s="360"/>
      <c r="D18" s="361"/>
      <c r="E18" s="150"/>
      <c r="F18" s="147"/>
      <c r="G18" s="147"/>
      <c r="H18" s="147"/>
      <c r="I18" s="147"/>
      <c r="J18" s="147"/>
      <c r="K18" s="147"/>
      <c r="L18" s="147"/>
      <c r="M18" s="147"/>
      <c r="N18" s="147"/>
      <c r="O18" s="148"/>
      <c r="P18" s="149"/>
    </row>
    <row r="19" spans="1:16" ht="42.95" customHeight="1" x14ac:dyDescent="0.6">
      <c r="A19" s="143" t="s">
        <v>24</v>
      </c>
      <c r="B19" s="144"/>
      <c r="C19" s="144" t="s">
        <v>73</v>
      </c>
      <c r="D19" s="145" t="s">
        <v>73</v>
      </c>
      <c r="E19" s="146">
        <v>0</v>
      </c>
      <c r="F19" s="147">
        <v>0</v>
      </c>
      <c r="G19" s="147">
        <v>1</v>
      </c>
      <c r="H19" s="147">
        <v>0</v>
      </c>
      <c r="I19" s="147">
        <v>0</v>
      </c>
      <c r="J19" s="147">
        <v>0</v>
      </c>
      <c r="K19" s="147">
        <v>0</v>
      </c>
      <c r="L19" s="147">
        <v>0</v>
      </c>
      <c r="M19" s="147">
        <v>0</v>
      </c>
      <c r="N19" s="147">
        <v>0</v>
      </c>
      <c r="O19" s="148">
        <v>1</v>
      </c>
      <c r="P19" s="149">
        <v>0</v>
      </c>
    </row>
    <row r="20" spans="1:16" ht="42.75" x14ac:dyDescent="0.6">
      <c r="A20" s="359"/>
      <c r="B20" s="360"/>
      <c r="C20" s="360"/>
      <c r="D20" s="361"/>
      <c r="E20" s="150"/>
      <c r="F20" s="147"/>
      <c r="G20" s="147"/>
      <c r="H20" s="147"/>
      <c r="I20" s="147"/>
      <c r="J20" s="147"/>
      <c r="K20" s="147"/>
      <c r="L20" s="147"/>
      <c r="M20" s="147"/>
      <c r="N20" s="147"/>
      <c r="O20" s="148"/>
      <c r="P20" s="149"/>
    </row>
    <row r="21" spans="1:16" ht="42.95" customHeight="1" x14ac:dyDescent="0.6">
      <c r="A21" s="143" t="s">
        <v>25</v>
      </c>
      <c r="B21" s="144"/>
      <c r="C21" s="144" t="s">
        <v>73</v>
      </c>
      <c r="D21" s="145" t="s">
        <v>73</v>
      </c>
      <c r="E21" s="146">
        <v>0</v>
      </c>
      <c r="F21" s="147">
        <v>0</v>
      </c>
      <c r="G21" s="147">
        <v>1</v>
      </c>
      <c r="H21" s="147">
        <v>0</v>
      </c>
      <c r="I21" s="147">
        <v>0</v>
      </c>
      <c r="J21" s="147">
        <v>0</v>
      </c>
      <c r="K21" s="147">
        <v>0</v>
      </c>
      <c r="L21" s="147">
        <v>0</v>
      </c>
      <c r="M21" s="147">
        <v>0</v>
      </c>
      <c r="N21" s="147">
        <v>0</v>
      </c>
      <c r="O21" s="148">
        <v>1</v>
      </c>
      <c r="P21" s="149">
        <v>0</v>
      </c>
    </row>
    <row r="22" spans="1:16" ht="42.75" x14ac:dyDescent="0.6">
      <c r="A22" s="359"/>
      <c r="B22" s="360"/>
      <c r="C22" s="360"/>
      <c r="D22" s="361"/>
      <c r="E22" s="150"/>
      <c r="F22" s="147"/>
      <c r="G22" s="147"/>
      <c r="H22" s="147"/>
      <c r="I22" s="147"/>
      <c r="J22" s="147"/>
      <c r="K22" s="147"/>
      <c r="L22" s="147"/>
      <c r="M22" s="147"/>
      <c r="N22" s="147"/>
      <c r="O22" s="148"/>
      <c r="P22" s="149"/>
    </row>
    <row r="23" spans="1:16" ht="42.95" customHeight="1" x14ac:dyDescent="0.6">
      <c r="A23" s="143" t="s">
        <v>26</v>
      </c>
      <c r="B23" s="144"/>
      <c r="C23" s="144" t="s">
        <v>73</v>
      </c>
      <c r="D23" s="145" t="s">
        <v>73</v>
      </c>
      <c r="E23" s="146">
        <v>0</v>
      </c>
      <c r="F23" s="147">
        <v>0</v>
      </c>
      <c r="G23" s="147">
        <v>0</v>
      </c>
      <c r="H23" s="147">
        <v>0</v>
      </c>
      <c r="I23" s="147">
        <v>0</v>
      </c>
      <c r="J23" s="147">
        <v>0</v>
      </c>
      <c r="K23" s="147">
        <v>2</v>
      </c>
      <c r="L23" s="147">
        <v>0</v>
      </c>
      <c r="M23" s="147">
        <v>0</v>
      </c>
      <c r="N23" s="147">
        <v>0</v>
      </c>
      <c r="O23" s="148">
        <v>2</v>
      </c>
      <c r="P23" s="149">
        <v>0</v>
      </c>
    </row>
    <row r="24" spans="1:16" ht="42.75" x14ac:dyDescent="0.6">
      <c r="A24" s="359"/>
      <c r="B24" s="360"/>
      <c r="C24" s="360"/>
      <c r="D24" s="361"/>
      <c r="E24" s="150"/>
      <c r="F24" s="147"/>
      <c r="G24" s="147"/>
      <c r="H24" s="147"/>
      <c r="I24" s="147"/>
      <c r="J24" s="147"/>
      <c r="K24" s="147"/>
      <c r="L24" s="147"/>
      <c r="M24" s="147"/>
      <c r="N24" s="147"/>
      <c r="O24" s="148"/>
      <c r="P24" s="149"/>
    </row>
    <row r="25" spans="1:16" ht="42.95" customHeight="1" x14ac:dyDescent="0.6">
      <c r="A25" s="143" t="s">
        <v>27</v>
      </c>
      <c r="B25" s="144"/>
      <c r="C25" s="144" t="s">
        <v>73</v>
      </c>
      <c r="D25" s="145" t="s">
        <v>73</v>
      </c>
      <c r="E25" s="146">
        <v>0</v>
      </c>
      <c r="F25" s="147">
        <v>1</v>
      </c>
      <c r="G25" s="147">
        <v>0</v>
      </c>
      <c r="H25" s="147">
        <v>1</v>
      </c>
      <c r="I25" s="147">
        <v>0</v>
      </c>
      <c r="J25" s="147">
        <v>0</v>
      </c>
      <c r="K25" s="147">
        <v>0</v>
      </c>
      <c r="L25" s="147">
        <v>0</v>
      </c>
      <c r="M25" s="147">
        <v>0</v>
      </c>
      <c r="N25" s="147">
        <v>0</v>
      </c>
      <c r="O25" s="148">
        <v>0</v>
      </c>
      <c r="P25" s="149">
        <v>2</v>
      </c>
    </row>
    <row r="26" spans="1:16" ht="42.75" x14ac:dyDescent="0.6">
      <c r="A26" s="359"/>
      <c r="B26" s="360"/>
      <c r="C26" s="360"/>
      <c r="D26" s="361"/>
      <c r="E26" s="150"/>
      <c r="F26" s="147"/>
      <c r="G26" s="147"/>
      <c r="H26" s="147"/>
      <c r="I26" s="147"/>
      <c r="J26" s="147"/>
      <c r="K26" s="147"/>
      <c r="L26" s="147"/>
      <c r="M26" s="147"/>
      <c r="N26" s="147"/>
      <c r="O26" s="148"/>
      <c r="P26" s="149"/>
    </row>
    <row r="27" spans="1:16" ht="42.95" customHeight="1" x14ac:dyDescent="0.6">
      <c r="A27" s="143" t="s">
        <v>28</v>
      </c>
      <c r="B27" s="144"/>
      <c r="C27" s="144" t="s">
        <v>73</v>
      </c>
      <c r="D27" s="145" t="s">
        <v>73</v>
      </c>
      <c r="E27" s="146">
        <v>1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147">
        <v>0</v>
      </c>
      <c r="M27" s="147">
        <v>0</v>
      </c>
      <c r="N27" s="147">
        <v>0</v>
      </c>
      <c r="O27" s="148">
        <v>1</v>
      </c>
      <c r="P27" s="149">
        <v>0</v>
      </c>
    </row>
    <row r="28" spans="1:16" ht="42.75" x14ac:dyDescent="0.6">
      <c r="A28" s="359"/>
      <c r="B28" s="360"/>
      <c r="C28" s="360"/>
      <c r="D28" s="361"/>
      <c r="E28" s="150"/>
      <c r="F28" s="147"/>
      <c r="G28" s="147"/>
      <c r="H28" s="147"/>
      <c r="I28" s="147"/>
      <c r="J28" s="147"/>
      <c r="K28" s="147"/>
      <c r="L28" s="147"/>
      <c r="M28" s="147"/>
      <c r="N28" s="147"/>
      <c r="O28" s="148"/>
      <c r="P28" s="149"/>
    </row>
    <row r="29" spans="1:16" ht="42.95" customHeight="1" x14ac:dyDescent="0.6">
      <c r="A29" s="143" t="s">
        <v>29</v>
      </c>
      <c r="B29" s="144"/>
      <c r="C29" s="144" t="s">
        <v>73</v>
      </c>
      <c r="D29" s="145" t="s">
        <v>73</v>
      </c>
      <c r="E29" s="146">
        <v>2</v>
      </c>
      <c r="F29" s="147">
        <v>0</v>
      </c>
      <c r="G29" s="147">
        <v>1</v>
      </c>
      <c r="H29" s="147">
        <v>0</v>
      </c>
      <c r="I29" s="147">
        <v>0</v>
      </c>
      <c r="J29" s="147">
        <v>0</v>
      </c>
      <c r="K29" s="147">
        <v>0</v>
      </c>
      <c r="L29" s="147">
        <v>0</v>
      </c>
      <c r="M29" s="147">
        <v>0</v>
      </c>
      <c r="N29" s="147">
        <v>0</v>
      </c>
      <c r="O29" s="148">
        <v>3</v>
      </c>
      <c r="P29" s="149">
        <v>0</v>
      </c>
    </row>
    <row r="30" spans="1:16" ht="42.75" x14ac:dyDescent="0.6">
      <c r="A30" s="359"/>
      <c r="B30" s="360"/>
      <c r="C30" s="360"/>
      <c r="D30" s="361"/>
      <c r="E30" s="146"/>
      <c r="F30" s="147"/>
      <c r="G30" s="147"/>
      <c r="H30" s="147"/>
      <c r="I30" s="147"/>
      <c r="J30" s="147"/>
      <c r="K30" s="147"/>
      <c r="L30" s="147"/>
      <c r="M30" s="147"/>
      <c r="N30" s="147"/>
      <c r="O30" s="148"/>
      <c r="P30" s="149"/>
    </row>
    <row r="31" spans="1:16" ht="42.95" customHeight="1" x14ac:dyDescent="0.6">
      <c r="A31" s="143" t="s">
        <v>97</v>
      </c>
      <c r="B31" s="144"/>
      <c r="C31" s="144" t="s">
        <v>73</v>
      </c>
      <c r="D31" s="145" t="s">
        <v>73</v>
      </c>
      <c r="E31" s="146">
        <v>1</v>
      </c>
      <c r="F31" s="147">
        <v>0</v>
      </c>
      <c r="G31" s="147">
        <v>1</v>
      </c>
      <c r="H31" s="147">
        <v>0</v>
      </c>
      <c r="I31" s="147">
        <v>0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8">
        <v>2</v>
      </c>
      <c r="P31" s="149">
        <v>0</v>
      </c>
    </row>
    <row r="32" spans="1:16" ht="42.75" x14ac:dyDescent="0.6">
      <c r="A32" s="359"/>
      <c r="B32" s="360"/>
      <c r="C32" s="360"/>
      <c r="D32" s="361"/>
      <c r="E32" s="150"/>
      <c r="F32" s="147"/>
      <c r="G32" s="147"/>
      <c r="H32" s="147"/>
      <c r="I32" s="147"/>
      <c r="J32" s="147"/>
      <c r="K32" s="147"/>
      <c r="L32" s="147"/>
      <c r="M32" s="147"/>
      <c r="N32" s="147"/>
      <c r="O32" s="148"/>
      <c r="P32" s="149"/>
    </row>
    <row r="33" spans="1:16" ht="42.95" customHeight="1" x14ac:dyDescent="0.6">
      <c r="A33" s="143" t="s">
        <v>30</v>
      </c>
      <c r="B33" s="144"/>
      <c r="C33" s="144" t="s">
        <v>73</v>
      </c>
      <c r="D33" s="145" t="s">
        <v>73</v>
      </c>
      <c r="E33" s="146">
        <v>1</v>
      </c>
      <c r="F33" s="147">
        <v>0</v>
      </c>
      <c r="G33" s="147">
        <v>0</v>
      </c>
      <c r="H33" s="147">
        <v>0</v>
      </c>
      <c r="I33" s="147">
        <v>1</v>
      </c>
      <c r="J33" s="147">
        <v>0</v>
      </c>
      <c r="K33" s="147">
        <v>0</v>
      </c>
      <c r="L33" s="147">
        <v>0</v>
      </c>
      <c r="M33" s="147">
        <v>1</v>
      </c>
      <c r="N33" s="147">
        <v>0</v>
      </c>
      <c r="O33" s="148">
        <v>3</v>
      </c>
      <c r="P33" s="149">
        <v>0</v>
      </c>
    </row>
    <row r="34" spans="1:16" ht="42.75" x14ac:dyDescent="0.6">
      <c r="A34" s="359"/>
      <c r="B34" s="360"/>
      <c r="C34" s="360"/>
      <c r="D34" s="361"/>
      <c r="E34" s="150"/>
      <c r="F34" s="147"/>
      <c r="G34" s="147"/>
      <c r="H34" s="147"/>
      <c r="I34" s="147"/>
      <c r="J34" s="147"/>
      <c r="K34" s="147"/>
      <c r="L34" s="147"/>
      <c r="M34" s="147"/>
      <c r="N34" s="147"/>
      <c r="O34" s="148"/>
      <c r="P34" s="149"/>
    </row>
    <row r="35" spans="1:16" ht="42.95" customHeight="1" x14ac:dyDescent="0.6">
      <c r="A35" s="143" t="s">
        <v>31</v>
      </c>
      <c r="B35" s="144"/>
      <c r="C35" s="144" t="s">
        <v>73</v>
      </c>
      <c r="D35" s="145" t="s">
        <v>73</v>
      </c>
      <c r="E35" s="146">
        <v>2</v>
      </c>
      <c r="F35" s="147">
        <v>0</v>
      </c>
      <c r="G35" s="147">
        <v>0</v>
      </c>
      <c r="H35" s="147">
        <v>0</v>
      </c>
      <c r="I35" s="147">
        <v>0</v>
      </c>
      <c r="J35" s="147">
        <v>0</v>
      </c>
      <c r="K35" s="147">
        <v>0</v>
      </c>
      <c r="L35" s="147">
        <v>0</v>
      </c>
      <c r="M35" s="147">
        <v>0</v>
      </c>
      <c r="N35" s="147">
        <v>0</v>
      </c>
      <c r="O35" s="148">
        <v>2</v>
      </c>
      <c r="P35" s="149">
        <v>0</v>
      </c>
    </row>
    <row r="36" spans="1:16" ht="42.75" x14ac:dyDescent="0.6">
      <c r="A36" s="359"/>
      <c r="B36" s="360"/>
      <c r="C36" s="360"/>
      <c r="D36" s="361"/>
      <c r="E36" s="150"/>
      <c r="F36" s="147"/>
      <c r="G36" s="147"/>
      <c r="H36" s="147"/>
      <c r="I36" s="147"/>
      <c r="J36" s="147"/>
      <c r="K36" s="147"/>
      <c r="L36" s="147"/>
      <c r="M36" s="147"/>
      <c r="N36" s="147"/>
      <c r="O36" s="148"/>
      <c r="P36" s="149"/>
    </row>
    <row r="37" spans="1:16" ht="42.95" customHeight="1" x14ac:dyDescent="0.6">
      <c r="A37" s="151" t="s">
        <v>51</v>
      </c>
      <c r="B37" s="152"/>
      <c r="C37" s="152"/>
      <c r="D37" s="145" t="s">
        <v>73</v>
      </c>
      <c r="E37" s="146">
        <v>1</v>
      </c>
      <c r="F37" s="147">
        <v>0</v>
      </c>
      <c r="G37" s="147">
        <v>1</v>
      </c>
      <c r="H37" s="147">
        <v>0</v>
      </c>
      <c r="I37" s="147">
        <v>0</v>
      </c>
      <c r="J37" s="147">
        <v>0</v>
      </c>
      <c r="K37" s="147">
        <v>0</v>
      </c>
      <c r="L37" s="147">
        <v>0</v>
      </c>
      <c r="M37" s="147">
        <v>1</v>
      </c>
      <c r="N37" s="147">
        <v>0</v>
      </c>
      <c r="O37" s="148">
        <v>3</v>
      </c>
      <c r="P37" s="149">
        <v>0</v>
      </c>
    </row>
    <row r="38" spans="1:16" ht="42.75" x14ac:dyDescent="0.6">
      <c r="A38" s="359"/>
      <c r="B38" s="360"/>
      <c r="C38" s="360"/>
      <c r="D38" s="361"/>
      <c r="E38" s="150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9"/>
    </row>
    <row r="39" spans="1:16" ht="42.95" customHeight="1" x14ac:dyDescent="0.6">
      <c r="A39" s="153" t="s">
        <v>6</v>
      </c>
      <c r="B39" s="154"/>
      <c r="C39" s="155" t="s">
        <v>73</v>
      </c>
      <c r="D39" s="156" t="s">
        <v>73</v>
      </c>
      <c r="E39" s="157">
        <v>9</v>
      </c>
      <c r="F39" s="158">
        <v>1</v>
      </c>
      <c r="G39" s="158">
        <v>5</v>
      </c>
      <c r="H39" s="158">
        <v>2</v>
      </c>
      <c r="I39" s="158">
        <v>1</v>
      </c>
      <c r="J39" s="158">
        <v>0</v>
      </c>
      <c r="K39" s="158">
        <v>2</v>
      </c>
      <c r="L39" s="158">
        <v>0</v>
      </c>
      <c r="M39" s="158">
        <v>5</v>
      </c>
      <c r="N39" s="158">
        <v>1</v>
      </c>
      <c r="O39" s="159">
        <v>22</v>
      </c>
      <c r="P39" s="160">
        <v>4</v>
      </c>
    </row>
    <row r="40" spans="1:16" ht="24" customHeight="1" x14ac:dyDescent="0.25">
      <c r="K40" s="161"/>
    </row>
    <row r="41" spans="1:16" ht="33" customHeight="1" x14ac:dyDescent="0.45">
      <c r="E41" s="161"/>
      <c r="G41" s="161"/>
      <c r="I41" s="161"/>
      <c r="L41" s="358" t="s">
        <v>130</v>
      </c>
      <c r="M41" s="358"/>
      <c r="N41" s="358"/>
      <c r="O41" s="358"/>
      <c r="P41" s="358"/>
    </row>
    <row r="42" spans="1:16" ht="34.5" x14ac:dyDescent="0.45">
      <c r="L42" s="284"/>
      <c r="M42" s="358" t="s">
        <v>103</v>
      </c>
      <c r="N42" s="358"/>
      <c r="O42" s="358"/>
      <c r="P42" s="358"/>
    </row>
  </sheetData>
  <mergeCells count="29">
    <mergeCell ref="A1:P1"/>
    <mergeCell ref="A2:P2"/>
    <mergeCell ref="A3:P3"/>
    <mergeCell ref="A4:D6"/>
    <mergeCell ref="E4:F5"/>
    <mergeCell ref="G4:H5"/>
    <mergeCell ref="I4:J5"/>
    <mergeCell ref="K4:L5"/>
    <mergeCell ref="M4:N5"/>
    <mergeCell ref="A26:D26"/>
    <mergeCell ref="O4:P5"/>
    <mergeCell ref="A7:D7"/>
    <mergeCell ref="A8:D8"/>
    <mergeCell ref="A10:D10"/>
    <mergeCell ref="A12:D12"/>
    <mergeCell ref="A14:D14"/>
    <mergeCell ref="A16:D16"/>
    <mergeCell ref="A18:D18"/>
    <mergeCell ref="A20:D20"/>
    <mergeCell ref="A22:D22"/>
    <mergeCell ref="A24:D24"/>
    <mergeCell ref="L41:P41"/>
    <mergeCell ref="M42:P42"/>
    <mergeCell ref="A28:D28"/>
    <mergeCell ref="A30:D30"/>
    <mergeCell ref="A32:D32"/>
    <mergeCell ref="A34:D34"/>
    <mergeCell ref="A36:D36"/>
    <mergeCell ref="A38:D38"/>
  </mergeCells>
  <pageMargins left="0.7" right="0.7" top="0.75" bottom="0.75" header="0.3" footer="0.3"/>
  <pageSetup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8" activePane="bottomLeft" state="frozen"/>
      <selection activeCell="I21" sqref="I21"/>
      <selection pane="bottomLeft" activeCell="I21" sqref="I21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76">
        <v>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8" ht="21.75" customHeight="1" x14ac:dyDescent="0.25">
      <c r="A2" s="377" t="s">
        <v>125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Q2" s="3"/>
    </row>
    <row r="3" spans="1:18" ht="12.75" customHeight="1" x14ac:dyDescent="0.25">
      <c r="A3" s="377" t="s">
        <v>77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</row>
    <row r="4" spans="1:18" ht="15" x14ac:dyDescent="0.25">
      <c r="A4" s="377" t="s">
        <v>102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78" t="s">
        <v>78</v>
      </c>
      <c r="B6" s="378"/>
      <c r="C6" s="378"/>
      <c r="D6" s="379"/>
      <c r="E6" s="382" t="s">
        <v>75</v>
      </c>
      <c r="F6" s="383"/>
      <c r="G6" s="383"/>
      <c r="H6" s="384"/>
      <c r="I6" s="382" t="s">
        <v>76</v>
      </c>
      <c r="J6" s="383"/>
      <c r="K6" s="383"/>
      <c r="L6" s="384"/>
      <c r="M6" s="15"/>
      <c r="N6" s="385" t="s">
        <v>6</v>
      </c>
      <c r="O6" s="372" t="s">
        <v>74</v>
      </c>
    </row>
    <row r="7" spans="1:18" s="3" customFormat="1" ht="34.5" customHeight="1" x14ac:dyDescent="0.2">
      <c r="A7" s="380"/>
      <c r="B7" s="380"/>
      <c r="C7" s="380"/>
      <c r="D7" s="381"/>
      <c r="E7" s="16" t="s">
        <v>67</v>
      </c>
      <c r="F7" s="17" t="s">
        <v>68</v>
      </c>
      <c r="G7" s="17" t="s">
        <v>69</v>
      </c>
      <c r="H7" s="17" t="s">
        <v>70</v>
      </c>
      <c r="I7" s="17" t="s">
        <v>67</v>
      </c>
      <c r="J7" s="17" t="s">
        <v>68</v>
      </c>
      <c r="K7" s="17" t="s">
        <v>69</v>
      </c>
      <c r="L7" s="17" t="s">
        <v>70</v>
      </c>
      <c r="M7" s="18" t="s">
        <v>87</v>
      </c>
      <c r="N7" s="386"/>
      <c r="O7" s="373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56</v>
      </c>
      <c r="N8" s="12" t="s">
        <v>57</v>
      </c>
      <c r="O8" s="13" t="s">
        <v>58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</row>
    <row r="10" spans="1:18" s="3" customFormat="1" ht="35.1" customHeight="1" x14ac:dyDescent="0.2">
      <c r="A10" s="24" t="s">
        <v>32</v>
      </c>
      <c r="B10" s="8" t="s">
        <v>73</v>
      </c>
      <c r="C10" s="8"/>
      <c r="D10" s="8" t="s">
        <v>73</v>
      </c>
      <c r="E10" s="6">
        <f>'table4 2016 jul'!E10+'table4 2016 aug'!E10+'table4 2016 sep'!E10</f>
        <v>0</v>
      </c>
      <c r="F10" s="6">
        <f>'table4 2016 jul'!F10+'table4 2016 aug'!F10+'table4 2016 sep'!F10</f>
        <v>0</v>
      </c>
      <c r="G10" s="6">
        <f>'table4 2016 jul'!G10+'table4 2016 aug'!G10+'table4 2016 sep'!G10</f>
        <v>1</v>
      </c>
      <c r="H10" s="6">
        <f>'table4 2016 jul'!H10+'table4 2016 aug'!H10+'table4 2016 sep'!H10</f>
        <v>0</v>
      </c>
      <c r="I10" s="6">
        <f>'table4 2016 jul'!I10+'table4 2016 aug'!I10+'table4 2016 sep'!I10</f>
        <v>0</v>
      </c>
      <c r="J10" s="6">
        <f>'table4 2016 jul'!J10+'table4 2016 aug'!J10+'table4 2016 sep'!J10</f>
        <v>0</v>
      </c>
      <c r="K10" s="6">
        <f>'table4 2016 jul'!K10+'table4 2016 aug'!K10+'table4 2016 sep'!K10</f>
        <v>0</v>
      </c>
      <c r="L10" s="6">
        <f>'table4 2016 jul'!L10+'table4 2016 aug'!L10+'table4 2016 sep'!L10</f>
        <v>2</v>
      </c>
      <c r="M10" s="6">
        <f>'table4 2016 jul'!M10+'table4 2016 aug'!M10+'table4 2016 sep'!M10</f>
        <v>0</v>
      </c>
      <c r="N10" s="6">
        <f>SUM(E10:M10)</f>
        <v>3</v>
      </c>
      <c r="O10" s="25">
        <f>N10/$N$28*100</f>
        <v>13.636363636363635</v>
      </c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</row>
    <row r="12" spans="1:18" s="3" customFormat="1" ht="35.1" customHeight="1" x14ac:dyDescent="0.2">
      <c r="A12" s="24" t="s">
        <v>33</v>
      </c>
      <c r="B12" s="8" t="s">
        <v>73</v>
      </c>
      <c r="C12" s="8"/>
      <c r="D12" s="8" t="s">
        <v>73</v>
      </c>
      <c r="E12" s="6">
        <f>'table4 2016 jul'!E12+'table4 2016 aug'!E12+'table4 2016 sep'!E12</f>
        <v>0</v>
      </c>
      <c r="F12" s="6">
        <f>'table4 2016 jul'!F12+'table4 2016 aug'!F12+'table4 2016 sep'!F12</f>
        <v>0</v>
      </c>
      <c r="G12" s="6">
        <f>'table4 2016 jul'!G12+'table4 2016 aug'!G12+'table4 2016 sep'!G12</f>
        <v>0</v>
      </c>
      <c r="H12" s="6">
        <f>'table4 2016 jul'!H12+'table4 2016 aug'!H12+'table4 2016 sep'!H12</f>
        <v>0</v>
      </c>
      <c r="I12" s="6">
        <f>'table4 2016 jul'!I12+'table4 2016 aug'!I12+'table4 2016 sep'!I12</f>
        <v>0</v>
      </c>
      <c r="J12" s="6">
        <f>'table4 2016 jul'!J12+'table4 2016 aug'!J12+'table4 2016 sep'!J12</f>
        <v>0</v>
      </c>
      <c r="K12" s="6">
        <f>'table4 2016 jul'!K12+'table4 2016 aug'!K12+'table4 2016 sep'!K12</f>
        <v>0</v>
      </c>
      <c r="L12" s="6">
        <f>'table4 2016 jul'!L12+'table4 2016 aug'!L12+'table4 2016 sep'!L12</f>
        <v>0</v>
      </c>
      <c r="M12" s="6">
        <f>'table4 2016 jul'!M12+'table4 2016 aug'!M12+'table4 2016 sep'!M12</f>
        <v>0</v>
      </c>
      <c r="N12" s="6">
        <f>SUM(E12:M12)</f>
        <v>0</v>
      </c>
      <c r="O12" s="25">
        <f>N12/$N$28*100</f>
        <v>0</v>
      </c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</row>
    <row r="14" spans="1:18" s="3" customFormat="1" ht="35.1" customHeight="1" x14ac:dyDescent="0.2">
      <c r="A14" s="24" t="s">
        <v>34</v>
      </c>
      <c r="B14" s="8" t="s">
        <v>73</v>
      </c>
      <c r="C14" s="8"/>
      <c r="D14" s="8" t="s">
        <v>73</v>
      </c>
      <c r="E14" s="6">
        <f>'table4 2016 jul'!E14+'table4 2016 aug'!E14+'table4 2016 sep'!E14</f>
        <v>0</v>
      </c>
      <c r="F14" s="6">
        <f>'table4 2016 jul'!F14+'table4 2016 aug'!F14+'table4 2016 sep'!F14</f>
        <v>0</v>
      </c>
      <c r="G14" s="6">
        <f>'table4 2016 jul'!G14+'table4 2016 aug'!G14+'table4 2016 sep'!G14</f>
        <v>0</v>
      </c>
      <c r="H14" s="6">
        <f>'table4 2016 jul'!H14+'table4 2016 aug'!H14+'table4 2016 sep'!H14</f>
        <v>0</v>
      </c>
      <c r="I14" s="6">
        <f>'table4 2016 jul'!I14+'table4 2016 aug'!I14+'table4 2016 sep'!I14</f>
        <v>0</v>
      </c>
      <c r="J14" s="6">
        <f>'table4 2016 jul'!J14+'table4 2016 aug'!J14+'table4 2016 sep'!J14</f>
        <v>0</v>
      </c>
      <c r="K14" s="6">
        <f>'table4 2016 jul'!K14+'table4 2016 aug'!K14+'table4 2016 sep'!K14</f>
        <v>0</v>
      </c>
      <c r="L14" s="6">
        <f>'table4 2016 jul'!L14+'table4 2016 aug'!L14+'table4 2016 sep'!L14</f>
        <v>0</v>
      </c>
      <c r="M14" s="6">
        <f>'table4 2016 jul'!M14+'table4 2016 aug'!M14+'table4 2016 sep'!M14</f>
        <v>0</v>
      </c>
      <c r="N14" s="6">
        <f>SUM(E14:M14)</f>
        <v>0</v>
      </c>
      <c r="O14" s="25">
        <f>N14/$N$28*100</f>
        <v>0</v>
      </c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Q15" s="27"/>
      <c r="R15" s="4"/>
    </row>
    <row r="16" spans="1:18" s="3" customFormat="1" ht="35.1" customHeight="1" x14ac:dyDescent="0.2">
      <c r="A16" s="24" t="s">
        <v>35</v>
      </c>
      <c r="B16" s="8" t="s">
        <v>73</v>
      </c>
      <c r="C16" s="8"/>
      <c r="D16" s="8" t="s">
        <v>73</v>
      </c>
      <c r="E16" s="6">
        <f>'table4 2016 jul'!E16+'table4 2016 aug'!E16+'table4 2016 sep'!E16</f>
        <v>0</v>
      </c>
      <c r="F16" s="6">
        <f>'table4 2016 jul'!F16+'table4 2016 aug'!F16+'table4 2016 sep'!F16</f>
        <v>0</v>
      </c>
      <c r="G16" s="6">
        <f>'table4 2016 jul'!G16+'table4 2016 aug'!G16+'table4 2016 sep'!G16</f>
        <v>0</v>
      </c>
      <c r="H16" s="6">
        <f>'table4 2016 jul'!H16+'table4 2016 aug'!H16+'table4 2016 sep'!H16</f>
        <v>0</v>
      </c>
      <c r="I16" s="6">
        <f>'table4 2016 jul'!I16+'table4 2016 aug'!I16+'table4 2016 sep'!I16</f>
        <v>0</v>
      </c>
      <c r="J16" s="6">
        <f>'table4 2016 jul'!J16+'table4 2016 aug'!J16+'table4 2016 sep'!J16</f>
        <v>0</v>
      </c>
      <c r="K16" s="6">
        <f>'table4 2016 jul'!K16+'table4 2016 aug'!K16+'table4 2016 sep'!K16</f>
        <v>0</v>
      </c>
      <c r="L16" s="6">
        <f>'table4 2016 jul'!L16+'table4 2016 aug'!L16+'table4 2016 sep'!L16</f>
        <v>0</v>
      </c>
      <c r="M16" s="6">
        <f>'table4 2016 jul'!M16+'table4 2016 aug'!M16+'table4 2016 sep'!M16</f>
        <v>0</v>
      </c>
      <c r="N16" s="6">
        <f>SUM(E16:M16)</f>
        <v>0</v>
      </c>
      <c r="O16" s="25">
        <f>N16/$N$28*100</f>
        <v>0</v>
      </c>
    </row>
    <row r="17" spans="1:15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</row>
    <row r="18" spans="1:15" s="3" customFormat="1" ht="35.1" customHeight="1" x14ac:dyDescent="0.2">
      <c r="A18" s="24" t="s">
        <v>36</v>
      </c>
      <c r="B18" s="8" t="s">
        <v>73</v>
      </c>
      <c r="C18" s="8"/>
      <c r="D18" s="8" t="s">
        <v>73</v>
      </c>
      <c r="E18" s="6">
        <f>'table4 2016 jul'!E18+'table4 2016 aug'!E18+'table4 2016 sep'!E18</f>
        <v>0</v>
      </c>
      <c r="F18" s="6">
        <f>'table4 2016 jul'!F18+'table4 2016 aug'!F18+'table4 2016 sep'!F18</f>
        <v>0</v>
      </c>
      <c r="G18" s="6">
        <f>'table4 2016 jul'!G18+'table4 2016 aug'!G18+'table4 2016 sep'!G18</f>
        <v>0</v>
      </c>
      <c r="H18" s="6">
        <f>'table4 2016 jul'!H18+'table4 2016 aug'!H18+'table4 2016 sep'!H18</f>
        <v>0</v>
      </c>
      <c r="I18" s="6">
        <f>'table4 2016 jul'!I18+'table4 2016 aug'!I18+'table4 2016 sep'!I18</f>
        <v>0</v>
      </c>
      <c r="J18" s="6">
        <f>'table4 2016 jul'!J18+'table4 2016 aug'!J18+'table4 2016 sep'!J18</f>
        <v>1</v>
      </c>
      <c r="K18" s="6">
        <f>'table4 2016 jul'!K18+'table4 2016 aug'!K18+'table4 2016 sep'!K18</f>
        <v>0</v>
      </c>
      <c r="L18" s="6">
        <f>'table4 2016 jul'!L18+'table4 2016 aug'!L18+'table4 2016 sep'!L18</f>
        <v>0</v>
      </c>
      <c r="M18" s="6">
        <f>'table4 2016 jul'!M18+'table4 2016 aug'!M18+'table4 2016 sep'!M18</f>
        <v>0</v>
      </c>
      <c r="N18" s="6">
        <f>SUM(E18:M18)</f>
        <v>1</v>
      </c>
      <c r="O18" s="25">
        <f>N18/$N$28*100</f>
        <v>4.5454545454545459</v>
      </c>
    </row>
    <row r="19" spans="1:15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</row>
    <row r="20" spans="1:15" s="3" customFormat="1" ht="35.1" customHeight="1" x14ac:dyDescent="0.2">
      <c r="A20" s="22" t="s">
        <v>37</v>
      </c>
      <c r="B20" s="20"/>
      <c r="C20" s="20"/>
      <c r="D20" s="8" t="s">
        <v>73</v>
      </c>
      <c r="E20" s="6">
        <f>'table4 2016 jul'!E20+'table4 2016 aug'!E20+'table4 2016 sep'!E20</f>
        <v>1</v>
      </c>
      <c r="F20" s="6">
        <f>'table4 2016 jul'!F20+'table4 2016 aug'!F20+'table4 2016 sep'!F20</f>
        <v>0</v>
      </c>
      <c r="G20" s="6">
        <f>'table4 2016 jul'!G20+'table4 2016 aug'!G20+'table4 2016 sep'!G20</f>
        <v>0</v>
      </c>
      <c r="H20" s="6">
        <f>'table4 2016 jul'!H20+'table4 2016 aug'!H20+'table4 2016 sep'!H20</f>
        <v>0</v>
      </c>
      <c r="I20" s="6">
        <f>'table4 2016 jul'!I20+'table4 2016 aug'!I20+'table4 2016 sep'!I20</f>
        <v>0</v>
      </c>
      <c r="J20" s="6">
        <f>'table4 2016 jul'!J20+'table4 2016 aug'!J20+'table4 2016 sep'!J20</f>
        <v>0</v>
      </c>
      <c r="K20" s="6">
        <f>'table4 2016 jul'!K20+'table4 2016 aug'!K20+'table4 2016 sep'!K20</f>
        <v>0</v>
      </c>
      <c r="L20" s="6">
        <f>'table4 2016 jul'!L20+'table4 2016 aug'!L20+'table4 2016 sep'!L20</f>
        <v>1</v>
      </c>
      <c r="M20" s="6">
        <f>'table4 2016 jul'!M20+'table4 2016 aug'!M20+'table4 2016 sep'!M20</f>
        <v>0</v>
      </c>
      <c r="N20" s="6">
        <f>SUM(E20:M20)</f>
        <v>2</v>
      </c>
      <c r="O20" s="25">
        <f>N20/$N$28*100</f>
        <v>9.0909090909090917</v>
      </c>
    </row>
    <row r="21" spans="1:15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</row>
    <row r="22" spans="1:15" s="3" customFormat="1" ht="35.1" customHeight="1" x14ac:dyDescent="0.2">
      <c r="A22" s="24" t="s">
        <v>54</v>
      </c>
      <c r="B22" s="8" t="s">
        <v>73</v>
      </c>
      <c r="C22" s="8"/>
      <c r="D22" s="8" t="s">
        <v>73</v>
      </c>
      <c r="E22" s="6">
        <f>'table4 2016 jul'!E22+'table4 2016 aug'!E22+'table4 2016 sep'!E22</f>
        <v>0</v>
      </c>
      <c r="F22" s="6">
        <f>'table4 2016 jul'!F22+'table4 2016 aug'!F22+'table4 2016 sep'!F22</f>
        <v>0</v>
      </c>
      <c r="G22" s="6">
        <f>'table4 2016 jul'!G22+'table4 2016 aug'!G22+'table4 2016 sep'!G22</f>
        <v>0</v>
      </c>
      <c r="H22" s="6">
        <f>'table4 2016 jul'!H22+'table4 2016 aug'!H22+'table4 2016 sep'!H22</f>
        <v>0</v>
      </c>
      <c r="I22" s="6">
        <f>'table4 2016 jul'!I22+'table4 2016 aug'!I22+'table4 2016 sep'!I22</f>
        <v>0</v>
      </c>
      <c r="J22" s="6">
        <f>'table4 2016 jul'!J22+'table4 2016 aug'!J22+'table4 2016 sep'!J22</f>
        <v>0</v>
      </c>
      <c r="K22" s="6">
        <f>'table4 2016 jul'!K22+'table4 2016 aug'!K22+'table4 2016 sep'!K22</f>
        <v>0</v>
      </c>
      <c r="L22" s="6">
        <f>'table4 2016 jul'!L22+'table4 2016 aug'!L22+'table4 2016 sep'!L22</f>
        <v>0</v>
      </c>
      <c r="M22" s="6">
        <f>'table4 2016 jul'!M22+'table4 2016 aug'!M22+'table4 2016 sep'!M22</f>
        <v>0</v>
      </c>
      <c r="N22" s="6">
        <f>SUM(E22:M22)</f>
        <v>0</v>
      </c>
      <c r="O22" s="25">
        <f>N22/$N$28*100</f>
        <v>0</v>
      </c>
    </row>
    <row r="23" spans="1:15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</row>
    <row r="24" spans="1:15" s="3" customFormat="1" ht="35.1" customHeight="1" x14ac:dyDescent="0.2">
      <c r="A24" s="24" t="s">
        <v>38</v>
      </c>
      <c r="B24" s="8" t="s">
        <v>73</v>
      </c>
      <c r="C24" s="8"/>
      <c r="D24" s="8" t="s">
        <v>73</v>
      </c>
      <c r="E24" s="6">
        <f>SUM(E10:E22)</f>
        <v>1</v>
      </c>
      <c r="F24" s="6">
        <f t="shared" ref="F24:M24" si="0">SUM(F10:F22)</f>
        <v>0</v>
      </c>
      <c r="G24" s="6">
        <f t="shared" si="0"/>
        <v>1</v>
      </c>
      <c r="H24" s="6">
        <f t="shared" si="0"/>
        <v>0</v>
      </c>
      <c r="I24" s="6">
        <f t="shared" si="0"/>
        <v>0</v>
      </c>
      <c r="J24" s="6">
        <f t="shared" si="0"/>
        <v>1</v>
      </c>
      <c r="K24" s="6">
        <f t="shared" si="0"/>
        <v>0</v>
      </c>
      <c r="L24" s="6">
        <f t="shared" si="0"/>
        <v>3</v>
      </c>
      <c r="M24" s="6">
        <f t="shared" si="0"/>
        <v>0</v>
      </c>
      <c r="N24" s="6">
        <f>SUM(E24:M24)</f>
        <v>6</v>
      </c>
      <c r="O24" s="25">
        <f>N24/$N$28*100</f>
        <v>27.27272727272727</v>
      </c>
    </row>
    <row r="25" spans="1:15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</row>
    <row r="26" spans="1:15" s="3" customFormat="1" ht="35.1" customHeight="1" x14ac:dyDescent="0.2">
      <c r="A26" s="24" t="s">
        <v>39</v>
      </c>
      <c r="B26" s="8" t="s">
        <v>73</v>
      </c>
      <c r="C26" s="8"/>
      <c r="D26" s="8" t="s">
        <v>73</v>
      </c>
      <c r="E26" s="6">
        <f>'table4 2016 jul'!E26+'table4 2016 aug'!E26+'table4 2016 sep'!E26</f>
        <v>2</v>
      </c>
      <c r="F26" s="6">
        <f>'table4 2016 jul'!F26+'table4 2016 aug'!F26+'table4 2016 sep'!F26</f>
        <v>2</v>
      </c>
      <c r="G26" s="6">
        <f>'table4 2016 jul'!G26+'table4 2016 aug'!G26+'table4 2016 sep'!G26</f>
        <v>2</v>
      </c>
      <c r="H26" s="6">
        <f>'table4 2016 jul'!H26+'table4 2016 aug'!H26+'table4 2016 sep'!H26</f>
        <v>0</v>
      </c>
      <c r="I26" s="6">
        <f>'table4 2016 jul'!I26+'table4 2016 aug'!I26+'table4 2016 sep'!I26</f>
        <v>4</v>
      </c>
      <c r="J26" s="6">
        <f>'table4 2016 jul'!J26+'table4 2016 aug'!J26+'table4 2016 sep'!J26</f>
        <v>2</v>
      </c>
      <c r="K26" s="6">
        <f>'table4 2016 jul'!K26+'table4 2016 aug'!K26+'table4 2016 sep'!K26</f>
        <v>3</v>
      </c>
      <c r="L26" s="6">
        <f>'table4 2016 jul'!L26+'table4 2016 aug'!L26+'table4 2016 sep'!L26</f>
        <v>1</v>
      </c>
      <c r="M26" s="6">
        <f>'table4 2016 jul'!M26+'table4 2016 aug'!M26+'table4 2016 sep'!M26</f>
        <v>0</v>
      </c>
      <c r="N26" s="6">
        <f>SUM(E26:M26)</f>
        <v>16</v>
      </c>
      <c r="O26" s="25">
        <f>N26/$N$28*100</f>
        <v>72.727272727272734</v>
      </c>
    </row>
    <row r="27" spans="1:15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</row>
    <row r="28" spans="1:15" s="3" customFormat="1" ht="15" x14ac:dyDescent="0.25">
      <c r="A28" s="29" t="s">
        <v>40</v>
      </c>
      <c r="B28" s="30" t="s">
        <v>73</v>
      </c>
      <c r="C28" s="30"/>
      <c r="D28" s="30" t="s">
        <v>73</v>
      </c>
      <c r="E28" s="31">
        <f t="shared" ref="E28:M28" si="1">SUM(E24+E26)</f>
        <v>3</v>
      </c>
      <c r="F28" s="31">
        <f t="shared" si="1"/>
        <v>2</v>
      </c>
      <c r="G28" s="31">
        <f t="shared" si="1"/>
        <v>3</v>
      </c>
      <c r="H28" s="31">
        <f t="shared" si="1"/>
        <v>0</v>
      </c>
      <c r="I28" s="31">
        <f t="shared" si="1"/>
        <v>4</v>
      </c>
      <c r="J28" s="31">
        <f t="shared" si="1"/>
        <v>3</v>
      </c>
      <c r="K28" s="31">
        <f t="shared" si="1"/>
        <v>3</v>
      </c>
      <c r="L28" s="31">
        <f t="shared" si="1"/>
        <v>4</v>
      </c>
      <c r="M28" s="31">
        <f t="shared" si="1"/>
        <v>0</v>
      </c>
      <c r="N28" s="31">
        <f>SUM(N24+N26)</f>
        <v>22</v>
      </c>
      <c r="O28" s="32">
        <v>100</v>
      </c>
    </row>
    <row r="29" spans="1:15" x14ac:dyDescent="0.2">
      <c r="O29" s="11"/>
    </row>
    <row r="30" spans="1:15" x14ac:dyDescent="0.2">
      <c r="I30" s="374" t="s">
        <v>96</v>
      </c>
      <c r="J30" s="374"/>
      <c r="K30" s="374"/>
      <c r="L30" s="374"/>
      <c r="M30" s="374"/>
      <c r="N30" s="374"/>
      <c r="O30" s="374"/>
    </row>
    <row r="31" spans="1:15" x14ac:dyDescent="0.2">
      <c r="J31" s="375" t="s">
        <v>103</v>
      </c>
      <c r="K31" s="375"/>
      <c r="L31" s="375"/>
      <c r="M31" s="375"/>
      <c r="N31" s="375"/>
      <c r="O31" s="375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3" activePane="bottomLeft" state="frozen"/>
      <selection activeCell="I21" sqref="I21"/>
      <selection pane="bottomLeft" activeCell="I21" sqref="I21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76">
        <v>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8" ht="21.75" customHeight="1" x14ac:dyDescent="0.25">
      <c r="A2" s="377" t="s">
        <v>125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Q2" s="3"/>
    </row>
    <row r="3" spans="1:18" ht="12.75" customHeight="1" x14ac:dyDescent="0.25">
      <c r="A3" s="377" t="s">
        <v>77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</row>
    <row r="4" spans="1:18" ht="15" x14ac:dyDescent="0.25">
      <c r="A4" s="388">
        <v>42552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78" t="s">
        <v>78</v>
      </c>
      <c r="B6" s="378"/>
      <c r="C6" s="378"/>
      <c r="D6" s="378"/>
      <c r="E6" s="382" t="s">
        <v>75</v>
      </c>
      <c r="F6" s="383"/>
      <c r="G6" s="383"/>
      <c r="H6" s="384"/>
      <c r="I6" s="382" t="s">
        <v>76</v>
      </c>
      <c r="J6" s="383"/>
      <c r="K6" s="383"/>
      <c r="L6" s="384"/>
      <c r="M6" s="39"/>
      <c r="N6" s="385" t="s">
        <v>6</v>
      </c>
      <c r="O6" s="372" t="s">
        <v>74</v>
      </c>
    </row>
    <row r="7" spans="1:18" s="3" customFormat="1" ht="34.5" customHeight="1" x14ac:dyDescent="0.2">
      <c r="A7" s="380"/>
      <c r="B7" s="380"/>
      <c r="C7" s="380"/>
      <c r="D7" s="380"/>
      <c r="E7" s="16" t="s">
        <v>67</v>
      </c>
      <c r="F7" s="17" t="s">
        <v>68</v>
      </c>
      <c r="G7" s="17" t="s">
        <v>69</v>
      </c>
      <c r="H7" s="17" t="s">
        <v>70</v>
      </c>
      <c r="I7" s="17" t="s">
        <v>67</v>
      </c>
      <c r="J7" s="17" t="s">
        <v>68</v>
      </c>
      <c r="K7" s="17" t="s">
        <v>69</v>
      </c>
      <c r="L7" s="17" t="s">
        <v>70</v>
      </c>
      <c r="M7" s="40" t="s">
        <v>87</v>
      </c>
      <c r="N7" s="386"/>
      <c r="O7" s="373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56</v>
      </c>
      <c r="N8" s="12" t="s">
        <v>57</v>
      </c>
      <c r="O8" s="13" t="s">
        <v>58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  <c r="P9" s="4"/>
      <c r="Q9" s="4"/>
    </row>
    <row r="10" spans="1:18" s="3" customFormat="1" ht="35.1" customHeight="1" x14ac:dyDescent="0.2">
      <c r="A10" s="24" t="s">
        <v>32</v>
      </c>
      <c r="B10" s="8" t="s">
        <v>73</v>
      </c>
      <c r="C10" s="8"/>
      <c r="D10" s="8" t="s">
        <v>73</v>
      </c>
      <c r="E10" s="6"/>
      <c r="F10" s="6"/>
      <c r="G10" s="6">
        <v>1</v>
      </c>
      <c r="H10" s="6">
        <v>0</v>
      </c>
      <c r="I10" s="6"/>
      <c r="J10" s="6"/>
      <c r="K10" s="6"/>
      <c r="L10" s="6">
        <v>1</v>
      </c>
      <c r="M10" s="6"/>
      <c r="N10" s="6">
        <f>SUM(E10:M10)</f>
        <v>2</v>
      </c>
      <c r="O10" s="25">
        <f>N10/N$28*100</f>
        <v>40</v>
      </c>
      <c r="P10" s="5"/>
      <c r="Q10" s="4"/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  <c r="P11" s="4"/>
      <c r="Q11" s="4"/>
    </row>
    <row r="12" spans="1:18" s="3" customFormat="1" ht="35.1" customHeight="1" x14ac:dyDescent="0.2">
      <c r="A12" s="24" t="s">
        <v>33</v>
      </c>
      <c r="B12" s="8" t="s">
        <v>73</v>
      </c>
      <c r="C12" s="8"/>
      <c r="D12" s="8" t="s">
        <v>73</v>
      </c>
      <c r="E12" s="6"/>
      <c r="F12" s="6"/>
      <c r="G12" s="6"/>
      <c r="H12" s="6"/>
      <c r="I12" s="6"/>
      <c r="J12" s="6"/>
      <c r="K12" s="6"/>
      <c r="L12" s="6"/>
      <c r="M12" s="6"/>
      <c r="N12" s="6">
        <f>SUM(E12:M12)</f>
        <v>0</v>
      </c>
      <c r="O12" s="25">
        <f>N12/$N$28*100</f>
        <v>0</v>
      </c>
      <c r="P12" s="5"/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  <c r="P13" s="4"/>
      <c r="Q13" s="4"/>
    </row>
    <row r="14" spans="1:18" s="3" customFormat="1" ht="35.1" customHeight="1" x14ac:dyDescent="0.2">
      <c r="A14" s="24" t="s">
        <v>34</v>
      </c>
      <c r="B14" s="8" t="s">
        <v>73</v>
      </c>
      <c r="C14" s="8"/>
      <c r="D14" s="8" t="s">
        <v>73</v>
      </c>
      <c r="E14" s="6">
        <v>0</v>
      </c>
      <c r="F14" s="6"/>
      <c r="G14" s="6"/>
      <c r="H14" s="6">
        <v>0</v>
      </c>
      <c r="I14" s="6"/>
      <c r="J14" s="6"/>
      <c r="K14" s="6"/>
      <c r="L14" s="6"/>
      <c r="M14" s="23"/>
      <c r="N14" s="6">
        <f>SUM(E14:M14)</f>
        <v>0</v>
      </c>
      <c r="O14" s="25">
        <f>N14/$N$28*100</f>
        <v>0</v>
      </c>
      <c r="P14" s="5"/>
      <c r="Q14" s="4"/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P15" s="4"/>
      <c r="Q15" s="27"/>
      <c r="R15" s="4"/>
    </row>
    <row r="16" spans="1:18" s="3" customFormat="1" ht="35.1" customHeight="1" x14ac:dyDescent="0.2">
      <c r="A16" s="24" t="s">
        <v>35</v>
      </c>
      <c r="B16" s="8" t="s">
        <v>73</v>
      </c>
      <c r="C16" s="8"/>
      <c r="D16" s="8" t="s">
        <v>73</v>
      </c>
      <c r="E16" s="6"/>
      <c r="F16" s="6"/>
      <c r="G16" s="6"/>
      <c r="H16" s="6"/>
      <c r="I16" s="6"/>
      <c r="J16" s="6"/>
      <c r="K16" s="6"/>
      <c r="L16" s="6">
        <v>0</v>
      </c>
      <c r="M16" s="6"/>
      <c r="N16" s="6">
        <f>SUM(E16:M16)</f>
        <v>0</v>
      </c>
      <c r="O16" s="25">
        <f>N16/$N$28*100</f>
        <v>0</v>
      </c>
      <c r="P16" s="4"/>
      <c r="Q16" s="4"/>
    </row>
    <row r="17" spans="1:17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  <c r="P17" s="4"/>
      <c r="Q17" s="4"/>
    </row>
    <row r="18" spans="1:17" s="3" customFormat="1" ht="35.1" customHeight="1" x14ac:dyDescent="0.2">
      <c r="A18" s="24" t="s">
        <v>36</v>
      </c>
      <c r="B18" s="8" t="s">
        <v>73</v>
      </c>
      <c r="C18" s="8"/>
      <c r="D18" s="8" t="s">
        <v>73</v>
      </c>
      <c r="E18" s="6"/>
      <c r="F18" s="6">
        <v>0</v>
      </c>
      <c r="G18" s="6"/>
      <c r="H18" s="6"/>
      <c r="I18" s="6"/>
      <c r="J18" s="6"/>
      <c r="K18" s="6"/>
      <c r="L18" s="6">
        <v>0</v>
      </c>
      <c r="M18" s="6"/>
      <c r="N18" s="6">
        <f>SUM(E18:M18)</f>
        <v>0</v>
      </c>
      <c r="O18" s="25">
        <f>N18/$N$28*100</f>
        <v>0</v>
      </c>
      <c r="P18" s="5"/>
      <c r="Q18" s="4"/>
    </row>
    <row r="19" spans="1:17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  <c r="P19" s="4"/>
      <c r="Q19" s="4"/>
    </row>
    <row r="20" spans="1:17" s="3" customFormat="1" ht="35.1" customHeight="1" x14ac:dyDescent="0.2">
      <c r="A20" s="22" t="s">
        <v>37</v>
      </c>
      <c r="B20" s="20"/>
      <c r="C20" s="20"/>
      <c r="D20" s="8" t="s">
        <v>73</v>
      </c>
      <c r="E20" s="6">
        <v>0</v>
      </c>
      <c r="F20" s="6">
        <v>0</v>
      </c>
      <c r="G20" s="6">
        <v>0</v>
      </c>
      <c r="H20" s="6"/>
      <c r="I20" s="6"/>
      <c r="J20" s="6">
        <v>0</v>
      </c>
      <c r="K20" s="6"/>
      <c r="L20" s="6"/>
      <c r="M20" s="6"/>
      <c r="N20" s="6">
        <f>SUM(E20:M20)</f>
        <v>0</v>
      </c>
      <c r="O20" s="25">
        <f>N20/$N$28*100</f>
        <v>0</v>
      </c>
      <c r="P20" s="5"/>
      <c r="Q20" s="4"/>
    </row>
    <row r="21" spans="1:17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  <c r="P21" s="4"/>
      <c r="Q21" s="4"/>
    </row>
    <row r="22" spans="1:17" s="3" customFormat="1" ht="35.1" customHeight="1" x14ac:dyDescent="0.2">
      <c r="A22" s="24" t="s">
        <v>54</v>
      </c>
      <c r="B22" s="8" t="s">
        <v>73</v>
      </c>
      <c r="C22" s="8"/>
      <c r="D22" s="8" t="s">
        <v>73</v>
      </c>
      <c r="E22" s="6"/>
      <c r="F22" s="6"/>
      <c r="G22" s="6"/>
      <c r="H22" s="6"/>
      <c r="I22" s="6">
        <v>0</v>
      </c>
      <c r="J22" s="6"/>
      <c r="K22" s="6"/>
      <c r="L22" s="6"/>
      <c r="M22" s="23"/>
      <c r="N22" s="6">
        <f>SUM(E22:M22)</f>
        <v>0</v>
      </c>
      <c r="O22" s="25">
        <f>N22/$N$28*100</f>
        <v>0</v>
      </c>
      <c r="P22" s="4"/>
      <c r="Q22" s="4"/>
    </row>
    <row r="23" spans="1:17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  <c r="P23" s="4"/>
      <c r="Q23" s="4"/>
    </row>
    <row r="24" spans="1:17" s="3" customFormat="1" ht="35.1" customHeight="1" x14ac:dyDescent="0.2">
      <c r="A24" s="24" t="s">
        <v>38</v>
      </c>
      <c r="B24" s="8" t="s">
        <v>73</v>
      </c>
      <c r="C24" s="8"/>
      <c r="D24" s="8" t="s">
        <v>73</v>
      </c>
      <c r="E24" s="6">
        <f>SUM(E10:E23)</f>
        <v>0</v>
      </c>
      <c r="F24" s="6">
        <f t="shared" ref="F24:N24" si="0">SUM(F10:F23)</f>
        <v>0</v>
      </c>
      <c r="G24" s="6">
        <f t="shared" si="0"/>
        <v>1</v>
      </c>
      <c r="H24" s="6">
        <f t="shared" si="0"/>
        <v>0</v>
      </c>
      <c r="I24" s="6">
        <v>0</v>
      </c>
      <c r="J24" s="6">
        <f t="shared" si="0"/>
        <v>0</v>
      </c>
      <c r="K24" s="6">
        <f t="shared" si="0"/>
        <v>0</v>
      </c>
      <c r="L24" s="6">
        <f t="shared" si="0"/>
        <v>1</v>
      </c>
      <c r="M24" s="6">
        <f t="shared" si="0"/>
        <v>0</v>
      </c>
      <c r="N24" s="6">
        <f t="shared" si="0"/>
        <v>2</v>
      </c>
      <c r="O24" s="25">
        <f>N24/$N$28*100</f>
        <v>40</v>
      </c>
      <c r="P24" s="4"/>
      <c r="Q24" s="4"/>
    </row>
    <row r="25" spans="1:17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  <c r="P25" s="4"/>
      <c r="Q25" s="4"/>
    </row>
    <row r="26" spans="1:17" s="3" customFormat="1" ht="35.1" customHeight="1" x14ac:dyDescent="0.2">
      <c r="A26" s="24" t="s">
        <v>39</v>
      </c>
      <c r="B26" s="8" t="s">
        <v>73</v>
      </c>
      <c r="C26" s="8"/>
      <c r="D26" s="8" t="s">
        <v>73</v>
      </c>
      <c r="E26" s="6"/>
      <c r="F26" s="6">
        <v>1</v>
      </c>
      <c r="G26" s="6"/>
      <c r="H26" s="6"/>
      <c r="I26" s="6">
        <v>1</v>
      </c>
      <c r="J26" s="6">
        <v>1</v>
      </c>
      <c r="K26" s="6">
        <v>0</v>
      </c>
      <c r="L26" s="6">
        <v>0</v>
      </c>
      <c r="M26" s="6"/>
      <c r="N26" s="6">
        <f>SUM(E26:M26)</f>
        <v>3</v>
      </c>
      <c r="O26" s="25">
        <f>N26/$N$28*100</f>
        <v>60</v>
      </c>
      <c r="P26" s="5"/>
      <c r="Q26" s="4"/>
    </row>
    <row r="27" spans="1:17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  <c r="P27" s="4"/>
      <c r="Q27" s="4"/>
    </row>
    <row r="28" spans="1:17" s="3" customFormat="1" ht="15" x14ac:dyDescent="0.25">
      <c r="A28" s="29" t="s">
        <v>40</v>
      </c>
      <c r="B28" s="30" t="s">
        <v>73</v>
      </c>
      <c r="C28" s="30"/>
      <c r="D28" s="30" t="s">
        <v>73</v>
      </c>
      <c r="E28" s="31">
        <f t="shared" ref="E28:M28" si="1">E24+E26</f>
        <v>0</v>
      </c>
      <c r="F28" s="31">
        <f t="shared" si="1"/>
        <v>1</v>
      </c>
      <c r="G28" s="31">
        <f t="shared" si="1"/>
        <v>1</v>
      </c>
      <c r="H28" s="31">
        <f t="shared" si="1"/>
        <v>0</v>
      </c>
      <c r="I28" s="31">
        <f t="shared" si="1"/>
        <v>1</v>
      </c>
      <c r="J28" s="31">
        <f t="shared" si="1"/>
        <v>1</v>
      </c>
      <c r="K28" s="31">
        <f t="shared" si="1"/>
        <v>0</v>
      </c>
      <c r="L28" s="31">
        <f t="shared" si="1"/>
        <v>1</v>
      </c>
      <c r="M28" s="31">
        <f t="shared" si="1"/>
        <v>0</v>
      </c>
      <c r="N28" s="31">
        <f>N24+N26</f>
        <v>5</v>
      </c>
      <c r="O28" s="41">
        <f>O24+O26</f>
        <v>100</v>
      </c>
      <c r="P28" s="7"/>
      <c r="Q28" s="4"/>
    </row>
    <row r="29" spans="1:17" x14ac:dyDescent="0.2">
      <c r="O29" s="11"/>
    </row>
    <row r="30" spans="1:17" x14ac:dyDescent="0.2">
      <c r="I30" s="374" t="s">
        <v>96</v>
      </c>
      <c r="J30" s="374"/>
      <c r="K30" s="374"/>
      <c r="L30" s="374"/>
      <c r="M30" s="374"/>
      <c r="N30" s="374"/>
      <c r="O30" s="374"/>
    </row>
    <row r="31" spans="1:17" x14ac:dyDescent="0.2">
      <c r="J31" s="387">
        <v>42552</v>
      </c>
      <c r="K31" s="375"/>
      <c r="L31" s="375"/>
      <c r="M31" s="375"/>
      <c r="N31" s="375"/>
      <c r="O31" s="375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Table 1 2016</vt:lpstr>
      <vt:lpstr>Worksheet1</vt:lpstr>
      <vt:lpstr>Table 2 2016</vt:lpstr>
      <vt:lpstr>Table 3 2016</vt:lpstr>
      <vt:lpstr>Table 4 2016</vt:lpstr>
      <vt:lpstr>Table 5 2016</vt:lpstr>
      <vt:lpstr>Table 6 2016</vt:lpstr>
      <vt:lpstr>table4 2016 (2)</vt:lpstr>
      <vt:lpstr>table4 2016 jul</vt:lpstr>
      <vt:lpstr>table4 2016 aug</vt:lpstr>
      <vt:lpstr>table4 2016 sep</vt:lpstr>
      <vt:lpstr>table5 2016 (2)</vt:lpstr>
      <vt:lpstr>table5 2016 jul</vt:lpstr>
      <vt:lpstr>table5 2016 aug</vt:lpstr>
      <vt:lpstr>table5 2016 sep</vt:lpstr>
      <vt:lpstr>Table 6" 2016</vt:lpstr>
      <vt:lpstr>Table 6" 2016 july</vt:lpstr>
      <vt:lpstr>Table 6" 2016 aug</vt:lpstr>
      <vt:lpstr>Table 6" 2016 sep</vt:lpstr>
      <vt:lpstr>'Table 1 2016'!Print_Area</vt:lpstr>
      <vt:lpstr>'Table 2 2016'!Print_Area</vt:lpstr>
      <vt:lpstr>'Table 5 2016'!Print_Area</vt:lpstr>
      <vt:lpstr>'Table 6 2016'!Print_Area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2025-06-23T17:51:32Z</cp:lastPrinted>
  <dcterms:created xsi:type="dcterms:W3CDTF">1999-03-03T11:50:14Z</dcterms:created>
  <dcterms:modified xsi:type="dcterms:W3CDTF">2025-11-18T15:30:39Z</dcterms:modified>
</cp:coreProperties>
</file>