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5\"/>
    </mc:Choice>
  </mc:AlternateContent>
  <bookViews>
    <workbookView xWindow="0" yWindow="0" windowWidth="19200" windowHeight="11595" tabRatio="868"/>
  </bookViews>
  <sheets>
    <sheet name="Table 1 2015 " sheetId="7" r:id="rId1"/>
    <sheet name="Meta1" sheetId="63" state="hidden" r:id="rId2"/>
    <sheet name="Table 2 2015" sheetId="53" r:id="rId3"/>
    <sheet name="Table 3 2015" sheetId="8" r:id="rId4"/>
    <sheet name="Table 4 2015" sheetId="33" r:id="rId5"/>
    <sheet name="Table 5 2015" sheetId="37" r:id="rId6"/>
    <sheet name="Table 6 2015" sheetId="60" r:id="rId7"/>
    <sheet name="Table 6&quot; 2015" sheetId="72" state="hidden" r:id="rId8"/>
    <sheet name="Table 6&quot; 2015 jul" sheetId="69" state="hidden" r:id="rId9"/>
    <sheet name="Table 6&quot; 2015 aug" sheetId="70" state="hidden" r:id="rId10"/>
    <sheet name="Table 6&quot; 2015 sep" sheetId="71" state="hidden" r:id="rId11"/>
    <sheet name="table3 (2)" sheetId="19" state="hidden" r:id="rId12"/>
    <sheet name="table3 jul" sheetId="17" state="hidden" r:id="rId13"/>
    <sheet name="table3 aug" sheetId="18" state="hidden" r:id="rId14"/>
    <sheet name="table3 sep" sheetId="16" state="hidden" r:id="rId15"/>
    <sheet name="table4 (2)" sheetId="23" state="hidden" r:id="rId16"/>
    <sheet name="table4 jul" sheetId="22" state="hidden" r:id="rId17"/>
    <sheet name="table4 aug" sheetId="20" state="hidden" r:id="rId18"/>
    <sheet name="table4 sep" sheetId="21" state="hidden" r:id="rId19"/>
    <sheet name="table5 (2)" sheetId="28" state="hidden" r:id="rId20"/>
    <sheet name="table5 jul" sheetId="24" state="hidden" r:id="rId21"/>
    <sheet name="table5 aug" sheetId="26" state="hidden" r:id="rId22"/>
    <sheet name="table5 sep" sheetId="25" state="hidden" r:id="rId23"/>
    <sheet name="Table 6 (2)" sheetId="32" state="hidden" r:id="rId24"/>
    <sheet name="Table 6 jul" sheetId="31" state="hidden" r:id="rId25"/>
    <sheet name="Table 6 aug" sheetId="30" state="hidden" r:id="rId26"/>
    <sheet name="Table 6 sep" sheetId="29" state="hidden" r:id="rId27"/>
  </sheets>
  <definedNames>
    <definedName name="_xlnm.Print_Area" localSheetId="0">'Table 1 2015 '!$A$1:$N$28</definedName>
    <definedName name="_xlnm.Print_Area" localSheetId="2">'Table 2 2015'!$A$1:$I$61</definedName>
    <definedName name="_xlnm.Print_Area" localSheetId="3">'Table 3 2015'!$A$1:$N$25</definedName>
    <definedName name="_xlnm.Print_Area" localSheetId="6">'Table 6 2015'!$A$1:$S$41</definedName>
  </definedNames>
  <calcPr calcId="162913"/>
</workbook>
</file>

<file path=xl/calcChain.xml><?xml version="1.0" encoding="utf-8"?>
<calcChain xmlns="http://schemas.openxmlformats.org/spreadsheetml/2006/main">
  <c r="N38" i="72" l="1"/>
  <c r="M38" i="72"/>
  <c r="L38" i="72"/>
  <c r="K38" i="72"/>
  <c r="J38" i="72"/>
  <c r="I38" i="72"/>
  <c r="H38" i="72"/>
  <c r="G38" i="72"/>
  <c r="F38" i="72"/>
  <c r="E38" i="72"/>
  <c r="N36" i="72"/>
  <c r="M36" i="72"/>
  <c r="L36" i="72"/>
  <c r="K36" i="72"/>
  <c r="J36" i="72"/>
  <c r="P36" i="72" s="1"/>
  <c r="I36" i="72"/>
  <c r="H36" i="72"/>
  <c r="G36" i="72"/>
  <c r="F36" i="72"/>
  <c r="E36" i="72"/>
  <c r="N34" i="72"/>
  <c r="M34" i="72"/>
  <c r="L34" i="72"/>
  <c r="K34" i="72"/>
  <c r="J34" i="72"/>
  <c r="I34" i="72"/>
  <c r="H34" i="72"/>
  <c r="G34" i="72"/>
  <c r="F34" i="72"/>
  <c r="E34" i="72"/>
  <c r="N32" i="72"/>
  <c r="M32" i="72"/>
  <c r="L32" i="72"/>
  <c r="K32" i="72"/>
  <c r="J32" i="72"/>
  <c r="I32" i="72"/>
  <c r="H32" i="72"/>
  <c r="G32" i="72"/>
  <c r="F32" i="72"/>
  <c r="E32" i="72"/>
  <c r="N30" i="72"/>
  <c r="M30" i="72"/>
  <c r="L30" i="72"/>
  <c r="K30" i="72"/>
  <c r="J30" i="72"/>
  <c r="I30" i="72"/>
  <c r="H30" i="72"/>
  <c r="G30" i="72"/>
  <c r="F30" i="72"/>
  <c r="E30" i="72"/>
  <c r="N28" i="72"/>
  <c r="M28" i="72"/>
  <c r="L28" i="72"/>
  <c r="K28" i="72"/>
  <c r="J28" i="72"/>
  <c r="I28" i="72"/>
  <c r="H28" i="72"/>
  <c r="G28" i="72"/>
  <c r="F28" i="72"/>
  <c r="E28" i="72"/>
  <c r="N26" i="72"/>
  <c r="M26" i="72"/>
  <c r="L26" i="72"/>
  <c r="K26" i="72"/>
  <c r="J26" i="72"/>
  <c r="I26" i="72"/>
  <c r="H26" i="72"/>
  <c r="G26" i="72"/>
  <c r="F26" i="72"/>
  <c r="E26" i="72"/>
  <c r="N24" i="72"/>
  <c r="M24" i="72"/>
  <c r="L24" i="72"/>
  <c r="K24" i="72"/>
  <c r="J24" i="72"/>
  <c r="I24" i="72"/>
  <c r="H24" i="72"/>
  <c r="G24" i="72"/>
  <c r="F24" i="72"/>
  <c r="E24" i="72"/>
  <c r="N22" i="72"/>
  <c r="M22" i="72"/>
  <c r="L22" i="72"/>
  <c r="L40" i="72" s="1"/>
  <c r="K22" i="72"/>
  <c r="J22" i="72"/>
  <c r="I22" i="72"/>
  <c r="H22" i="72"/>
  <c r="G22" i="72"/>
  <c r="F22" i="72"/>
  <c r="E22" i="72"/>
  <c r="N20" i="72"/>
  <c r="M20" i="72"/>
  <c r="L20" i="72"/>
  <c r="K20" i="72"/>
  <c r="J20" i="72"/>
  <c r="I20" i="72"/>
  <c r="H20" i="72"/>
  <c r="G20" i="72"/>
  <c r="F20" i="72"/>
  <c r="E20" i="72"/>
  <c r="N18" i="72"/>
  <c r="M18" i="72"/>
  <c r="L18" i="72"/>
  <c r="K18" i="72"/>
  <c r="J18" i="72"/>
  <c r="I18" i="72"/>
  <c r="H18" i="72"/>
  <c r="G18" i="72"/>
  <c r="F18" i="72"/>
  <c r="E18" i="72"/>
  <c r="N16" i="72"/>
  <c r="M16" i="72"/>
  <c r="L16" i="72"/>
  <c r="K16" i="72"/>
  <c r="J16" i="72"/>
  <c r="I16" i="72"/>
  <c r="H16" i="72"/>
  <c r="G16" i="72"/>
  <c r="F16" i="72"/>
  <c r="E16" i="72"/>
  <c r="N14" i="72"/>
  <c r="M14" i="72"/>
  <c r="O14" i="72" s="1"/>
  <c r="L14" i="72"/>
  <c r="K14" i="72"/>
  <c r="J14" i="72"/>
  <c r="I14" i="72"/>
  <c r="H14" i="72"/>
  <c r="G14" i="72"/>
  <c r="F14" i="72"/>
  <c r="P14" i="72" s="1"/>
  <c r="E14" i="72"/>
  <c r="N12" i="72"/>
  <c r="M12" i="72"/>
  <c r="L12" i="72"/>
  <c r="K12" i="72"/>
  <c r="J12" i="72"/>
  <c r="I12" i="72"/>
  <c r="H12" i="72"/>
  <c r="G12" i="72"/>
  <c r="F12" i="72"/>
  <c r="E12" i="72"/>
  <c r="N10" i="72"/>
  <c r="M10" i="72"/>
  <c r="L10" i="72"/>
  <c r="K10" i="72"/>
  <c r="J10" i="72"/>
  <c r="I10" i="72"/>
  <c r="H10" i="72"/>
  <c r="G10" i="72"/>
  <c r="F10" i="72"/>
  <c r="E10" i="72"/>
  <c r="P38" i="72"/>
  <c r="O38" i="72"/>
  <c r="O36" i="72"/>
  <c r="P34" i="72"/>
  <c r="P32" i="72"/>
  <c r="O32" i="72"/>
  <c r="P30" i="72"/>
  <c r="O30" i="72"/>
  <c r="P28" i="72"/>
  <c r="P26" i="72"/>
  <c r="P24" i="72"/>
  <c r="P20" i="72"/>
  <c r="P18" i="72"/>
  <c r="O18" i="72"/>
  <c r="P16" i="72"/>
  <c r="P12" i="72"/>
  <c r="N40" i="71"/>
  <c r="M40" i="71"/>
  <c r="L40" i="71"/>
  <c r="K40" i="71"/>
  <c r="J40" i="71"/>
  <c r="I40" i="71"/>
  <c r="H40" i="71"/>
  <c r="G40" i="71"/>
  <c r="F40" i="71"/>
  <c r="E40" i="71"/>
  <c r="P38" i="71"/>
  <c r="O38" i="71"/>
  <c r="P36" i="71"/>
  <c r="O36" i="71"/>
  <c r="P34" i="71"/>
  <c r="O34" i="71"/>
  <c r="P32" i="71"/>
  <c r="O32" i="71"/>
  <c r="P30" i="71"/>
  <c r="O30" i="71"/>
  <c r="P28" i="71"/>
  <c r="O28" i="71"/>
  <c r="P26" i="71"/>
  <c r="O26" i="71"/>
  <c r="P24" i="71"/>
  <c r="O24" i="71"/>
  <c r="P22" i="71"/>
  <c r="O22" i="71"/>
  <c r="P20" i="71"/>
  <c r="O20" i="71"/>
  <c r="P18" i="71"/>
  <c r="O18" i="71"/>
  <c r="P16" i="71"/>
  <c r="O16" i="71"/>
  <c r="P14" i="71"/>
  <c r="O14" i="71"/>
  <c r="P12" i="71"/>
  <c r="O12" i="71"/>
  <c r="P10" i="71"/>
  <c r="O10" i="71"/>
  <c r="N40" i="70"/>
  <c r="M40" i="70"/>
  <c r="L40" i="70"/>
  <c r="K40" i="70"/>
  <c r="J40" i="70"/>
  <c r="I40" i="70"/>
  <c r="H40" i="70"/>
  <c r="G40" i="70"/>
  <c r="F40" i="70"/>
  <c r="E40" i="70"/>
  <c r="P38" i="70"/>
  <c r="O38" i="70"/>
  <c r="P36" i="70"/>
  <c r="O36" i="70"/>
  <c r="P34" i="70"/>
  <c r="O34" i="70"/>
  <c r="P32" i="70"/>
  <c r="O32" i="70"/>
  <c r="P30" i="70"/>
  <c r="O30" i="70"/>
  <c r="P28" i="70"/>
  <c r="O28" i="70"/>
  <c r="P26" i="70"/>
  <c r="O26" i="70"/>
  <c r="P24" i="70"/>
  <c r="O24" i="70"/>
  <c r="P22" i="70"/>
  <c r="O22" i="70"/>
  <c r="P20" i="70"/>
  <c r="O20" i="70"/>
  <c r="P18" i="70"/>
  <c r="O18" i="70"/>
  <c r="P16" i="70"/>
  <c r="O16" i="70"/>
  <c r="P14" i="70"/>
  <c r="O14" i="70"/>
  <c r="P12" i="70"/>
  <c r="O12" i="70"/>
  <c r="P10" i="70"/>
  <c r="O10" i="70"/>
  <c r="N40" i="69"/>
  <c r="M40" i="69"/>
  <c r="L40" i="69"/>
  <c r="K40" i="69"/>
  <c r="J40" i="69"/>
  <c r="I40" i="69"/>
  <c r="H40" i="69"/>
  <c r="G40" i="69"/>
  <c r="F40" i="69"/>
  <c r="E40" i="69"/>
  <c r="P38" i="69"/>
  <c r="O38" i="69"/>
  <c r="P36" i="69"/>
  <c r="O36" i="69"/>
  <c r="P34" i="69"/>
  <c r="O34" i="69"/>
  <c r="P32" i="69"/>
  <c r="O32" i="69"/>
  <c r="P30" i="69"/>
  <c r="O30" i="69"/>
  <c r="P28" i="69"/>
  <c r="O28" i="69"/>
  <c r="P26" i="69"/>
  <c r="O26" i="69"/>
  <c r="P24" i="69"/>
  <c r="O24" i="69"/>
  <c r="P22" i="69"/>
  <c r="O22" i="69"/>
  <c r="P20" i="69"/>
  <c r="O20" i="69"/>
  <c r="P18" i="69"/>
  <c r="O18" i="69"/>
  <c r="P16" i="69"/>
  <c r="O16" i="69"/>
  <c r="P14" i="69"/>
  <c r="O14" i="69"/>
  <c r="P12" i="69"/>
  <c r="O12" i="69"/>
  <c r="P10" i="69"/>
  <c r="O10" i="69"/>
  <c r="O34" i="72" l="1"/>
  <c r="K40" i="72"/>
  <c r="O28" i="72"/>
  <c r="O26" i="72"/>
  <c r="O24" i="72"/>
  <c r="P22" i="72"/>
  <c r="O22" i="72"/>
  <c r="I40" i="72"/>
  <c r="O20" i="72"/>
  <c r="J40" i="72"/>
  <c r="O16" i="72"/>
  <c r="H40" i="72"/>
  <c r="M40" i="72"/>
  <c r="F40" i="72"/>
  <c r="E40" i="72"/>
  <c r="N40" i="72"/>
  <c r="G40" i="72"/>
  <c r="O12" i="72"/>
  <c r="O10" i="72"/>
  <c r="P10" i="72"/>
  <c r="P40" i="71"/>
  <c r="O40" i="71"/>
  <c r="O40" i="70"/>
  <c r="P40" i="70"/>
  <c r="O40" i="69"/>
  <c r="P40" i="69"/>
  <c r="R14" i="63"/>
  <c r="R13" i="63"/>
  <c r="R12" i="63"/>
  <c r="R11" i="63"/>
  <c r="Q14" i="63"/>
  <c r="Q13" i="63"/>
  <c r="Q12" i="63"/>
  <c r="Q11" i="63"/>
  <c r="P14" i="63"/>
  <c r="P13" i="63"/>
  <c r="P12" i="63"/>
  <c r="P11" i="63"/>
  <c r="L13" i="63"/>
  <c r="L12" i="63"/>
  <c r="L11" i="63"/>
  <c r="J14" i="63"/>
  <c r="J13" i="63"/>
  <c r="J12" i="63"/>
  <c r="J11" i="63"/>
  <c r="H14" i="63"/>
  <c r="H13" i="63"/>
  <c r="H12" i="63"/>
  <c r="H11" i="63"/>
  <c r="P40" i="72" l="1"/>
  <c r="O40" i="72"/>
  <c r="F12" i="63"/>
  <c r="F11" i="63"/>
  <c r="D14" i="63"/>
  <c r="D13" i="63"/>
  <c r="D12" i="63"/>
  <c r="D11" i="63"/>
  <c r="R9" i="63"/>
  <c r="R8" i="63"/>
  <c r="R7" i="63"/>
  <c r="R6" i="63"/>
  <c r="Q9" i="63"/>
  <c r="Q8" i="63"/>
  <c r="Q7" i="63"/>
  <c r="Q6" i="63"/>
  <c r="P9" i="63"/>
  <c r="P8" i="63"/>
  <c r="P7" i="63"/>
  <c r="P6" i="63"/>
  <c r="L9" i="63"/>
  <c r="L8" i="63"/>
  <c r="L7" i="63"/>
  <c r="L6" i="63"/>
  <c r="J9" i="63"/>
  <c r="J8" i="63"/>
  <c r="J7" i="63"/>
  <c r="J6" i="63"/>
  <c r="H9" i="63"/>
  <c r="H8" i="63"/>
  <c r="H7" i="63"/>
  <c r="H6" i="63"/>
  <c r="F9" i="63"/>
  <c r="F8" i="63"/>
  <c r="F7" i="63"/>
  <c r="F6" i="63"/>
  <c r="D9" i="63"/>
  <c r="D8" i="63"/>
  <c r="D7" i="63"/>
  <c r="D6" i="63"/>
  <c r="M9" i="21" l="1"/>
  <c r="M11" i="21"/>
  <c r="M13" i="21"/>
  <c r="M15" i="21"/>
  <c r="M17" i="21"/>
  <c r="M19" i="21"/>
  <c r="M21" i="21"/>
  <c r="M23" i="21"/>
  <c r="M25" i="21"/>
  <c r="M27" i="21"/>
  <c r="M29" i="21"/>
  <c r="M31" i="21"/>
  <c r="M33" i="21"/>
  <c r="M35" i="21"/>
  <c r="M37" i="21"/>
  <c r="H39" i="21"/>
  <c r="I39" i="21"/>
  <c r="J39" i="21"/>
  <c r="K39" i="21"/>
  <c r="L39" i="21"/>
  <c r="F24" i="17"/>
  <c r="G24" i="17"/>
  <c r="H24" i="17"/>
  <c r="I24" i="17"/>
  <c r="J24" i="17"/>
  <c r="K24" i="17"/>
  <c r="L24" i="17"/>
  <c r="M24" i="17"/>
  <c r="E24" i="17"/>
  <c r="N12" i="17"/>
  <c r="N14" i="17"/>
  <c r="N16" i="17"/>
  <c r="N18" i="17"/>
  <c r="N20" i="17"/>
  <c r="N22" i="17"/>
  <c r="M39" i="21" l="1"/>
  <c r="L39" i="20" l="1"/>
  <c r="K39" i="20"/>
  <c r="J39" i="20"/>
  <c r="I39" i="20"/>
  <c r="H39" i="20"/>
  <c r="M37" i="20"/>
  <c r="M35" i="20"/>
  <c r="M33" i="20"/>
  <c r="M31" i="20"/>
  <c r="M29" i="20"/>
  <c r="M27" i="20"/>
  <c r="M25" i="20"/>
  <c r="M23" i="20"/>
  <c r="M21" i="20"/>
  <c r="M19" i="20"/>
  <c r="M17" i="20"/>
  <c r="M15" i="20"/>
  <c r="M13" i="20"/>
  <c r="M11" i="20"/>
  <c r="M9" i="20"/>
  <c r="F24" i="16"/>
  <c r="G24" i="16"/>
  <c r="H24" i="16"/>
  <c r="I24" i="16"/>
  <c r="J24" i="16"/>
  <c r="K24" i="16"/>
  <c r="L24" i="16"/>
  <c r="M24" i="16"/>
  <c r="E24" i="18"/>
  <c r="F24" i="18"/>
  <c r="I24" i="18"/>
  <c r="M39" i="20" l="1"/>
  <c r="I28" i="17"/>
  <c r="M28" i="16"/>
  <c r="K28" i="16"/>
  <c r="I28" i="16"/>
  <c r="F28" i="16"/>
  <c r="N26" i="16"/>
  <c r="L28" i="16"/>
  <c r="J28" i="16"/>
  <c r="H28" i="16"/>
  <c r="G28" i="16"/>
  <c r="E24" i="16"/>
  <c r="E28" i="16" s="1"/>
  <c r="N22" i="16"/>
  <c r="N20" i="16"/>
  <c r="N18" i="16"/>
  <c r="N16" i="16"/>
  <c r="N14" i="16"/>
  <c r="N12" i="16"/>
  <c r="N10" i="16"/>
  <c r="I28" i="18"/>
  <c r="F28" i="18"/>
  <c r="N26" i="18"/>
  <c r="M24" i="18"/>
  <c r="M28" i="18" s="1"/>
  <c r="L24" i="18"/>
  <c r="L28" i="18" s="1"/>
  <c r="K24" i="18"/>
  <c r="K28" i="18" s="1"/>
  <c r="J24" i="18"/>
  <c r="J28" i="18" s="1"/>
  <c r="H24" i="18"/>
  <c r="H28" i="18" s="1"/>
  <c r="G24" i="18"/>
  <c r="G28" i="18" s="1"/>
  <c r="E28" i="18"/>
  <c r="N22" i="18"/>
  <c r="N20" i="18"/>
  <c r="N18" i="18"/>
  <c r="N16" i="18"/>
  <c r="N14" i="18"/>
  <c r="N12" i="18"/>
  <c r="N10" i="18"/>
  <c r="N24" i="16" l="1"/>
  <c r="N24" i="18"/>
  <c r="N28" i="16" l="1"/>
  <c r="O24" i="16" s="1"/>
  <c r="N28" i="18"/>
  <c r="O24" i="18" s="1"/>
  <c r="O22" i="16" l="1"/>
  <c r="O20" i="16"/>
  <c r="O18" i="16"/>
  <c r="O16" i="16"/>
  <c r="O14" i="16"/>
  <c r="O12" i="16"/>
  <c r="O10" i="16"/>
  <c r="O26" i="16"/>
  <c r="O28" i="16" s="1"/>
  <c r="O22" i="18"/>
  <c r="O20" i="18"/>
  <c r="O18" i="18"/>
  <c r="O16" i="18"/>
  <c r="O14" i="18"/>
  <c r="O12" i="18"/>
  <c r="O10" i="18"/>
  <c r="O26" i="18"/>
  <c r="O28" i="18" s="1"/>
  <c r="J38" i="29" l="1"/>
  <c r="I38" i="29"/>
  <c r="K36" i="29"/>
  <c r="K34" i="29"/>
  <c r="K32" i="29"/>
  <c r="K30" i="29"/>
  <c r="K28" i="29"/>
  <c r="K26" i="29"/>
  <c r="K24" i="29"/>
  <c r="K22" i="29"/>
  <c r="K20" i="29"/>
  <c r="K18" i="29"/>
  <c r="K16" i="29"/>
  <c r="K14" i="29"/>
  <c r="K12" i="29"/>
  <c r="K10" i="29"/>
  <c r="K8" i="29"/>
  <c r="J38" i="30"/>
  <c r="I38" i="30"/>
  <c r="K36" i="30"/>
  <c r="K34" i="30"/>
  <c r="K32" i="30"/>
  <c r="K30" i="30"/>
  <c r="K28" i="30"/>
  <c r="K26" i="30"/>
  <c r="K24" i="30"/>
  <c r="K22" i="30"/>
  <c r="K20" i="30"/>
  <c r="K18" i="30"/>
  <c r="K16" i="30"/>
  <c r="K14" i="30"/>
  <c r="K12" i="30"/>
  <c r="K10" i="30"/>
  <c r="K8" i="30"/>
  <c r="L28" i="17"/>
  <c r="J28" i="17"/>
  <c r="H28" i="17"/>
  <c r="F28" i="17"/>
  <c r="N26" i="17"/>
  <c r="M28" i="17"/>
  <c r="K28" i="17"/>
  <c r="G28" i="17"/>
  <c r="E28" i="17"/>
  <c r="N10" i="17"/>
  <c r="P27" i="24"/>
  <c r="O27" i="24"/>
  <c r="N27" i="24"/>
  <c r="M27" i="24"/>
  <c r="L27" i="24"/>
  <c r="K27" i="24"/>
  <c r="J27" i="24"/>
  <c r="Q25" i="24"/>
  <c r="Q23" i="24"/>
  <c r="Q21" i="24"/>
  <c r="Q19" i="24"/>
  <c r="Q17" i="24"/>
  <c r="Q15" i="24"/>
  <c r="Q13" i="24"/>
  <c r="Q11" i="24"/>
  <c r="Q9" i="24"/>
  <c r="P27" i="25"/>
  <c r="O27" i="25"/>
  <c r="N27" i="25"/>
  <c r="M27" i="25"/>
  <c r="L27" i="25"/>
  <c r="K27" i="25"/>
  <c r="J27" i="25"/>
  <c r="Q25" i="25"/>
  <c r="Q23" i="25"/>
  <c r="Q21" i="25"/>
  <c r="Q19" i="25"/>
  <c r="Q17" i="25"/>
  <c r="Q15" i="25"/>
  <c r="Q13" i="25"/>
  <c r="Q11" i="25"/>
  <c r="Q9" i="25"/>
  <c r="P27" i="26"/>
  <c r="O27" i="26"/>
  <c r="N27" i="26"/>
  <c r="M27" i="26"/>
  <c r="L27" i="26"/>
  <c r="K27" i="26"/>
  <c r="J27" i="26"/>
  <c r="Q25" i="26"/>
  <c r="Q23" i="26"/>
  <c r="Q21" i="26"/>
  <c r="Q19" i="26"/>
  <c r="Q17" i="26"/>
  <c r="Q15" i="26"/>
  <c r="Q13" i="26"/>
  <c r="Q11" i="26"/>
  <c r="Q9" i="26"/>
  <c r="E10" i="19"/>
  <c r="F10" i="19"/>
  <c r="G10" i="19"/>
  <c r="H10" i="19"/>
  <c r="I10" i="19"/>
  <c r="J10" i="19"/>
  <c r="K10" i="19"/>
  <c r="L10" i="19"/>
  <c r="M10" i="19"/>
  <c r="E12" i="19"/>
  <c r="F12" i="19"/>
  <c r="G12" i="19"/>
  <c r="H12" i="19"/>
  <c r="I12" i="19"/>
  <c r="J12" i="19"/>
  <c r="K12" i="19"/>
  <c r="L12" i="19"/>
  <c r="M12" i="19"/>
  <c r="E14" i="19"/>
  <c r="F14" i="19"/>
  <c r="G14" i="19"/>
  <c r="H14" i="19"/>
  <c r="I14" i="19"/>
  <c r="J14" i="19"/>
  <c r="K14" i="19"/>
  <c r="L14" i="19"/>
  <c r="M14" i="19"/>
  <c r="E16" i="19"/>
  <c r="F16" i="19"/>
  <c r="G16" i="19"/>
  <c r="H16" i="19"/>
  <c r="I16" i="19"/>
  <c r="J16" i="19"/>
  <c r="K16" i="19"/>
  <c r="L16" i="19"/>
  <c r="M16" i="19"/>
  <c r="E18" i="19"/>
  <c r="F18" i="19"/>
  <c r="G18" i="19"/>
  <c r="H18" i="19"/>
  <c r="I18" i="19"/>
  <c r="J18" i="19"/>
  <c r="K18" i="19"/>
  <c r="L18" i="19"/>
  <c r="M18" i="19"/>
  <c r="E20" i="19"/>
  <c r="F20" i="19"/>
  <c r="G20" i="19"/>
  <c r="H20" i="19"/>
  <c r="I20" i="19"/>
  <c r="J20" i="19"/>
  <c r="K20" i="19"/>
  <c r="L20" i="19"/>
  <c r="M20" i="19"/>
  <c r="E22" i="19"/>
  <c r="F22" i="19"/>
  <c r="G22" i="19"/>
  <c r="H22" i="19"/>
  <c r="I22" i="19"/>
  <c r="J22" i="19"/>
  <c r="K22" i="19"/>
  <c r="L22" i="19"/>
  <c r="M22" i="19"/>
  <c r="E26" i="19"/>
  <c r="F26" i="19"/>
  <c r="G26" i="19"/>
  <c r="H26" i="19"/>
  <c r="I26" i="19"/>
  <c r="J26" i="19"/>
  <c r="K26" i="19"/>
  <c r="L26" i="19"/>
  <c r="M26" i="19"/>
  <c r="H9" i="23"/>
  <c r="I9" i="23"/>
  <c r="J9" i="23"/>
  <c r="K9" i="23"/>
  <c r="L9" i="23"/>
  <c r="H11" i="23"/>
  <c r="I11" i="23"/>
  <c r="J11" i="23"/>
  <c r="K11" i="23"/>
  <c r="L11" i="23"/>
  <c r="H13" i="23"/>
  <c r="I13" i="23"/>
  <c r="J13" i="23"/>
  <c r="K13" i="23"/>
  <c r="L13" i="23"/>
  <c r="H15" i="23"/>
  <c r="I15" i="23"/>
  <c r="J15" i="23"/>
  <c r="K15" i="23"/>
  <c r="L15" i="23"/>
  <c r="H17" i="23"/>
  <c r="I17" i="23"/>
  <c r="J17" i="23"/>
  <c r="K17" i="23"/>
  <c r="L17" i="23"/>
  <c r="H19" i="23"/>
  <c r="I19" i="23"/>
  <c r="J19" i="23"/>
  <c r="K19" i="23"/>
  <c r="L19" i="23"/>
  <c r="H21" i="23"/>
  <c r="I21" i="23"/>
  <c r="J21" i="23"/>
  <c r="K21" i="23"/>
  <c r="L21" i="23"/>
  <c r="H23" i="23"/>
  <c r="I23" i="23"/>
  <c r="J23" i="23"/>
  <c r="K23" i="23"/>
  <c r="L23" i="23"/>
  <c r="H25" i="23"/>
  <c r="I25" i="23"/>
  <c r="J25" i="23"/>
  <c r="K25" i="23"/>
  <c r="L25" i="23"/>
  <c r="H27" i="23"/>
  <c r="I27" i="23"/>
  <c r="J27" i="23"/>
  <c r="K27" i="23"/>
  <c r="L27" i="23"/>
  <c r="H29" i="23"/>
  <c r="I29" i="23"/>
  <c r="J29" i="23"/>
  <c r="K29" i="23"/>
  <c r="L29" i="23"/>
  <c r="H31" i="23"/>
  <c r="I31" i="23"/>
  <c r="J31" i="23"/>
  <c r="K31" i="23"/>
  <c r="L31" i="23"/>
  <c r="H33" i="23"/>
  <c r="I33" i="23"/>
  <c r="J33" i="23"/>
  <c r="K33" i="23"/>
  <c r="L33" i="23"/>
  <c r="H35" i="23"/>
  <c r="I35" i="23"/>
  <c r="J35" i="23"/>
  <c r="K35" i="23"/>
  <c r="L35" i="23"/>
  <c r="H37" i="23"/>
  <c r="I37" i="23"/>
  <c r="J37" i="23"/>
  <c r="K37" i="23"/>
  <c r="L37" i="23"/>
  <c r="J9" i="28"/>
  <c r="K9" i="28"/>
  <c r="L9" i="28"/>
  <c r="M9" i="28"/>
  <c r="N9" i="28"/>
  <c r="O9" i="28"/>
  <c r="P9" i="28"/>
  <c r="J11" i="28"/>
  <c r="K11" i="28"/>
  <c r="L11" i="28"/>
  <c r="M11" i="28"/>
  <c r="N11" i="28"/>
  <c r="O11" i="28"/>
  <c r="P11" i="28"/>
  <c r="J13" i="28"/>
  <c r="K13" i="28"/>
  <c r="L13" i="28"/>
  <c r="M13" i="28"/>
  <c r="N13" i="28"/>
  <c r="O13" i="28"/>
  <c r="P13" i="28"/>
  <c r="J15" i="28"/>
  <c r="K15" i="28"/>
  <c r="L15" i="28"/>
  <c r="M15" i="28"/>
  <c r="N15" i="28"/>
  <c r="O15" i="28"/>
  <c r="P15" i="28"/>
  <c r="J17" i="28"/>
  <c r="K17" i="28"/>
  <c r="L17" i="28"/>
  <c r="M17" i="28"/>
  <c r="N17" i="28"/>
  <c r="O17" i="28"/>
  <c r="P17" i="28"/>
  <c r="J19" i="28"/>
  <c r="K19" i="28"/>
  <c r="L19" i="28"/>
  <c r="M19" i="28"/>
  <c r="N19" i="28"/>
  <c r="O19" i="28"/>
  <c r="P19" i="28"/>
  <c r="J21" i="28"/>
  <c r="K21" i="28"/>
  <c r="L21" i="28"/>
  <c r="M21" i="28"/>
  <c r="N21" i="28"/>
  <c r="O21" i="28"/>
  <c r="P21" i="28"/>
  <c r="J23" i="28"/>
  <c r="K23" i="28"/>
  <c r="L23" i="28"/>
  <c r="M23" i="28"/>
  <c r="N23" i="28"/>
  <c r="O23" i="28"/>
  <c r="P23" i="28"/>
  <c r="J25" i="28"/>
  <c r="K25" i="28"/>
  <c r="L25" i="28"/>
  <c r="M25" i="28"/>
  <c r="N25" i="28"/>
  <c r="O25" i="28"/>
  <c r="P25" i="28"/>
  <c r="K8" i="31"/>
  <c r="K10" i="31"/>
  <c r="K12" i="31"/>
  <c r="K14" i="31"/>
  <c r="K16" i="31"/>
  <c r="K18" i="31"/>
  <c r="K20" i="31"/>
  <c r="K22" i="31"/>
  <c r="K24" i="31"/>
  <c r="K26" i="31"/>
  <c r="K28" i="31"/>
  <c r="K30" i="31"/>
  <c r="K32" i="31"/>
  <c r="K34" i="31"/>
  <c r="K36" i="31"/>
  <c r="I38" i="31"/>
  <c r="J38" i="31"/>
  <c r="I8" i="32"/>
  <c r="J8" i="32"/>
  <c r="I10" i="32"/>
  <c r="J10" i="32"/>
  <c r="I12" i="32"/>
  <c r="J12" i="32"/>
  <c r="I14" i="32"/>
  <c r="J14" i="32"/>
  <c r="I16" i="32"/>
  <c r="J16" i="32"/>
  <c r="I18" i="32"/>
  <c r="J18" i="32"/>
  <c r="I20" i="32"/>
  <c r="J20" i="32"/>
  <c r="I22" i="32"/>
  <c r="J22" i="32"/>
  <c r="I24" i="32"/>
  <c r="J24" i="32"/>
  <c r="I26" i="32"/>
  <c r="J26" i="32"/>
  <c r="I28" i="32"/>
  <c r="J28" i="32"/>
  <c r="I30" i="32"/>
  <c r="J30" i="32"/>
  <c r="I32" i="32"/>
  <c r="J32" i="32"/>
  <c r="I34" i="32"/>
  <c r="J34" i="32"/>
  <c r="I36" i="32"/>
  <c r="J36" i="32"/>
  <c r="M11" i="23"/>
  <c r="N24" i="17"/>
  <c r="K12" i="32" l="1"/>
  <c r="K26" i="32"/>
  <c r="K24" i="32"/>
  <c r="K28" i="32"/>
  <c r="K8" i="32"/>
  <c r="K34" i="32"/>
  <c r="K30" i="32"/>
  <c r="K18" i="32"/>
  <c r="K16" i="32"/>
  <c r="K14" i="32"/>
  <c r="M25" i="23"/>
  <c r="M37" i="23"/>
  <c r="M31" i="23"/>
  <c r="M27" i="23"/>
  <c r="M17" i="23"/>
  <c r="I24" i="19"/>
  <c r="J24" i="19"/>
  <c r="J28" i="19" s="1"/>
  <c r="M24" i="19"/>
  <c r="M28" i="19" s="1"/>
  <c r="N22" i="19"/>
  <c r="N12" i="19"/>
  <c r="K20" i="32"/>
  <c r="K32" i="32"/>
  <c r="K36" i="32"/>
  <c r="K10" i="32"/>
  <c r="K22" i="32"/>
  <c r="K38" i="31"/>
  <c r="J38" i="32"/>
  <c r="K38" i="29"/>
  <c r="K38" i="30"/>
  <c r="I38" i="32"/>
  <c r="Q27" i="25"/>
  <c r="Q13" i="28"/>
  <c r="L27" i="28"/>
  <c r="Q19" i="28"/>
  <c r="J27" i="28"/>
  <c r="Q27" i="26"/>
  <c r="Q9" i="28"/>
  <c r="Q27" i="24"/>
  <c r="K27" i="28"/>
  <c r="Q17" i="28"/>
  <c r="H39" i="23"/>
  <c r="M35" i="23"/>
  <c r="M13" i="23"/>
  <c r="L39" i="23"/>
  <c r="M33" i="23"/>
  <c r="M29" i="23"/>
  <c r="M23" i="23"/>
  <c r="M21" i="23"/>
  <c r="M19" i="23"/>
  <c r="M15" i="23"/>
  <c r="J39" i="23"/>
  <c r="K39" i="23"/>
  <c r="M9" i="23"/>
  <c r="I39" i="23"/>
  <c r="N18" i="19"/>
  <c r="N28" i="17"/>
  <c r="I28" i="19"/>
  <c r="F24" i="19"/>
  <c r="F28" i="19" s="1"/>
  <c r="N26" i="19"/>
  <c r="N20" i="19"/>
  <c r="N16" i="19"/>
  <c r="N14" i="19"/>
  <c r="K24" i="19"/>
  <c r="K28" i="19" s="1"/>
  <c r="G24" i="19"/>
  <c r="G28" i="19" s="1"/>
  <c r="E24" i="19"/>
  <c r="E28" i="19" s="1"/>
  <c r="L24" i="19"/>
  <c r="L28" i="19" s="1"/>
  <c r="H24" i="19"/>
  <c r="H28" i="19" s="1"/>
  <c r="N10" i="19"/>
  <c r="N27" i="28"/>
  <c r="M27" i="28"/>
  <c r="Q23" i="28"/>
  <c r="O27" i="28"/>
  <c r="Q11" i="28"/>
  <c r="P27" i="28"/>
  <c r="Q25" i="28"/>
  <c r="Q21" i="28"/>
  <c r="Q15" i="28"/>
  <c r="O20" i="17" l="1"/>
  <c r="O18" i="17"/>
  <c r="O10" i="17"/>
  <c r="O16" i="17"/>
  <c r="K38" i="32"/>
  <c r="M39" i="23"/>
  <c r="N24" i="19"/>
  <c r="N28" i="19" s="1"/>
  <c r="O22" i="17"/>
  <c r="O12" i="17"/>
  <c r="O14" i="17"/>
  <c r="Q27" i="28"/>
  <c r="O24" i="19" l="1"/>
  <c r="O20" i="19"/>
  <c r="O28" i="17"/>
  <c r="O10" i="19"/>
  <c r="O18" i="19"/>
  <c r="O22" i="19"/>
  <c r="O26" i="19"/>
  <c r="O12" i="19"/>
  <c r="O14" i="19"/>
  <c r="O16" i="19"/>
  <c r="O28" i="19" l="1"/>
</calcChain>
</file>

<file path=xl/comments1.xml><?xml version="1.0" encoding="utf-8"?>
<comments xmlns="http://schemas.openxmlformats.org/spreadsheetml/2006/main">
  <authors>
    <author>Julian Francis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Q2 2015 total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Q2 2015 total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Q2 2015 total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Q2 2015 total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Q2 2015 total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Q2 2015 total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Q2 2015 total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calculated from Q2 2015 total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Q2 June total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Q2 June total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Q2 June total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Q2 June total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Q2 June total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Q2 June total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Q2 June total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Q2 June total</t>
        </r>
      </text>
    </comment>
  </commentList>
</comments>
</file>

<file path=xl/sharedStrings.xml><?xml version="1.0" encoding="utf-8"?>
<sst xmlns="http://schemas.openxmlformats.org/spreadsheetml/2006/main" count="1914" uniqueCount="180">
  <si>
    <t>Total Reported Accidents</t>
  </si>
  <si>
    <t>Period</t>
  </si>
  <si>
    <t>Year</t>
  </si>
  <si>
    <t>Fatal Accidents</t>
  </si>
  <si>
    <t>Non Injury Accidents</t>
  </si>
  <si>
    <t>Persons Injured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</si>
  <si>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</si>
  <si>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</si>
  <si>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</si>
  <si>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</si>
  <si>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</si>
  <si>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</si>
  <si>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</si>
  <si>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</si>
  <si>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</si>
  <si>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</si>
  <si>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</si>
  <si>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</si>
  <si>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</si>
  <si>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</si>
  <si>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</si>
  <si>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</si>
  <si>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</si>
  <si>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</si>
  <si>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</si>
  <si>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</si>
  <si>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</si>
  <si>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</si>
  <si>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</si>
  <si>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</si>
  <si>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55 -59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</si>
  <si>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</si>
  <si>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</si>
  <si>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</si>
  <si>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</si>
  <si>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</si>
  <si>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</si>
  <si>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</si>
  <si>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</si>
  <si>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</si>
  <si>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Other Roads</t>
  </si>
  <si>
    <t>Total All Roads</t>
  </si>
  <si>
    <t>10 -  14</t>
  </si>
  <si>
    <t>15  - 19</t>
  </si>
  <si>
    <t>30  - 34</t>
  </si>
  <si>
    <t>65+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</si>
  <si>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</si>
  <si>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</si>
  <si>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</si>
  <si>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</si>
  <si>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</si>
  <si>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</si>
  <si>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</si>
  <si>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</si>
  <si>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</si>
  <si>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</si>
  <si>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</si>
  <si>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</si>
  <si>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</si>
  <si>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</si>
  <si>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>(9)</t>
  </si>
  <si>
    <t>(10)</t>
  </si>
  <si>
    <t>(11)</t>
  </si>
  <si>
    <t>(12)</t>
  </si>
  <si>
    <t>(13)</t>
  </si>
  <si>
    <t>(14)</t>
  </si>
  <si>
    <t>(15)</t>
  </si>
  <si>
    <t>(16)</t>
  </si>
  <si>
    <t>5 - 9</t>
  </si>
  <si>
    <t>0 - 4</t>
  </si>
  <si>
    <t>Accidents: Slight and Serious Injury</t>
  </si>
  <si>
    <t>TABLE 4. NUMBER OF PERSONS KILLED BY AGE GROUP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</si>
  <si>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</si>
  <si>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</si>
  <si>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</si>
  <si>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</si>
  <si>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</si>
  <si>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</si>
  <si>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TABLE 3. NUMBER AND PERCENTAGE DISTRIBUTION OF FATAL ACCIDENTS</t>
  </si>
  <si>
    <t xml:space="preserve">TABLE  6. FATALITIES BY AGE AND SEX OF VICTIM  </t>
  </si>
  <si>
    <t>…</t>
  </si>
  <si>
    <r>
      <t>Source:</t>
    </r>
    <r>
      <rPr>
        <sz val="10"/>
        <rFont val="Arial"/>
        <family val="2"/>
      </rPr>
      <t xml:space="preserve"> Road Traffic Accidents Returns</t>
    </r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</si>
  <si>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</si>
  <si>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</si>
  <si>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</si>
  <si>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</si>
  <si>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</si>
  <si>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</si>
  <si>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</si>
  <si>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</si>
  <si>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</si>
  <si>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</si>
  <si>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</si>
  <si>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20  - 24</t>
  </si>
  <si>
    <t>25  - 29</t>
  </si>
  <si>
    <t>35  - 39</t>
  </si>
  <si>
    <t>40  - 44</t>
  </si>
  <si>
    <t>45  - 49</t>
  </si>
  <si>
    <t>50  - 54</t>
  </si>
  <si>
    <t>55  - 59</t>
  </si>
  <si>
    <t>60  - 64</t>
  </si>
  <si>
    <t>5   -    9</t>
  </si>
  <si>
    <t>0   -    4</t>
  </si>
  <si>
    <t>Male</t>
  </si>
  <si>
    <t>Female</t>
  </si>
  <si>
    <t>Both Sexes</t>
  </si>
  <si>
    <t>Age of Victim</t>
  </si>
  <si>
    <t>Total                            All Class</t>
  </si>
  <si>
    <t>Unknown</t>
  </si>
  <si>
    <r>
      <t>Source:</t>
    </r>
    <r>
      <rPr>
        <sz val="10"/>
        <rFont val="Arial"/>
        <family val="2"/>
      </rPr>
      <t xml:space="preserve">  Road Traffic Accidents Returns</t>
    </r>
  </si>
  <si>
    <r>
      <t xml:space="preserve">Source: </t>
    </r>
    <r>
      <rPr>
        <sz val="10"/>
        <rFont val="Arial"/>
        <family val="2"/>
      </rPr>
      <t xml:space="preserve"> Road Traffic Accidents Returns</t>
    </r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</si>
  <si>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</si>
  <si>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</si>
  <si>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</si>
  <si>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</si>
  <si>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</si>
  <si>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</si>
  <si>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</si>
  <si>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</si>
  <si>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t>2nd Quarter</t>
  </si>
  <si>
    <t>April</t>
  </si>
  <si>
    <t>June</t>
  </si>
  <si>
    <t>3rd Quarter</t>
  </si>
  <si>
    <t>July</t>
  </si>
  <si>
    <t>August</t>
  </si>
  <si>
    <t>September</t>
  </si>
  <si>
    <t>May</t>
  </si>
  <si>
    <t>8 699</t>
  </si>
  <si>
    <t>8 485</t>
  </si>
  <si>
    <t>9 130</t>
  </si>
  <si>
    <t>8 809</t>
  </si>
  <si>
    <t>9 112</t>
  </si>
  <si>
    <t>8 779</t>
  </si>
  <si>
    <t>3rd Quarter 2015</t>
  </si>
  <si>
    <t>July-September 2015</t>
  </si>
  <si>
    <t xml:space="preserve">               AND SERIOUS INJURIES, AND PERSONS INJURED</t>
  </si>
  <si>
    <t>55 - 59</t>
  </si>
  <si>
    <t>Source: Road Traffic Accidents Returns</t>
  </si>
  <si>
    <t>July - September 2015</t>
  </si>
  <si>
    <t>TABLE 2. FATALITIES BY SEX</t>
  </si>
  <si>
    <t>3rd Quarter 2011-2015</t>
  </si>
  <si>
    <t>Fatalities</t>
  </si>
  <si>
    <t>FATALITIES, AND PERSONS INJURED</t>
  </si>
  <si>
    <t>(MONTHLY COMPARISON)</t>
  </si>
  <si>
    <t>3RD QUARTER 2015</t>
  </si>
  <si>
    <t xml:space="preserve">TABLE 3. NUMBER AND PERCENTAGE DISTRIBUTION OF ACCIDENTS, </t>
  </si>
  <si>
    <t>TABLE 4. NUMBER AND PERCENTAGE DISTRIBUTION OF FATAL ACCIDENTS</t>
  </si>
  <si>
    <t>Churchill Roosevelt Highway</t>
  </si>
  <si>
    <t>TABLE 6. FATALITIES BY AGE GROUP,</t>
  </si>
  <si>
    <t>SEX, AND CLASS OF ROAD USER</t>
  </si>
  <si>
    <t>Total Sex/Class/Age</t>
  </si>
  <si>
    <t>Total Fatalities</t>
  </si>
  <si>
    <t>Total Reported Accidents (TRA)</t>
  </si>
  <si>
    <t>Percentage Change (TRA)</t>
  </si>
  <si>
    <t>Fatal Accidents (FA)</t>
  </si>
  <si>
    <t>Percentage Change (FA)</t>
  </si>
  <si>
    <t>Accidents Involving Slight and Serious Injuries (AISI)</t>
  </si>
  <si>
    <t>Percentage Change (AISI)</t>
  </si>
  <si>
    <t>Non Injury Accidents (NIA)</t>
  </si>
  <si>
    <t>Percentage Change (NIA)</t>
  </si>
  <si>
    <t>Fatalities (F)</t>
  </si>
  <si>
    <t>Percentage Change (F)</t>
  </si>
  <si>
    <t>Persons Injured (PI)</t>
  </si>
  <si>
    <t>Percentage Change (PI)</t>
  </si>
  <si>
    <t>-</t>
  </si>
  <si>
    <t>TABLE 6". NUMBER OF PERSONS KILLED BY AGE GROUP</t>
  </si>
  <si>
    <t>Quarter 3 2015</t>
  </si>
  <si>
    <t xml:space="preserve">Source:  Road Traffic Accidents Returns </t>
  </si>
  <si>
    <t xml:space="preserve"> July-September 2015 </t>
  </si>
  <si>
    <t>12:01-3:00am</t>
  </si>
  <si>
    <t xml:space="preserve"> 3:01-6:00am</t>
  </si>
  <si>
    <t xml:space="preserve"> 6:01-9:00am</t>
  </si>
  <si>
    <t xml:space="preserve"> 9:01-12:00noon</t>
  </si>
  <si>
    <t>12:01-3:00pm</t>
  </si>
  <si>
    <t xml:space="preserve"> 3:01-6:00pm</t>
  </si>
  <si>
    <t xml:space="preserve"> 6:01-9:00pm</t>
  </si>
  <si>
    <t xml:space="preserve"> 9:01-12:00midnight</t>
  </si>
  <si>
    <t>ON SELECTED ROADS BY TIME OF DAY</t>
  </si>
  <si>
    <t>TABLE 5. FATAL TRAFFIC ACCIDENTS BY TIME OF DAY</t>
  </si>
  <si>
    <t>Time of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</si>
</sst>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\ 000"/>
    <numFmt numFmtId="166" formatCode="00\ 000"/>
    <numFmt numFmtId="167" formatCode="0.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Rockwell"/>
      <family val="1"/>
    </font>
    <font>
      <sz val="24"/>
      <name val="Arial"/>
      <family val="2"/>
    </font>
    <font>
      <sz val="18"/>
      <name val="Arial"/>
      <family val="2"/>
    </font>
    <font>
      <b/>
      <sz val="22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6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b/>
      <sz val="3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8" fillId="0" borderId="0" applyFont="0" applyFill="0" applyBorder="0" applyAlignment="0" applyProtection="0"/>
  </cellStyleXfs>
  <cellXfs count="3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0" xfId="0" quotePrefix="1" applyFont="1" applyBorder="1"/>
    <xf numFmtId="0" fontId="3" fillId="0" borderId="6" xfId="0" applyFont="1" applyBorder="1" applyAlignment="1">
      <alignment horizontal="center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1" xfId="0" applyFont="1" applyBorder="1" applyAlignment="1"/>
    <xf numFmtId="0" fontId="3" fillId="0" borderId="12" xfId="0" applyFont="1" applyBorder="1"/>
    <xf numFmtId="0" fontId="3" fillId="0" borderId="2" xfId="0" applyFont="1" applyBorder="1"/>
    <xf numFmtId="0" fontId="3" fillId="0" borderId="13" xfId="0" quotePrefix="1" applyFont="1" applyBorder="1"/>
    <xf numFmtId="0" fontId="3" fillId="0" borderId="13" xfId="0" applyFont="1" applyBorder="1"/>
    <xf numFmtId="0" fontId="4" fillId="0" borderId="1" xfId="0" quotePrefix="1" applyFont="1" applyBorder="1"/>
    <xf numFmtId="1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0" fillId="0" borderId="0" xfId="0" applyNumberFormat="1" applyBorder="1"/>
    <xf numFmtId="0" fontId="5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1"/>
    <xf numFmtId="0" fontId="1" fillId="0" borderId="0" xfId="0" applyFont="1" applyFill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right"/>
    </xf>
    <xf numFmtId="0" fontId="9" fillId="2" borderId="6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/>
    <xf numFmtId="0" fontId="9" fillId="2" borderId="13" xfId="1" applyFont="1" applyFill="1" applyBorder="1"/>
    <xf numFmtId="0" fontId="9" fillId="0" borderId="7" xfId="1" quotePrefix="1" applyFont="1" applyFill="1" applyBorder="1" applyAlignment="1">
      <alignment horizontal="center"/>
    </xf>
    <xf numFmtId="0" fontId="9" fillId="2" borderId="6" xfId="1" applyFont="1" applyFill="1" applyBorder="1" applyAlignment="1"/>
    <xf numFmtId="0" fontId="9" fillId="2" borderId="1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right"/>
    </xf>
    <xf numFmtId="0" fontId="10" fillId="0" borderId="7" xfId="1" applyFont="1" applyFill="1" applyBorder="1" applyAlignment="1">
      <alignment horizontal="right"/>
    </xf>
    <xf numFmtId="0" fontId="9" fillId="2" borderId="1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right"/>
    </xf>
    <xf numFmtId="0" fontId="10" fillId="0" borderId="11" xfId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13" xfId="0" applyFont="1" applyFill="1" applyBorder="1"/>
    <xf numFmtId="0" fontId="6" fillId="0" borderId="3" xfId="0" quotePrefix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6" fillId="2" borderId="12" xfId="0" applyFont="1" applyFill="1" applyBorder="1"/>
    <xf numFmtId="0" fontId="6" fillId="0" borderId="2" xfId="0" quotePrefix="1" applyFont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2" borderId="6" xfId="0" applyFont="1" applyFill="1" applyBorder="1" applyAlignment="1">
      <alignment horizontal="left" wrapText="1"/>
    </xf>
    <xf numFmtId="164" fontId="6" fillId="0" borderId="7" xfId="0" applyNumberFormat="1" applyFont="1" applyBorder="1" applyAlignment="1">
      <alignment horizontal="center"/>
    </xf>
    <xf numFmtId="0" fontId="6" fillId="2" borderId="6" xfId="0" applyFont="1" applyFill="1" applyBorder="1" applyAlignment="1">
      <alignment wrapText="1"/>
    </xf>
    <xf numFmtId="0" fontId="6" fillId="2" borderId="6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3" fillId="0" borderId="0" xfId="0" applyFont="1"/>
    <xf numFmtId="0" fontId="14" fillId="2" borderId="6" xfId="0" applyFont="1" applyFill="1" applyBorder="1"/>
    <xf numFmtId="0" fontId="14" fillId="2" borderId="0" xfId="0" applyFont="1" applyFill="1" applyBorder="1"/>
    <xf numFmtId="0" fontId="14" fillId="2" borderId="13" xfId="0" applyFont="1" applyFill="1" applyBorder="1"/>
    <xf numFmtId="0" fontId="14" fillId="0" borderId="3" xfId="0" quotePrefix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6" xfId="0" applyFont="1" applyFill="1" applyBorder="1" applyAlignment="1"/>
    <xf numFmtId="0" fontId="14" fillId="2" borderId="0" xfId="0" applyFont="1" applyFill="1" applyBorder="1" applyAlignment="1"/>
    <xf numFmtId="0" fontId="14" fillId="2" borderId="6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2" fillId="2" borderId="10" xfId="0" applyFont="1" applyFill="1" applyBorder="1" applyAlignment="1"/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5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16" fillId="2" borderId="13" xfId="0" applyFont="1" applyFill="1" applyBorder="1"/>
    <xf numFmtId="0" fontId="16" fillId="0" borderId="7" xfId="0" quotePrefix="1" applyFont="1" applyBorder="1" applyAlignment="1">
      <alignment horizontal="center"/>
    </xf>
    <xf numFmtId="0" fontId="16" fillId="0" borderId="6" xfId="0" quotePrefix="1" applyFont="1" applyBorder="1" applyAlignment="1">
      <alignment horizontal="center"/>
    </xf>
    <xf numFmtId="0" fontId="16" fillId="2" borderId="6" xfId="0" applyFont="1" applyFill="1" applyBorder="1"/>
    <xf numFmtId="0" fontId="16" fillId="0" borderId="7" xfId="0" applyFont="1" applyBorder="1"/>
    <xf numFmtId="0" fontId="16" fillId="0" borderId="7" xfId="0" applyFont="1" applyBorder="1" applyAlignment="1">
      <alignment horizontal="right"/>
    </xf>
    <xf numFmtId="0" fontId="16" fillId="2" borderId="6" xfId="0" applyFont="1" applyFill="1" applyBorder="1" applyAlignment="1"/>
    <xf numFmtId="0" fontId="16" fillId="2" borderId="13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7" xfId="0" applyFont="1" applyFill="1" applyBorder="1" applyAlignment="1">
      <alignment horizontal="right"/>
    </xf>
    <xf numFmtId="165" fontId="16" fillId="0" borderId="0" xfId="0" applyNumberFormat="1" applyFont="1" applyAlignment="1">
      <alignment horizontal="right"/>
    </xf>
    <xf numFmtId="0" fontId="15" fillId="0" borderId="7" xfId="0" applyFont="1" applyFill="1" applyBorder="1" applyAlignment="1">
      <alignment horizontal="right"/>
    </xf>
    <xf numFmtId="165" fontId="16" fillId="0" borderId="7" xfId="0" applyNumberFormat="1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6" fillId="2" borderId="6" xfId="0" quotePrefix="1" applyFont="1" applyFill="1" applyBorder="1" applyAlignment="1">
      <alignment horizontal="left" indent="1"/>
    </xf>
    <xf numFmtId="0" fontId="16" fillId="0" borderId="7" xfId="0" applyFont="1" applyBorder="1" applyAlignment="1">
      <alignment horizontal="center"/>
    </xf>
    <xf numFmtId="0" fontId="15" fillId="2" borderId="6" xfId="0" applyFont="1" applyFill="1" applyBorder="1"/>
    <xf numFmtId="0" fontId="15" fillId="2" borderId="0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16" fillId="0" borderId="7" xfId="0" applyNumberFormat="1" applyFont="1" applyFill="1" applyBorder="1" applyAlignment="1">
      <alignment horizontal="right"/>
    </xf>
    <xf numFmtId="0" fontId="16" fillId="2" borderId="6" xfId="0" applyFont="1" applyFill="1" applyBorder="1" applyAlignment="1">
      <alignment horizontal="left" indent="1"/>
    </xf>
    <xf numFmtId="0" fontId="15" fillId="0" borderId="7" xfId="0" applyFont="1" applyBorder="1" applyAlignment="1">
      <alignment horizontal="center"/>
    </xf>
    <xf numFmtId="0" fontId="16" fillId="2" borderId="10" xfId="0" applyFont="1" applyFill="1" applyBorder="1" applyAlignment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165" fontId="16" fillId="0" borderId="11" xfId="0" applyNumberFormat="1" applyFont="1" applyBorder="1" applyAlignment="1">
      <alignment horizontal="right"/>
    </xf>
    <xf numFmtId="0" fontId="16" fillId="0" borderId="11" xfId="0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14" fillId="0" borderId="3" xfId="0" quotePrefix="1" applyFont="1" applyFill="1" applyBorder="1" applyAlignment="1">
      <alignment horizontal="center"/>
    </xf>
    <xf numFmtId="0" fontId="14" fillId="2" borderId="6" xfId="0" quotePrefix="1" applyFont="1" applyFill="1" applyBorder="1"/>
    <xf numFmtId="0" fontId="14" fillId="0" borderId="13" xfId="0" applyFont="1" applyFill="1" applyBorder="1" applyAlignment="1">
      <alignment horizontal="center"/>
    </xf>
    <xf numFmtId="0" fontId="14" fillId="0" borderId="13" xfId="0" applyFont="1" applyFill="1" applyBorder="1"/>
    <xf numFmtId="0" fontId="12" fillId="0" borderId="5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horizontal="right" vertical="center" wrapText="1"/>
    </xf>
    <xf numFmtId="167" fontId="7" fillId="0" borderId="8" xfId="2" applyNumberFormat="1" applyFont="1" applyFill="1" applyBorder="1" applyAlignment="1">
      <alignment horizontal="right" vertical="center" wrapText="1"/>
    </xf>
    <xf numFmtId="167" fontId="19" fillId="0" borderId="8" xfId="2" applyNumberFormat="1" applyFont="1" applyFill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3" fillId="4" borderId="11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right" vertical="center" wrapText="1"/>
    </xf>
    <xf numFmtId="0" fontId="13" fillId="5" borderId="8" xfId="0" applyFont="1" applyFill="1" applyBorder="1" applyAlignment="1">
      <alignment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7" fontId="7" fillId="0" borderId="8" xfId="2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19" fillId="0" borderId="8" xfId="0" applyFont="1" applyBorder="1" applyAlignment="1">
      <alignment horizontal="right" vertical="center" wrapText="1"/>
    </xf>
    <xf numFmtId="167" fontId="19" fillId="0" borderId="8" xfId="2" applyNumberFormat="1" applyFont="1" applyBorder="1" applyAlignment="1">
      <alignment horizontal="right" vertical="center" wrapText="1"/>
    </xf>
    <xf numFmtId="167" fontId="7" fillId="0" borderId="8" xfId="2" applyNumberFormat="1" applyFont="1" applyBorder="1" applyAlignment="1">
      <alignment horizontal="right" vertical="top" wrapText="1"/>
    </xf>
    <xf numFmtId="0" fontId="1" fillId="4" borderId="8" xfId="0" applyFont="1" applyFill="1" applyBorder="1" applyAlignment="1">
      <alignment vertical="center" wrapText="1"/>
    </xf>
    <xf numFmtId="0" fontId="0" fillId="4" borderId="8" xfId="0" applyFill="1" applyBorder="1" applyAlignment="1">
      <alignment vertical="top" wrapText="1"/>
    </xf>
    <xf numFmtId="165" fontId="19" fillId="0" borderId="8" xfId="0" applyNumberFormat="1" applyFont="1" applyBorder="1" applyAlignment="1">
      <alignment horizontal="right" vertical="center" wrapText="1"/>
    </xf>
    <xf numFmtId="0" fontId="7" fillId="4" borderId="8" xfId="0" applyFont="1" applyFill="1" applyBorder="1" applyAlignment="1">
      <alignment vertical="center" wrapText="1"/>
    </xf>
    <xf numFmtId="165" fontId="19" fillId="4" borderId="8" xfId="0" applyNumberFormat="1" applyFont="1" applyFill="1" applyBorder="1" applyAlignment="1">
      <alignment horizontal="right" vertical="center" wrapText="1"/>
    </xf>
    <xf numFmtId="0" fontId="19" fillId="4" borderId="8" xfId="0" applyFont="1" applyFill="1" applyBorder="1" applyAlignment="1">
      <alignment horizontal="right" vertical="center" wrapText="1"/>
    </xf>
    <xf numFmtId="2" fontId="19" fillId="5" borderId="8" xfId="0" applyNumberFormat="1" applyFont="1" applyFill="1" applyBorder="1" applyAlignment="1">
      <alignment horizontal="right" vertical="center" wrapText="1"/>
    </xf>
    <xf numFmtId="0" fontId="0" fillId="5" borderId="8" xfId="0" applyFill="1" applyBorder="1" applyAlignment="1">
      <alignment vertical="top" wrapText="1"/>
    </xf>
    <xf numFmtId="2" fontId="7" fillId="4" borderId="8" xfId="0" applyNumberFormat="1" applyFont="1" applyFill="1" applyBorder="1" applyAlignment="1">
      <alignment horizontal="right" vertical="center" wrapText="1"/>
    </xf>
    <xf numFmtId="2" fontId="7" fillId="5" borderId="8" xfId="0" applyNumberFormat="1" applyFont="1" applyFill="1" applyBorder="1" applyAlignment="1">
      <alignment horizontal="right" vertical="center" wrapText="1"/>
    </xf>
    <xf numFmtId="0" fontId="7" fillId="0" borderId="8" xfId="0" applyNumberFormat="1" applyFont="1" applyFill="1" applyBorder="1" applyAlignment="1">
      <alignment horizontal="right" vertical="center" wrapText="1"/>
    </xf>
    <xf numFmtId="0" fontId="7" fillId="0" borderId="8" xfId="0" applyNumberFormat="1" applyFont="1" applyBorder="1" applyAlignment="1">
      <alignment horizontal="right" vertical="center" wrapText="1"/>
    </xf>
    <xf numFmtId="0" fontId="0" fillId="4" borderId="8" xfId="0" applyNumberFormat="1" applyFill="1" applyBorder="1" applyAlignment="1">
      <alignment vertical="top" wrapText="1"/>
    </xf>
    <xf numFmtId="0" fontId="19" fillId="0" borderId="8" xfId="0" applyNumberFormat="1" applyFont="1" applyBorder="1" applyAlignment="1">
      <alignment horizontal="right" vertical="center" wrapText="1"/>
    </xf>
    <xf numFmtId="0" fontId="19" fillId="5" borderId="8" xfId="0" applyNumberFormat="1" applyFont="1" applyFill="1" applyBorder="1" applyAlignment="1">
      <alignment horizontal="right" vertical="center" wrapText="1"/>
    </xf>
    <xf numFmtId="0" fontId="7" fillId="5" borderId="8" xfId="0" applyNumberFormat="1" applyFont="1" applyFill="1" applyBorder="1" applyAlignment="1">
      <alignment horizontal="right" vertical="center" wrapText="1"/>
    </xf>
    <xf numFmtId="166" fontId="7" fillId="0" borderId="8" xfId="0" applyNumberFormat="1" applyFont="1" applyBorder="1" applyAlignment="1">
      <alignment horizontal="right" vertical="center" wrapText="1"/>
    </xf>
    <xf numFmtId="9" fontId="0" fillId="4" borderId="8" xfId="2" applyFont="1" applyFill="1" applyBorder="1" applyAlignment="1">
      <alignment vertical="top" wrapText="1"/>
    </xf>
    <xf numFmtId="0" fontId="22" fillId="0" borderId="8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3" xfId="0" quotePrefix="1" applyFont="1" applyFill="1" applyBorder="1" applyAlignment="1">
      <alignment horizontal="center"/>
    </xf>
    <xf numFmtId="0" fontId="22" fillId="0" borderId="3" xfId="0" quotePrefix="1" applyFont="1" applyBorder="1" applyAlignment="1">
      <alignment horizontal="center"/>
    </xf>
    <xf numFmtId="0" fontId="22" fillId="0" borderId="2" xfId="0" quotePrefix="1" applyFont="1" applyBorder="1" applyAlignment="1">
      <alignment horizontal="center"/>
    </xf>
    <xf numFmtId="0" fontId="22" fillId="0" borderId="7" xfId="0" quotePrefix="1" applyFont="1" applyBorder="1" applyAlignment="1">
      <alignment horizontal="center"/>
    </xf>
    <xf numFmtId="0" fontId="22" fillId="0" borderId="13" xfId="0" applyFont="1" applyBorder="1"/>
    <xf numFmtId="0" fontId="22" fillId="0" borderId="6" xfId="0" quotePrefix="1" applyFont="1" applyFill="1" applyBorder="1" applyAlignment="1"/>
    <xf numFmtId="0" fontId="22" fillId="0" borderId="0" xfId="0" quotePrefix="1" applyFont="1" applyFill="1" applyBorder="1" applyAlignment="1"/>
    <xf numFmtId="0" fontId="22" fillId="0" borderId="13" xfId="0" quotePrefix="1" applyFont="1" applyFill="1" applyBorder="1" applyAlignment="1"/>
    <xf numFmtId="0" fontId="22" fillId="0" borderId="13" xfId="0" applyFont="1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2" fillId="0" borderId="13" xfId="0" applyFont="1" applyFill="1" applyBorder="1"/>
    <xf numFmtId="0" fontId="22" fillId="0" borderId="6" xfId="0" applyFont="1" applyFill="1" applyBorder="1" applyAlignment="1"/>
    <xf numFmtId="0" fontId="22" fillId="0" borderId="0" xfId="0" applyFont="1" applyFill="1" applyBorder="1" applyAlignment="1"/>
    <xf numFmtId="0" fontId="22" fillId="0" borderId="10" xfId="0" applyFont="1" applyFill="1" applyBorder="1" applyAlignment="1"/>
    <xf numFmtId="0" fontId="22" fillId="0" borderId="1" xfId="0" applyFont="1" applyFill="1" applyBorder="1" applyAlignment="1"/>
    <xf numFmtId="0" fontId="22" fillId="0" borderId="1" xfId="0" quotePrefix="1" applyFont="1" applyFill="1" applyBorder="1" applyAlignment="1"/>
    <xf numFmtId="0" fontId="22" fillId="0" borderId="5" xfId="0" quotePrefix="1" applyFont="1" applyFill="1" applyBorder="1" applyAlignment="1"/>
    <xf numFmtId="0" fontId="22" fillId="0" borderId="5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165" fontId="15" fillId="0" borderId="7" xfId="0" applyNumberFormat="1" applyFont="1" applyFill="1" applyBorder="1" applyAlignment="1">
      <alignment horizontal="right"/>
    </xf>
    <xf numFmtId="165" fontId="15" fillId="0" borderId="7" xfId="0" applyNumberFormat="1" applyFont="1" applyBorder="1" applyAlignment="1">
      <alignment horizontal="right"/>
    </xf>
    <xf numFmtId="167" fontId="1" fillId="0" borderId="0" xfId="2" applyNumberFormat="1" applyFont="1"/>
    <xf numFmtId="0" fontId="14" fillId="3" borderId="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165" fontId="14" fillId="0" borderId="7" xfId="0" applyNumberFormat="1" applyFont="1" applyBorder="1" applyAlignment="1">
      <alignment horizontal="right"/>
    </xf>
    <xf numFmtId="164" fontId="14" fillId="0" borderId="7" xfId="0" applyNumberFormat="1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2" fillId="2" borderId="6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13" xfId="0" applyFont="1" applyFill="1" applyBorder="1" applyAlignment="1">
      <alignment horizontal="center"/>
    </xf>
    <xf numFmtId="166" fontId="12" fillId="0" borderId="7" xfId="0" applyNumberFormat="1" applyFont="1" applyBorder="1" applyAlignment="1">
      <alignment horizontal="right"/>
    </xf>
    <xf numFmtId="164" fontId="12" fillId="0" borderId="7" xfId="0" applyNumberFormat="1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164" fontId="12" fillId="0" borderId="11" xfId="0" applyNumberFormat="1" applyFont="1" applyBorder="1" applyAlignment="1">
      <alignment horizontal="right"/>
    </xf>
    <xf numFmtId="0" fontId="14" fillId="0" borderId="7" xfId="0" quotePrefix="1" applyFont="1" applyBorder="1" applyAlignment="1">
      <alignment horizontal="center"/>
    </xf>
    <xf numFmtId="1" fontId="14" fillId="0" borderId="7" xfId="0" applyNumberFormat="1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165" fontId="12" fillId="0" borderId="11" xfId="0" applyNumberFormat="1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17" fontId="1" fillId="0" borderId="0" xfId="0" applyNumberFormat="1" applyFont="1"/>
    <xf numFmtId="0" fontId="14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6" fillId="3" borderId="3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8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4" fillId="3" borderId="11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2" fillId="0" borderId="6" xfId="0" applyFont="1" applyFill="1" applyBorder="1"/>
    <xf numFmtId="0" fontId="22" fillId="0" borderId="0" xfId="0" applyFont="1" applyFill="1" applyBorder="1"/>
    <xf numFmtId="0" fontId="22" fillId="0" borderId="13" xfId="0" applyFont="1" applyFill="1" applyBorder="1"/>
    <xf numFmtId="17" fontId="7" fillId="0" borderId="0" xfId="0" applyNumberFormat="1" applyFont="1" applyAlignment="1">
      <alignment horizont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" fontId="1" fillId="0" borderId="0" xfId="0" applyNumberFormat="1" applyFont="1" applyAlignment="1">
      <alignment horizontal="right"/>
    </xf>
    <xf numFmtId="17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60" zoomScaleNormal="60" workbookViewId="0">
      <selection activeCell="V11" sqref="V11"/>
    </sheetView>
  </sheetViews>
  <sheetFormatPr defaultRowHeight="12.75" x14ac:dyDescent="0.2"/>
  <cols>
    <col min="1" max="1" width="33" style="2" customWidth="1"/>
    <col min="2" max="2" width="10.5703125" style="2" customWidth="1"/>
    <col min="3" max="3" width="7.140625" style="2" customWidth="1"/>
    <col min="4" max="4" width="6.5703125" style="2" customWidth="1"/>
    <col min="5" max="5" width="4.42578125" style="2" customWidth="1"/>
    <col min="6" max="6" width="15.85546875" style="2" customWidth="1"/>
    <col min="7" max="7" width="27.28515625" style="52" customWidth="1"/>
    <col min="8" max="8" width="26.42578125" style="2" customWidth="1"/>
    <col min="9" max="9" width="30.5703125" style="2" customWidth="1"/>
    <col min="10" max="10" width="25.28515625" style="2" customWidth="1"/>
    <col min="11" max="11" width="26.28515625" style="2" customWidth="1"/>
    <col min="12" max="12" width="16.5703125" style="2" customWidth="1"/>
    <col min="13" max="13" width="17.28515625" style="2" customWidth="1"/>
    <col min="14" max="14" width="20.28515625" style="2" customWidth="1"/>
    <col min="15" max="15" width="9.140625" style="2"/>
    <col min="16" max="16" width="9.140625" style="2" customWidth="1"/>
    <col min="17" max="16384" width="9.140625" style="2"/>
  </cols>
  <sheetData>
    <row r="1" spans="1:16" ht="33.75" customHeight="1" x14ac:dyDescent="0.5">
      <c r="A1" s="264" t="s">
        <v>77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6" ht="35.25" customHeight="1" x14ac:dyDescent="0.2">
      <c r="A2" s="265" t="s">
        <v>135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6" ht="35.25" customHeight="1" x14ac:dyDescent="0.2">
      <c r="A3" s="265" t="s">
        <v>133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1:16" ht="19.5" customHeight="1" x14ac:dyDescent="0.2">
      <c r="A4" s="255" t="s">
        <v>1</v>
      </c>
      <c r="B4" s="256"/>
      <c r="C4" s="256"/>
      <c r="D4" s="256"/>
      <c r="E4" s="257"/>
      <c r="F4" s="252" t="s">
        <v>2</v>
      </c>
      <c r="G4" s="252" t="s">
        <v>0</v>
      </c>
      <c r="H4" s="252" t="s">
        <v>3</v>
      </c>
      <c r="I4" s="252" t="s">
        <v>46</v>
      </c>
      <c r="J4" s="252" t="s">
        <v>4</v>
      </c>
      <c r="K4" s="252" t="s">
        <v>141</v>
      </c>
      <c r="L4" s="252" t="s">
        <v>5</v>
      </c>
      <c r="M4" s="252"/>
      <c r="N4" s="252"/>
    </row>
    <row r="5" spans="1:16" ht="21" customHeight="1" x14ac:dyDescent="0.2">
      <c r="A5" s="258"/>
      <c r="B5" s="259"/>
      <c r="C5" s="259"/>
      <c r="D5" s="259"/>
      <c r="E5" s="260"/>
      <c r="F5" s="254"/>
      <c r="G5" s="254"/>
      <c r="H5" s="254"/>
      <c r="I5" s="254"/>
      <c r="J5" s="254"/>
      <c r="K5" s="254"/>
      <c r="L5" s="253"/>
      <c r="M5" s="253"/>
      <c r="N5" s="253"/>
    </row>
    <row r="6" spans="1:16" ht="21.75" customHeight="1" x14ac:dyDescent="0.2">
      <c r="A6" s="258"/>
      <c r="B6" s="259"/>
      <c r="C6" s="259"/>
      <c r="D6" s="259"/>
      <c r="E6" s="260"/>
      <c r="F6" s="254"/>
      <c r="G6" s="254"/>
      <c r="H6" s="254"/>
      <c r="I6" s="254"/>
      <c r="J6" s="254"/>
      <c r="K6" s="254"/>
      <c r="L6" s="254" t="s">
        <v>6</v>
      </c>
      <c r="M6" s="254" t="s">
        <v>7</v>
      </c>
      <c r="N6" s="252" t="s">
        <v>8</v>
      </c>
    </row>
    <row r="7" spans="1:16" ht="39" customHeight="1" x14ac:dyDescent="0.2">
      <c r="A7" s="258"/>
      <c r="B7" s="259"/>
      <c r="C7" s="259"/>
      <c r="D7" s="259"/>
      <c r="E7" s="260"/>
      <c r="F7" s="254"/>
      <c r="G7" s="254"/>
      <c r="H7" s="254"/>
      <c r="I7" s="254"/>
      <c r="J7" s="254"/>
      <c r="K7" s="254"/>
      <c r="L7" s="254"/>
      <c r="M7" s="254"/>
      <c r="N7" s="254"/>
    </row>
    <row r="8" spans="1:16" ht="72.75" customHeight="1" x14ac:dyDescent="0.2">
      <c r="A8" s="261"/>
      <c r="B8" s="262"/>
      <c r="C8" s="262"/>
      <c r="D8" s="262"/>
      <c r="E8" s="263"/>
      <c r="F8" s="253"/>
      <c r="G8" s="253"/>
      <c r="H8" s="253"/>
      <c r="I8" s="253"/>
      <c r="J8" s="253"/>
      <c r="K8" s="253"/>
      <c r="L8" s="253"/>
      <c r="M8" s="253"/>
      <c r="N8" s="253"/>
    </row>
    <row r="9" spans="1:16" ht="31.5" customHeight="1" x14ac:dyDescent="0.45">
      <c r="A9" s="122"/>
      <c r="B9" s="123"/>
      <c r="C9" s="123"/>
      <c r="D9" s="124"/>
      <c r="E9" s="125"/>
      <c r="F9" s="126" t="s">
        <v>9</v>
      </c>
      <c r="G9" s="126" t="s">
        <v>10</v>
      </c>
      <c r="H9" s="126" t="s">
        <v>11</v>
      </c>
      <c r="I9" s="126" t="s">
        <v>12</v>
      </c>
      <c r="J9" s="126" t="s">
        <v>13</v>
      </c>
      <c r="K9" s="126" t="s">
        <v>14</v>
      </c>
      <c r="L9" s="126" t="s">
        <v>15</v>
      </c>
      <c r="M9" s="127" t="s">
        <v>16</v>
      </c>
      <c r="N9" s="126" t="s">
        <v>60</v>
      </c>
    </row>
    <row r="10" spans="1:16" ht="9" customHeight="1" x14ac:dyDescent="0.45">
      <c r="A10" s="128"/>
      <c r="B10" s="124"/>
      <c r="C10" s="124"/>
      <c r="D10" s="124"/>
      <c r="E10" s="125"/>
      <c r="F10" s="129"/>
      <c r="G10" s="130"/>
      <c r="H10" s="130"/>
      <c r="I10" s="130"/>
      <c r="J10" s="130"/>
      <c r="K10" s="130"/>
      <c r="L10" s="130"/>
      <c r="M10" s="130"/>
      <c r="N10" s="130"/>
    </row>
    <row r="11" spans="1:16" ht="45" customHeight="1" x14ac:dyDescent="0.5">
      <c r="A11" s="131" t="s">
        <v>122</v>
      </c>
      <c r="B11" s="123"/>
      <c r="C11" s="123" t="s">
        <v>80</v>
      </c>
      <c r="D11" s="123" t="s">
        <v>80</v>
      </c>
      <c r="E11" s="132" t="s">
        <v>80</v>
      </c>
      <c r="F11" s="133">
        <v>2011</v>
      </c>
      <c r="G11" s="134" t="s">
        <v>127</v>
      </c>
      <c r="H11" s="135">
        <v>41</v>
      </c>
      <c r="I11" s="135">
        <v>222</v>
      </c>
      <c r="J11" s="136">
        <v>8436</v>
      </c>
      <c r="K11" s="135">
        <v>46</v>
      </c>
      <c r="L11" s="137">
        <v>299</v>
      </c>
      <c r="M11" s="135">
        <v>243</v>
      </c>
      <c r="N11" s="135">
        <v>56</v>
      </c>
    </row>
    <row r="12" spans="1:16" ht="45" customHeight="1" x14ac:dyDescent="0.5">
      <c r="A12" s="131" t="s">
        <v>122</v>
      </c>
      <c r="B12" s="123"/>
      <c r="C12" s="123" t="s">
        <v>80</v>
      </c>
      <c r="D12" s="123" t="s">
        <v>80</v>
      </c>
      <c r="E12" s="132" t="s">
        <v>80</v>
      </c>
      <c r="F12" s="133">
        <v>2012</v>
      </c>
      <c r="G12" s="130" t="s">
        <v>128</v>
      </c>
      <c r="H12" s="130">
        <v>38</v>
      </c>
      <c r="I12" s="130">
        <v>424</v>
      </c>
      <c r="J12" s="138">
        <v>8023</v>
      </c>
      <c r="K12" s="130">
        <v>42</v>
      </c>
      <c r="L12" s="139">
        <v>513</v>
      </c>
      <c r="M12" s="130">
        <v>401</v>
      </c>
      <c r="N12" s="130">
        <v>112</v>
      </c>
    </row>
    <row r="13" spans="1:16" ht="45" customHeight="1" x14ac:dyDescent="0.5">
      <c r="A13" s="131" t="s">
        <v>122</v>
      </c>
      <c r="B13" s="123"/>
      <c r="C13" s="123" t="s">
        <v>80</v>
      </c>
      <c r="D13" s="123" t="s">
        <v>80</v>
      </c>
      <c r="E13" s="132" t="s">
        <v>80</v>
      </c>
      <c r="F13" s="133">
        <v>2013</v>
      </c>
      <c r="G13" s="130" t="s">
        <v>129</v>
      </c>
      <c r="H13" s="130">
        <v>36</v>
      </c>
      <c r="I13" s="130">
        <v>285</v>
      </c>
      <c r="J13" s="130" t="s">
        <v>130</v>
      </c>
      <c r="K13" s="130">
        <v>38</v>
      </c>
      <c r="L13" s="139">
        <v>378</v>
      </c>
      <c r="M13" s="130">
        <v>320</v>
      </c>
      <c r="N13" s="130">
        <v>58</v>
      </c>
    </row>
    <row r="14" spans="1:16" ht="45" customHeight="1" x14ac:dyDescent="0.5">
      <c r="A14" s="131" t="s">
        <v>122</v>
      </c>
      <c r="B14" s="123"/>
      <c r="C14" s="123" t="s">
        <v>80</v>
      </c>
      <c r="D14" s="123" t="s">
        <v>80</v>
      </c>
      <c r="E14" s="132" t="s">
        <v>80</v>
      </c>
      <c r="F14" s="133">
        <v>2014</v>
      </c>
      <c r="G14" s="130" t="s">
        <v>131</v>
      </c>
      <c r="H14" s="130">
        <v>35</v>
      </c>
      <c r="I14" s="130">
        <v>298</v>
      </c>
      <c r="J14" s="130" t="s">
        <v>132</v>
      </c>
      <c r="K14" s="130">
        <v>41</v>
      </c>
      <c r="L14" s="139">
        <v>360</v>
      </c>
      <c r="M14" s="130">
        <v>298</v>
      </c>
      <c r="N14" s="130">
        <v>62</v>
      </c>
      <c r="O14" s="4"/>
    </row>
    <row r="15" spans="1:16" ht="45" customHeight="1" x14ac:dyDescent="0.5">
      <c r="A15" s="131" t="s">
        <v>122</v>
      </c>
      <c r="B15" s="123"/>
      <c r="C15" s="123" t="s">
        <v>80</v>
      </c>
      <c r="D15" s="123" t="s">
        <v>80</v>
      </c>
      <c r="E15" s="132" t="s">
        <v>80</v>
      </c>
      <c r="F15" s="133">
        <v>2015</v>
      </c>
      <c r="G15" s="138">
        <v>10061</v>
      </c>
      <c r="H15" s="130">
        <v>33</v>
      </c>
      <c r="I15" s="130">
        <v>284</v>
      </c>
      <c r="J15" s="138">
        <v>9744</v>
      </c>
      <c r="K15" s="130">
        <v>37</v>
      </c>
      <c r="L15" s="139">
        <v>354</v>
      </c>
      <c r="M15" s="130">
        <v>300</v>
      </c>
      <c r="N15" s="130">
        <v>54</v>
      </c>
      <c r="O15" s="4"/>
      <c r="P15" s="57"/>
    </row>
    <row r="16" spans="1:16" ht="30" customHeight="1" x14ac:dyDescent="0.5">
      <c r="A16" s="140"/>
      <c r="B16" s="123"/>
      <c r="C16" s="123"/>
      <c r="D16" s="123"/>
      <c r="E16" s="132"/>
      <c r="F16" s="141"/>
      <c r="G16" s="130"/>
      <c r="H16" s="130"/>
      <c r="I16" s="130"/>
      <c r="J16" s="130"/>
      <c r="K16" s="130"/>
      <c r="L16" s="139"/>
      <c r="M16" s="130"/>
      <c r="N16" s="130"/>
      <c r="O16" s="4"/>
    </row>
    <row r="17" spans="1:16" s="56" customFormat="1" ht="45" customHeight="1" x14ac:dyDescent="0.5">
      <c r="A17" s="142" t="s">
        <v>122</v>
      </c>
      <c r="B17" s="143" t="s">
        <v>80</v>
      </c>
      <c r="C17" s="143" t="s">
        <v>80</v>
      </c>
      <c r="D17" s="143" t="s">
        <v>80</v>
      </c>
      <c r="E17" s="144" t="s">
        <v>80</v>
      </c>
      <c r="F17" s="145">
        <v>2015</v>
      </c>
      <c r="G17" s="228">
        <v>10061</v>
      </c>
      <c r="H17" s="137">
        <v>33</v>
      </c>
      <c r="I17" s="137">
        <v>284</v>
      </c>
      <c r="J17" s="228">
        <v>9744</v>
      </c>
      <c r="K17" s="137">
        <v>37</v>
      </c>
      <c r="L17" s="137">
        <v>354</v>
      </c>
      <c r="M17" s="137">
        <v>300</v>
      </c>
      <c r="N17" s="137">
        <v>54</v>
      </c>
      <c r="O17" s="58"/>
      <c r="P17" s="58"/>
    </row>
    <row r="18" spans="1:16" s="56" customFormat="1" ht="45" customHeight="1" x14ac:dyDescent="0.5">
      <c r="A18" s="131" t="s">
        <v>123</v>
      </c>
      <c r="B18" s="123" t="s">
        <v>80</v>
      </c>
      <c r="C18" s="123" t="s">
        <v>80</v>
      </c>
      <c r="D18" s="123" t="s">
        <v>80</v>
      </c>
      <c r="E18" s="132" t="s">
        <v>80</v>
      </c>
      <c r="F18" s="133">
        <v>2015</v>
      </c>
      <c r="G18" s="146">
        <v>3215</v>
      </c>
      <c r="H18" s="135">
        <v>11</v>
      </c>
      <c r="I18" s="135">
        <v>74</v>
      </c>
      <c r="J18" s="146">
        <v>3130</v>
      </c>
      <c r="K18" s="135">
        <v>15</v>
      </c>
      <c r="L18" s="137">
        <v>88</v>
      </c>
      <c r="M18" s="135">
        <v>75</v>
      </c>
      <c r="N18" s="135">
        <v>13</v>
      </c>
    </row>
    <row r="19" spans="1:16" s="56" customFormat="1" ht="45" customHeight="1" x14ac:dyDescent="0.5">
      <c r="A19" s="131" t="s">
        <v>124</v>
      </c>
      <c r="B19" s="123" t="s">
        <v>80</v>
      </c>
      <c r="C19" s="123" t="s">
        <v>80</v>
      </c>
      <c r="D19" s="123" t="s">
        <v>80</v>
      </c>
      <c r="E19" s="132" t="s">
        <v>80</v>
      </c>
      <c r="F19" s="133">
        <v>2015</v>
      </c>
      <c r="G19" s="146">
        <v>3399</v>
      </c>
      <c r="H19" s="135">
        <v>11</v>
      </c>
      <c r="I19" s="135">
        <v>115</v>
      </c>
      <c r="J19" s="146">
        <v>3273</v>
      </c>
      <c r="K19" s="135">
        <v>11</v>
      </c>
      <c r="L19" s="137">
        <v>143</v>
      </c>
      <c r="M19" s="135">
        <v>118</v>
      </c>
      <c r="N19" s="135">
        <v>25</v>
      </c>
    </row>
    <row r="20" spans="1:16" s="56" customFormat="1" ht="45" customHeight="1" x14ac:dyDescent="0.5">
      <c r="A20" s="131" t="s">
        <v>125</v>
      </c>
      <c r="B20" s="123" t="s">
        <v>80</v>
      </c>
      <c r="C20" s="123" t="s">
        <v>80</v>
      </c>
      <c r="D20" s="123" t="s">
        <v>80</v>
      </c>
      <c r="E20" s="132" t="s">
        <v>80</v>
      </c>
      <c r="F20" s="133">
        <v>2015</v>
      </c>
      <c r="G20" s="146">
        <v>3447</v>
      </c>
      <c r="H20" s="135">
        <v>11</v>
      </c>
      <c r="I20" s="135">
        <v>95</v>
      </c>
      <c r="J20" s="146">
        <v>3341</v>
      </c>
      <c r="K20" s="135">
        <v>11</v>
      </c>
      <c r="L20" s="137">
        <v>123</v>
      </c>
      <c r="M20" s="135">
        <v>107</v>
      </c>
      <c r="N20" s="135">
        <v>16</v>
      </c>
    </row>
    <row r="21" spans="1:16" s="56" customFormat="1" ht="30" customHeight="1" x14ac:dyDescent="0.45">
      <c r="A21" s="147"/>
      <c r="B21" s="123"/>
      <c r="C21" s="123"/>
      <c r="D21" s="123"/>
      <c r="E21" s="132"/>
      <c r="F21" s="133"/>
      <c r="G21" s="135"/>
      <c r="H21" s="135"/>
      <c r="I21" s="135"/>
      <c r="J21" s="135"/>
      <c r="K21" s="135"/>
      <c r="L21" s="135"/>
      <c r="M21" s="135"/>
      <c r="N21" s="135"/>
    </row>
    <row r="22" spans="1:16" ht="45" customHeight="1" x14ac:dyDescent="0.5">
      <c r="A22" s="142" t="s">
        <v>119</v>
      </c>
      <c r="B22" s="143" t="s">
        <v>80</v>
      </c>
      <c r="C22" s="143" t="s">
        <v>80</v>
      </c>
      <c r="D22" s="143" t="s">
        <v>80</v>
      </c>
      <c r="E22" s="144" t="s">
        <v>80</v>
      </c>
      <c r="F22" s="148">
        <v>2015</v>
      </c>
      <c r="G22" s="229">
        <v>9976</v>
      </c>
      <c r="H22" s="139">
        <v>37</v>
      </c>
      <c r="I22" s="139">
        <v>339</v>
      </c>
      <c r="J22" s="229">
        <v>9600</v>
      </c>
      <c r="K22" s="139">
        <v>42</v>
      </c>
      <c r="L22" s="139">
        <v>421</v>
      </c>
      <c r="M22" s="139">
        <v>337</v>
      </c>
      <c r="N22" s="139">
        <v>84</v>
      </c>
      <c r="O22" s="4"/>
    </row>
    <row r="23" spans="1:16" ht="45" customHeight="1" x14ac:dyDescent="0.5">
      <c r="A23" s="131" t="s">
        <v>120</v>
      </c>
      <c r="B23" s="123" t="s">
        <v>80</v>
      </c>
      <c r="C23" s="123" t="s">
        <v>80</v>
      </c>
      <c r="D23" s="123" t="s">
        <v>80</v>
      </c>
      <c r="E23" s="132" t="s">
        <v>80</v>
      </c>
      <c r="F23" s="141">
        <v>2015</v>
      </c>
      <c r="G23" s="138">
        <v>3418</v>
      </c>
      <c r="H23" s="130">
        <v>9</v>
      </c>
      <c r="I23" s="130">
        <v>116</v>
      </c>
      <c r="J23" s="138">
        <v>3293</v>
      </c>
      <c r="K23" s="130">
        <v>9</v>
      </c>
      <c r="L23" s="139">
        <v>141</v>
      </c>
      <c r="M23" s="130">
        <v>102</v>
      </c>
      <c r="N23" s="130">
        <v>39</v>
      </c>
    </row>
    <row r="24" spans="1:16" ht="45" customHeight="1" x14ac:dyDescent="0.5">
      <c r="A24" s="131" t="s">
        <v>126</v>
      </c>
      <c r="B24" s="123" t="s">
        <v>80</v>
      </c>
      <c r="C24" s="123" t="s">
        <v>80</v>
      </c>
      <c r="D24" s="123" t="s">
        <v>80</v>
      </c>
      <c r="E24" s="132" t="s">
        <v>80</v>
      </c>
      <c r="F24" s="141">
        <v>2015</v>
      </c>
      <c r="G24" s="138">
        <v>3231</v>
      </c>
      <c r="H24" s="130">
        <v>14</v>
      </c>
      <c r="I24" s="130">
        <v>119</v>
      </c>
      <c r="J24" s="138">
        <v>3098</v>
      </c>
      <c r="K24" s="130">
        <v>15</v>
      </c>
      <c r="L24" s="139">
        <v>135</v>
      </c>
      <c r="M24" s="130">
        <v>117</v>
      </c>
      <c r="N24" s="130">
        <v>18</v>
      </c>
    </row>
    <row r="25" spans="1:16" ht="45" customHeight="1" x14ac:dyDescent="0.5">
      <c r="A25" s="149" t="s">
        <v>121</v>
      </c>
      <c r="B25" s="150" t="s">
        <v>80</v>
      </c>
      <c r="C25" s="150" t="s">
        <v>80</v>
      </c>
      <c r="D25" s="150" t="s">
        <v>80</v>
      </c>
      <c r="E25" s="151" t="s">
        <v>80</v>
      </c>
      <c r="F25" s="152">
        <v>2015</v>
      </c>
      <c r="G25" s="153">
        <v>3327</v>
      </c>
      <c r="H25" s="154">
        <v>14</v>
      </c>
      <c r="I25" s="154">
        <v>104</v>
      </c>
      <c r="J25" s="153">
        <v>3209</v>
      </c>
      <c r="K25" s="154">
        <v>18</v>
      </c>
      <c r="L25" s="155">
        <v>145</v>
      </c>
      <c r="M25" s="154">
        <v>118</v>
      </c>
      <c r="N25" s="154">
        <v>27</v>
      </c>
    </row>
    <row r="26" spans="1:16" ht="18.75" customHeight="1" x14ac:dyDescent="0.2">
      <c r="K26" s="59"/>
    </row>
    <row r="27" spans="1:16" ht="30" x14ac:dyDescent="0.4">
      <c r="I27" s="251" t="s">
        <v>137</v>
      </c>
      <c r="J27" s="251"/>
      <c r="K27" s="251"/>
      <c r="L27" s="251"/>
      <c r="M27" s="251"/>
      <c r="N27" s="251"/>
    </row>
    <row r="28" spans="1:16" ht="30" x14ac:dyDescent="0.4">
      <c r="I28" s="251" t="s">
        <v>138</v>
      </c>
      <c r="J28" s="251"/>
      <c r="K28" s="251"/>
      <c r="L28" s="251"/>
      <c r="M28" s="251"/>
      <c r="N28" s="251"/>
    </row>
    <row r="29" spans="1:16" x14ac:dyDescent="0.2">
      <c r="F29" s="4"/>
    </row>
    <row r="30" spans="1:16" ht="15" x14ac:dyDescent="0.25">
      <c r="A30" s="60"/>
      <c r="B30" s="54"/>
      <c r="C30" s="54"/>
      <c r="D30" s="54"/>
      <c r="E30" s="54"/>
      <c r="F30" s="61"/>
      <c r="G30" s="62"/>
      <c r="H30" s="62"/>
      <c r="I30" s="62"/>
      <c r="J30" s="62"/>
      <c r="K30" s="62"/>
      <c r="L30" s="62"/>
      <c r="M30" s="62"/>
      <c r="N30" s="62"/>
    </row>
    <row r="31" spans="1:16" ht="14.25" x14ac:dyDescent="0.2">
      <c r="A31" s="63"/>
      <c r="B31" s="53"/>
      <c r="C31" s="53"/>
      <c r="D31" s="53"/>
      <c r="E31" s="53"/>
      <c r="F31" s="11"/>
      <c r="G31" s="64"/>
      <c r="H31" s="64"/>
      <c r="I31" s="64"/>
      <c r="J31" s="64"/>
      <c r="K31" s="64"/>
      <c r="L31" s="64"/>
      <c r="M31" s="64"/>
      <c r="N31" s="64"/>
    </row>
    <row r="32" spans="1:16" ht="14.25" x14ac:dyDescent="0.2">
      <c r="A32" s="63"/>
      <c r="B32" s="53"/>
      <c r="C32" s="53"/>
      <c r="D32" s="53"/>
      <c r="E32" s="53"/>
      <c r="F32" s="11"/>
      <c r="G32" s="64"/>
      <c r="H32" s="64"/>
      <c r="I32" s="64"/>
      <c r="J32" s="64"/>
      <c r="K32" s="64"/>
      <c r="L32" s="64"/>
      <c r="M32" s="64"/>
      <c r="N32" s="64"/>
    </row>
    <row r="33" spans="1:14" ht="14.25" x14ac:dyDescent="0.2">
      <c r="A33" s="63"/>
      <c r="B33" s="53"/>
      <c r="C33" s="53"/>
      <c r="D33" s="53"/>
      <c r="E33" s="53"/>
      <c r="F33" s="11"/>
      <c r="G33" s="64"/>
      <c r="H33" s="64"/>
      <c r="I33" s="64"/>
      <c r="J33" s="64"/>
      <c r="K33" s="64"/>
      <c r="L33" s="64"/>
      <c r="M33" s="64"/>
      <c r="N33" s="64"/>
    </row>
  </sheetData>
  <mergeCells count="16">
    <mergeCell ref="A4:E8"/>
    <mergeCell ref="A1:N1"/>
    <mergeCell ref="A2:N2"/>
    <mergeCell ref="A3:N3"/>
    <mergeCell ref="F4:F8"/>
    <mergeCell ref="G4:G8"/>
    <mergeCell ref="H4:H8"/>
    <mergeCell ref="I4:I8"/>
    <mergeCell ref="J4:J8"/>
    <mergeCell ref="K4:K8"/>
    <mergeCell ref="I27:N27"/>
    <mergeCell ref="I28:N28"/>
    <mergeCell ref="L4:N5"/>
    <mergeCell ref="L6:L8"/>
    <mergeCell ref="M6:M8"/>
    <mergeCell ref="N6:N8"/>
  </mergeCells>
  <phoneticPr fontId="0" type="noConversion"/>
  <pageMargins left="0.7" right="0.7" top="0.75" bottom="0.75" header="0.3" footer="0.3"/>
  <pageSetup scale="3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I28" sqref="I28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300" t="s">
        <v>165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</row>
    <row r="2" spans="1:16" ht="25.5" customHeight="1" x14ac:dyDescent="0.35">
      <c r="A2" s="300" t="s">
        <v>20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</row>
    <row r="3" spans="1:16" ht="22.5" customHeight="1" x14ac:dyDescent="0.35">
      <c r="A3" s="305">
        <v>42217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 ht="19.5" customHeight="1" x14ac:dyDescent="0.2">
      <c r="A5" s="306" t="s">
        <v>87</v>
      </c>
      <c r="B5" s="307"/>
      <c r="C5" s="307"/>
      <c r="D5" s="308"/>
      <c r="E5" s="306" t="s">
        <v>88</v>
      </c>
      <c r="F5" s="308"/>
      <c r="G5" s="306" t="s">
        <v>89</v>
      </c>
      <c r="H5" s="308"/>
      <c r="I5" s="306" t="s">
        <v>90</v>
      </c>
      <c r="J5" s="308"/>
      <c r="K5" s="306" t="s">
        <v>91</v>
      </c>
      <c r="L5" s="308"/>
      <c r="M5" s="306" t="s">
        <v>92</v>
      </c>
      <c r="N5" s="308"/>
      <c r="O5" s="306" t="s">
        <v>150</v>
      </c>
      <c r="P5" s="308"/>
    </row>
    <row r="6" spans="1:16" ht="21.75" customHeight="1" x14ac:dyDescent="0.2">
      <c r="A6" s="309"/>
      <c r="B6" s="310"/>
      <c r="C6" s="310"/>
      <c r="D6" s="311"/>
      <c r="E6" s="312"/>
      <c r="F6" s="314"/>
      <c r="G6" s="312"/>
      <c r="H6" s="314"/>
      <c r="I6" s="312"/>
      <c r="J6" s="314"/>
      <c r="K6" s="312"/>
      <c r="L6" s="314"/>
      <c r="M6" s="312"/>
      <c r="N6" s="314"/>
      <c r="O6" s="312"/>
      <c r="P6" s="314"/>
    </row>
    <row r="7" spans="1:16" ht="20.25" x14ac:dyDescent="0.2">
      <c r="A7" s="312"/>
      <c r="B7" s="313"/>
      <c r="C7" s="313"/>
      <c r="D7" s="314"/>
      <c r="E7" s="201" t="s">
        <v>103</v>
      </c>
      <c r="F7" s="202" t="s">
        <v>104</v>
      </c>
      <c r="G7" s="202" t="s">
        <v>103</v>
      </c>
      <c r="H7" s="203" t="s">
        <v>104</v>
      </c>
      <c r="I7" s="203" t="s">
        <v>103</v>
      </c>
      <c r="J7" s="203" t="s">
        <v>104</v>
      </c>
      <c r="K7" s="203" t="s">
        <v>103</v>
      </c>
      <c r="L7" s="203" t="s">
        <v>104</v>
      </c>
      <c r="M7" s="203" t="s">
        <v>103</v>
      </c>
      <c r="N7" s="203" t="s">
        <v>104</v>
      </c>
      <c r="O7" s="201" t="s">
        <v>103</v>
      </c>
      <c r="P7" s="204" t="s">
        <v>104</v>
      </c>
    </row>
    <row r="8" spans="1:16" ht="20.25" x14ac:dyDescent="0.3">
      <c r="A8" s="302"/>
      <c r="B8" s="303"/>
      <c r="C8" s="303"/>
      <c r="D8" s="304"/>
      <c r="E8" s="205" t="s">
        <v>9</v>
      </c>
      <c r="F8" s="206" t="s">
        <v>10</v>
      </c>
      <c r="G8" s="206" t="s">
        <v>11</v>
      </c>
      <c r="H8" s="206" t="s">
        <v>12</v>
      </c>
      <c r="I8" s="206" t="s">
        <v>13</v>
      </c>
      <c r="J8" s="206" t="s">
        <v>14</v>
      </c>
      <c r="K8" s="206" t="s">
        <v>15</v>
      </c>
      <c r="L8" s="206" t="s">
        <v>16</v>
      </c>
      <c r="M8" s="206" t="s">
        <v>60</v>
      </c>
      <c r="N8" s="206" t="s">
        <v>61</v>
      </c>
      <c r="O8" s="206" t="s">
        <v>62</v>
      </c>
      <c r="P8" s="207" t="s">
        <v>63</v>
      </c>
    </row>
    <row r="9" spans="1:16" ht="20.25" x14ac:dyDescent="0.3">
      <c r="A9" s="302"/>
      <c r="B9" s="303"/>
      <c r="C9" s="303"/>
      <c r="D9" s="304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9"/>
    </row>
    <row r="10" spans="1:16" ht="20.25" x14ac:dyDescent="0.3">
      <c r="A10" s="210" t="s">
        <v>69</v>
      </c>
      <c r="B10" s="211"/>
      <c r="C10" s="211" t="s">
        <v>80</v>
      </c>
      <c r="D10" s="212" t="s">
        <v>80</v>
      </c>
      <c r="E10" s="213"/>
      <c r="F10" s="214"/>
      <c r="G10" s="214"/>
      <c r="H10" s="214"/>
      <c r="I10" s="214"/>
      <c r="J10" s="214"/>
      <c r="K10" s="214"/>
      <c r="L10" s="214"/>
      <c r="M10" s="214"/>
      <c r="N10" s="214"/>
      <c r="O10" s="215">
        <f>SUM(E10,G10,I10,K10,M10)</f>
        <v>0</v>
      </c>
      <c r="P10" s="216">
        <f>SUM(F10,H10,J10,L10,N10)</f>
        <v>0</v>
      </c>
    </row>
    <row r="11" spans="1:16" ht="20.25" x14ac:dyDescent="0.3">
      <c r="A11" s="302"/>
      <c r="B11" s="303"/>
      <c r="C11" s="303"/>
      <c r="D11" s="304"/>
      <c r="E11" s="217"/>
      <c r="F11" s="214"/>
      <c r="G11" s="214"/>
      <c r="H11" s="214"/>
      <c r="I11" s="214"/>
      <c r="J11" s="214"/>
      <c r="K11" s="214"/>
      <c r="L11" s="214"/>
      <c r="M11" s="214"/>
      <c r="N11" s="214"/>
      <c r="O11" s="215"/>
      <c r="P11" s="216"/>
    </row>
    <row r="12" spans="1:16" ht="20.25" x14ac:dyDescent="0.3">
      <c r="A12" s="210" t="s">
        <v>68</v>
      </c>
      <c r="B12" s="211"/>
      <c r="C12" s="211" t="s">
        <v>80</v>
      </c>
      <c r="D12" s="212" t="s">
        <v>80</v>
      </c>
      <c r="E12" s="213"/>
      <c r="F12" s="214"/>
      <c r="G12" s="214"/>
      <c r="H12" s="214"/>
      <c r="I12" s="214"/>
      <c r="J12" s="214"/>
      <c r="K12" s="214"/>
      <c r="L12" s="214"/>
      <c r="M12" s="214"/>
      <c r="N12" s="214"/>
      <c r="O12" s="215">
        <f>SUM(E12:N12)</f>
        <v>0</v>
      </c>
      <c r="P12" s="216">
        <f>SUM(F12,H12,J12,L12,N12)</f>
        <v>0</v>
      </c>
    </row>
    <row r="13" spans="1:16" ht="20.25" x14ac:dyDescent="0.3">
      <c r="A13" s="302"/>
      <c r="B13" s="303"/>
      <c r="C13" s="303"/>
      <c r="D13" s="304"/>
      <c r="E13" s="217"/>
      <c r="F13" s="214"/>
      <c r="G13" s="214"/>
      <c r="H13" s="214"/>
      <c r="I13" s="214"/>
      <c r="J13" s="214"/>
      <c r="K13" s="214"/>
      <c r="L13" s="214"/>
      <c r="M13" s="214"/>
      <c r="N13" s="214"/>
      <c r="O13" s="215"/>
      <c r="P13" s="216"/>
    </row>
    <row r="14" spans="1:16" ht="20.25" x14ac:dyDescent="0.3">
      <c r="A14" s="210" t="s">
        <v>21</v>
      </c>
      <c r="B14" s="211"/>
      <c r="C14" s="211" t="s">
        <v>80</v>
      </c>
      <c r="D14" s="212" t="s">
        <v>80</v>
      </c>
      <c r="E14" s="213">
        <v>0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5">
        <f>SUM(E14,G14,I14,K14,M14)</f>
        <v>0</v>
      </c>
      <c r="P14" s="216">
        <f>SUM(F14,H14,J14,L14,N14)</f>
        <v>0</v>
      </c>
    </row>
    <row r="15" spans="1:16" ht="20.25" x14ac:dyDescent="0.3">
      <c r="A15" s="302"/>
      <c r="B15" s="303"/>
      <c r="C15" s="303"/>
      <c r="D15" s="304"/>
      <c r="E15" s="217"/>
      <c r="F15" s="214"/>
      <c r="G15" s="214"/>
      <c r="H15" s="214"/>
      <c r="I15" s="214"/>
      <c r="J15" s="214"/>
      <c r="K15" s="214"/>
      <c r="L15" s="214"/>
      <c r="M15" s="214"/>
      <c r="N15" s="214"/>
      <c r="O15" s="215"/>
      <c r="P15" s="216"/>
    </row>
    <row r="16" spans="1:16" ht="20.25" x14ac:dyDescent="0.3">
      <c r="A16" s="210" t="s">
        <v>22</v>
      </c>
      <c r="B16" s="211"/>
      <c r="C16" s="211" t="s">
        <v>80</v>
      </c>
      <c r="D16" s="212" t="s">
        <v>80</v>
      </c>
      <c r="E16" s="213"/>
      <c r="F16" s="214"/>
      <c r="G16" s="214"/>
      <c r="H16" s="214"/>
      <c r="I16" s="214"/>
      <c r="J16" s="214"/>
      <c r="K16" s="214"/>
      <c r="L16" s="214"/>
      <c r="M16" s="214">
        <v>0</v>
      </c>
      <c r="N16" s="214">
        <v>0</v>
      </c>
      <c r="O16" s="215">
        <f>SUM(E16,G16,I16,K16,M16)</f>
        <v>0</v>
      </c>
      <c r="P16" s="216">
        <f>SUM(F16,H16,J16,L16,N16)</f>
        <v>0</v>
      </c>
    </row>
    <row r="17" spans="1:16" ht="20.25" x14ac:dyDescent="0.3">
      <c r="A17" s="302"/>
      <c r="B17" s="303"/>
      <c r="C17" s="303"/>
      <c r="D17" s="304"/>
      <c r="E17" s="217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216"/>
    </row>
    <row r="18" spans="1:16" ht="20.25" x14ac:dyDescent="0.3">
      <c r="A18" s="210" t="s">
        <v>23</v>
      </c>
      <c r="B18" s="211"/>
      <c r="C18" s="211" t="s">
        <v>80</v>
      </c>
      <c r="D18" s="212" t="s">
        <v>80</v>
      </c>
      <c r="E18" s="213"/>
      <c r="F18" s="214"/>
      <c r="G18" s="214">
        <v>0</v>
      </c>
      <c r="H18" s="214"/>
      <c r="I18" s="214"/>
      <c r="J18" s="214"/>
      <c r="K18" s="214"/>
      <c r="L18" s="214"/>
      <c r="M18" s="214"/>
      <c r="N18" s="214">
        <v>0</v>
      </c>
      <c r="O18" s="215">
        <f>SUM(E18,G18,I18,K18,M18)</f>
        <v>0</v>
      </c>
      <c r="P18" s="216">
        <f>SUM(F18,H18,J18,L18,N18)</f>
        <v>0</v>
      </c>
    </row>
    <row r="19" spans="1:16" ht="20.25" x14ac:dyDescent="0.3">
      <c r="A19" s="302"/>
      <c r="B19" s="303"/>
      <c r="C19" s="303"/>
      <c r="D19" s="304"/>
      <c r="E19" s="217"/>
      <c r="F19" s="214"/>
      <c r="G19" s="214"/>
      <c r="H19" s="214"/>
      <c r="I19" s="214"/>
      <c r="J19" s="214"/>
      <c r="K19" s="214"/>
      <c r="L19" s="214"/>
      <c r="M19" s="214"/>
      <c r="N19" s="214"/>
      <c r="O19" s="215"/>
      <c r="P19" s="216"/>
    </row>
    <row r="20" spans="1:16" ht="20.25" x14ac:dyDescent="0.3">
      <c r="A20" s="210" t="s">
        <v>24</v>
      </c>
      <c r="B20" s="211"/>
      <c r="C20" s="211" t="s">
        <v>80</v>
      </c>
      <c r="D20" s="212" t="s">
        <v>80</v>
      </c>
      <c r="E20" s="213"/>
      <c r="F20" s="214">
        <v>0</v>
      </c>
      <c r="G20" s="214">
        <v>2</v>
      </c>
      <c r="H20" s="214"/>
      <c r="I20" s="214"/>
      <c r="J20" s="214"/>
      <c r="K20" s="214">
        <v>2</v>
      </c>
      <c r="L20" s="214"/>
      <c r="M20" s="214">
        <v>1</v>
      </c>
      <c r="N20" s="214">
        <v>1</v>
      </c>
      <c r="O20" s="215">
        <f>SUM(E20,G20,I20,K20,M20)</f>
        <v>5</v>
      </c>
      <c r="P20" s="216">
        <f>SUM(F20,H20,J20,L20,N20)</f>
        <v>1</v>
      </c>
    </row>
    <row r="21" spans="1:16" ht="20.25" x14ac:dyDescent="0.3">
      <c r="A21" s="302"/>
      <c r="B21" s="303"/>
      <c r="C21" s="303"/>
      <c r="D21" s="304"/>
      <c r="E21" s="217"/>
      <c r="F21" s="214"/>
      <c r="G21" s="214"/>
      <c r="H21" s="214"/>
      <c r="I21" s="214"/>
      <c r="J21" s="214"/>
      <c r="K21" s="214"/>
      <c r="L21" s="214"/>
      <c r="M21" s="214"/>
      <c r="N21" s="214"/>
      <c r="O21" s="215"/>
      <c r="P21" s="216"/>
    </row>
    <row r="22" spans="1:16" ht="20.25" x14ac:dyDescent="0.3">
      <c r="A22" s="210" t="s">
        <v>25</v>
      </c>
      <c r="B22" s="211"/>
      <c r="C22" s="211" t="s">
        <v>80</v>
      </c>
      <c r="D22" s="212" t="s">
        <v>80</v>
      </c>
      <c r="E22" s="213">
        <v>0</v>
      </c>
      <c r="F22" s="214"/>
      <c r="G22" s="214">
        <v>2</v>
      </c>
      <c r="H22" s="214"/>
      <c r="I22" s="214"/>
      <c r="J22" s="214"/>
      <c r="K22" s="214">
        <v>1</v>
      </c>
      <c r="L22" s="214">
        <v>0</v>
      </c>
      <c r="M22" s="214"/>
      <c r="N22" s="214"/>
      <c r="O22" s="215">
        <f>SUM(E22,G22,I22,K22,M22)</f>
        <v>3</v>
      </c>
      <c r="P22" s="216">
        <f>SUM(F22,H22,J22,L22,N22)</f>
        <v>0</v>
      </c>
    </row>
    <row r="23" spans="1:16" ht="20.25" x14ac:dyDescent="0.3">
      <c r="A23" s="302"/>
      <c r="B23" s="303"/>
      <c r="C23" s="303"/>
      <c r="D23" s="304"/>
      <c r="E23" s="217"/>
      <c r="F23" s="214"/>
      <c r="G23" s="214"/>
      <c r="H23" s="214"/>
      <c r="I23" s="214"/>
      <c r="J23" s="214"/>
      <c r="K23" s="214"/>
      <c r="L23" s="214"/>
      <c r="M23" s="214"/>
      <c r="N23" s="214"/>
      <c r="O23" s="215"/>
      <c r="P23" s="216"/>
    </row>
    <row r="24" spans="1:16" ht="20.25" x14ac:dyDescent="0.3">
      <c r="A24" s="210" t="s">
        <v>26</v>
      </c>
      <c r="B24" s="211"/>
      <c r="C24" s="211" t="s">
        <v>80</v>
      </c>
      <c r="D24" s="212" t="s">
        <v>80</v>
      </c>
      <c r="E24" s="213"/>
      <c r="F24" s="214"/>
      <c r="G24" s="214">
        <v>0</v>
      </c>
      <c r="H24" s="214"/>
      <c r="I24" s="214"/>
      <c r="J24" s="214"/>
      <c r="K24" s="214">
        <v>1</v>
      </c>
      <c r="L24" s="214"/>
      <c r="M24" s="214"/>
      <c r="N24" s="214"/>
      <c r="O24" s="215">
        <f>SUM(E24,G24,I24,K24,M24)</f>
        <v>1</v>
      </c>
      <c r="P24" s="216">
        <f>SUM(F24,H24,J24,L24,N24)</f>
        <v>0</v>
      </c>
    </row>
    <row r="25" spans="1:16" ht="20.25" x14ac:dyDescent="0.3">
      <c r="A25" s="302"/>
      <c r="B25" s="303"/>
      <c r="C25" s="303"/>
      <c r="D25" s="304"/>
      <c r="E25" s="217"/>
      <c r="F25" s="214"/>
      <c r="G25" s="214"/>
      <c r="H25" s="214"/>
      <c r="I25" s="214"/>
      <c r="J25" s="214"/>
      <c r="K25" s="214"/>
      <c r="L25" s="214"/>
      <c r="M25" s="214"/>
      <c r="N25" s="214"/>
      <c r="O25" s="215"/>
      <c r="P25" s="216"/>
    </row>
    <row r="26" spans="1:16" ht="20.25" x14ac:dyDescent="0.3">
      <c r="A26" s="210" t="s">
        <v>27</v>
      </c>
      <c r="B26" s="211"/>
      <c r="C26" s="211" t="s">
        <v>80</v>
      </c>
      <c r="D26" s="212" t="s">
        <v>80</v>
      </c>
      <c r="E26" s="213"/>
      <c r="F26" s="214"/>
      <c r="G26" s="214">
        <v>0</v>
      </c>
      <c r="H26" s="214"/>
      <c r="I26" s="214"/>
      <c r="J26" s="214"/>
      <c r="K26" s="214"/>
      <c r="L26" s="214"/>
      <c r="M26" s="214"/>
      <c r="N26" s="214"/>
      <c r="O26" s="215">
        <f>SUM(E26,G26,I26,K26,M26)</f>
        <v>0</v>
      </c>
      <c r="P26" s="216">
        <f>SUM(F26,H26,J26,L26,N26)</f>
        <v>0</v>
      </c>
    </row>
    <row r="27" spans="1:16" ht="20.25" x14ac:dyDescent="0.3">
      <c r="A27" s="302"/>
      <c r="B27" s="303"/>
      <c r="C27" s="303"/>
      <c r="D27" s="304"/>
      <c r="E27" s="217"/>
      <c r="F27" s="214"/>
      <c r="G27" s="214"/>
      <c r="H27" s="214"/>
      <c r="I27" s="214"/>
      <c r="J27" s="214"/>
      <c r="K27" s="214"/>
      <c r="L27" s="214"/>
      <c r="M27" s="214"/>
      <c r="N27" s="214"/>
      <c r="O27" s="215"/>
      <c r="P27" s="216"/>
    </row>
    <row r="28" spans="1:16" ht="20.25" x14ac:dyDescent="0.3">
      <c r="A28" s="210" t="s">
        <v>28</v>
      </c>
      <c r="B28" s="211"/>
      <c r="C28" s="211" t="s">
        <v>80</v>
      </c>
      <c r="D28" s="212" t="s">
        <v>80</v>
      </c>
      <c r="E28" s="213"/>
      <c r="F28" s="214"/>
      <c r="G28" s="214"/>
      <c r="H28" s="214"/>
      <c r="I28" s="214"/>
      <c r="J28" s="214"/>
      <c r="K28" s="214"/>
      <c r="L28" s="214"/>
      <c r="M28" s="214"/>
      <c r="N28" s="214"/>
      <c r="O28" s="215">
        <f>SUM(E28,G28,I28,K28,M28)</f>
        <v>0</v>
      </c>
      <c r="P28" s="216">
        <f>SUM(F28,H28,J28,L28,N28)</f>
        <v>0</v>
      </c>
    </row>
    <row r="29" spans="1:16" ht="20.25" x14ac:dyDescent="0.3">
      <c r="A29" s="302"/>
      <c r="B29" s="303"/>
      <c r="C29" s="303"/>
      <c r="D29" s="304"/>
      <c r="E29" s="217"/>
      <c r="F29" s="214"/>
      <c r="G29" s="214"/>
      <c r="H29" s="214"/>
      <c r="I29" s="214"/>
      <c r="J29" s="214"/>
      <c r="K29" s="214"/>
      <c r="L29" s="214"/>
      <c r="M29" s="214"/>
      <c r="N29" s="214"/>
      <c r="O29" s="215"/>
      <c r="P29" s="216"/>
    </row>
    <row r="30" spans="1:16" ht="20.25" x14ac:dyDescent="0.3">
      <c r="A30" s="210" t="s">
        <v>29</v>
      </c>
      <c r="B30" s="211"/>
      <c r="C30" s="211" t="s">
        <v>80</v>
      </c>
      <c r="D30" s="212" t="s">
        <v>80</v>
      </c>
      <c r="E30" s="213">
        <v>1</v>
      </c>
      <c r="F30" s="214"/>
      <c r="G30" s="214"/>
      <c r="H30" s="214"/>
      <c r="I30" s="214"/>
      <c r="J30" s="214"/>
      <c r="K30" s="214"/>
      <c r="L30" s="214"/>
      <c r="M30" s="214"/>
      <c r="N30" s="214">
        <v>0</v>
      </c>
      <c r="O30" s="215">
        <f>SUM(E30,G30,I30,K30,M30)</f>
        <v>1</v>
      </c>
      <c r="P30" s="216">
        <f>SUM(F30,H30,J30,L30,N30)</f>
        <v>0</v>
      </c>
    </row>
    <row r="31" spans="1:16" ht="20.25" x14ac:dyDescent="0.3">
      <c r="A31" s="302"/>
      <c r="B31" s="303"/>
      <c r="C31" s="303"/>
      <c r="D31" s="304"/>
      <c r="E31" s="213"/>
      <c r="F31" s="214"/>
      <c r="G31" s="214"/>
      <c r="H31" s="214"/>
      <c r="I31" s="214"/>
      <c r="J31" s="214"/>
      <c r="K31" s="214"/>
      <c r="L31" s="214"/>
      <c r="M31" s="214"/>
      <c r="N31" s="214"/>
      <c r="O31" s="215"/>
      <c r="P31" s="216"/>
    </row>
    <row r="32" spans="1:16" ht="20.25" x14ac:dyDescent="0.3">
      <c r="A32" s="210" t="s">
        <v>136</v>
      </c>
      <c r="B32" s="211"/>
      <c r="C32" s="211" t="s">
        <v>80</v>
      </c>
      <c r="D32" s="212" t="s">
        <v>80</v>
      </c>
      <c r="E32" s="213">
        <v>0</v>
      </c>
      <c r="F32" s="214"/>
      <c r="G32" s="214"/>
      <c r="H32" s="214"/>
      <c r="I32" s="214"/>
      <c r="J32" s="214"/>
      <c r="K32" s="214"/>
      <c r="L32" s="214"/>
      <c r="M32" s="214"/>
      <c r="N32" s="214"/>
      <c r="O32" s="215">
        <f>SUM(E32,G32,I32,K32,M32)</f>
        <v>0</v>
      </c>
      <c r="P32" s="216">
        <f>SUM(F32,H32,J32,L32,N32)</f>
        <v>0</v>
      </c>
    </row>
    <row r="33" spans="1:16" ht="20.25" x14ac:dyDescent="0.3">
      <c r="A33" s="302"/>
      <c r="B33" s="303"/>
      <c r="C33" s="303"/>
      <c r="D33" s="304"/>
      <c r="E33" s="217"/>
      <c r="F33" s="214"/>
      <c r="G33" s="214"/>
      <c r="H33" s="214"/>
      <c r="I33" s="214"/>
      <c r="J33" s="214"/>
      <c r="K33" s="214"/>
      <c r="L33" s="214"/>
      <c r="M33" s="214"/>
      <c r="N33" s="214"/>
      <c r="O33" s="215"/>
      <c r="P33" s="216"/>
    </row>
    <row r="34" spans="1:16" ht="20.25" x14ac:dyDescent="0.3">
      <c r="A34" s="210" t="s">
        <v>31</v>
      </c>
      <c r="B34" s="211"/>
      <c r="C34" s="211" t="s">
        <v>80</v>
      </c>
      <c r="D34" s="212" t="s">
        <v>80</v>
      </c>
      <c r="E34" s="213">
        <v>0</v>
      </c>
      <c r="F34" s="214"/>
      <c r="G34" s="214"/>
      <c r="H34" s="214"/>
      <c r="I34" s="214"/>
      <c r="J34" s="214"/>
      <c r="K34" s="214"/>
      <c r="L34" s="214"/>
      <c r="M34" s="214"/>
      <c r="N34" s="214"/>
      <c r="O34" s="215">
        <f>SUM(E34,G34,I34,K34,M34)</f>
        <v>0</v>
      </c>
      <c r="P34" s="216">
        <f>SUM(F34,H34,J34,L34,N34)</f>
        <v>0</v>
      </c>
    </row>
    <row r="35" spans="1:16" ht="20.25" x14ac:dyDescent="0.3">
      <c r="A35" s="302"/>
      <c r="B35" s="303"/>
      <c r="C35" s="303"/>
      <c r="D35" s="304"/>
      <c r="E35" s="217"/>
      <c r="F35" s="214"/>
      <c r="G35" s="214"/>
      <c r="H35" s="214"/>
      <c r="I35" s="214"/>
      <c r="J35" s="214"/>
      <c r="K35" s="214"/>
      <c r="L35" s="214"/>
      <c r="M35" s="214"/>
      <c r="N35" s="214"/>
      <c r="O35" s="215"/>
      <c r="P35" s="216"/>
    </row>
    <row r="36" spans="1:16" ht="20.25" x14ac:dyDescent="0.3">
      <c r="A36" s="210" t="s">
        <v>32</v>
      </c>
      <c r="B36" s="211"/>
      <c r="C36" s="211" t="s">
        <v>80</v>
      </c>
      <c r="D36" s="212" t="s">
        <v>80</v>
      </c>
      <c r="E36" s="213">
        <v>0</v>
      </c>
      <c r="F36" s="214">
        <v>0</v>
      </c>
      <c r="G36" s="214">
        <v>0</v>
      </c>
      <c r="H36" s="214"/>
      <c r="I36" s="214"/>
      <c r="J36" s="214"/>
      <c r="K36" s="214"/>
      <c r="L36" s="214"/>
      <c r="M36" s="214"/>
      <c r="N36" s="214"/>
      <c r="O36" s="215">
        <f>SUM(E36,G36,I36,K36,M36)</f>
        <v>0</v>
      </c>
      <c r="P36" s="216">
        <f>SUM(F36,H36,J36,L36,N36)</f>
        <v>0</v>
      </c>
    </row>
    <row r="37" spans="1:16" ht="20.25" x14ac:dyDescent="0.3">
      <c r="A37" s="302"/>
      <c r="B37" s="303"/>
      <c r="C37" s="303"/>
      <c r="D37" s="304"/>
      <c r="E37" s="217"/>
      <c r="F37" s="214"/>
      <c r="G37" s="214"/>
      <c r="H37" s="214"/>
      <c r="I37" s="214"/>
      <c r="J37" s="214"/>
      <c r="K37" s="214"/>
      <c r="L37" s="214"/>
      <c r="M37" s="214"/>
      <c r="N37" s="214"/>
      <c r="O37" s="215"/>
      <c r="P37" s="216"/>
    </row>
    <row r="38" spans="1:16" ht="20.25" x14ac:dyDescent="0.3">
      <c r="A38" s="218" t="s">
        <v>56</v>
      </c>
      <c r="B38" s="219"/>
      <c r="C38" s="219"/>
      <c r="D38" s="212" t="s">
        <v>80</v>
      </c>
      <c r="E38" s="213">
        <v>0</v>
      </c>
      <c r="F38" s="214"/>
      <c r="G38" s="214"/>
      <c r="H38" s="214"/>
      <c r="I38" s="214"/>
      <c r="J38" s="214"/>
      <c r="K38" s="214"/>
      <c r="L38" s="214"/>
      <c r="M38" s="214"/>
      <c r="N38" s="214"/>
      <c r="O38" s="215">
        <f>SUM(E38,G38,I38,K38,M38)</f>
        <v>0</v>
      </c>
      <c r="P38" s="216">
        <f>SUM(F38,H38,J38,L38,N38)</f>
        <v>0</v>
      </c>
    </row>
    <row r="39" spans="1:16" ht="20.25" x14ac:dyDescent="0.3">
      <c r="A39" s="302"/>
      <c r="B39" s="303"/>
      <c r="C39" s="303"/>
      <c r="D39" s="304"/>
      <c r="E39" s="217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6"/>
    </row>
    <row r="40" spans="1:16" ht="20.25" x14ac:dyDescent="0.3">
      <c r="A40" s="220" t="s">
        <v>6</v>
      </c>
      <c r="B40" s="221"/>
      <c r="C40" s="222" t="s">
        <v>80</v>
      </c>
      <c r="D40" s="223" t="s">
        <v>80</v>
      </c>
      <c r="E40" s="224">
        <f>SUM(E10:E38)</f>
        <v>1</v>
      </c>
      <c r="F40" s="225">
        <f t="shared" ref="F40:N40" si="0">SUM(F10:F38)</f>
        <v>0</v>
      </c>
      <c r="G40" s="225">
        <f>SUM(G10:G38)</f>
        <v>4</v>
      </c>
      <c r="H40" s="225">
        <f t="shared" si="0"/>
        <v>0</v>
      </c>
      <c r="I40" s="225">
        <f>SUM(I10:I38)</f>
        <v>0</v>
      </c>
      <c r="J40" s="225">
        <f t="shared" si="0"/>
        <v>0</v>
      </c>
      <c r="K40" s="225">
        <f>SUM(K10:K38)</f>
        <v>4</v>
      </c>
      <c r="L40" s="225">
        <f t="shared" si="0"/>
        <v>0</v>
      </c>
      <c r="M40" s="225">
        <f>SUM(M10:M38)</f>
        <v>1</v>
      </c>
      <c r="N40" s="225">
        <f t="shared" si="0"/>
        <v>1</v>
      </c>
      <c r="O40" s="226">
        <f>SUM(O10,O12,O14,O16,O18,O20,O22,O24,O26,O28,O30,O32,O34,O36,O38)</f>
        <v>10</v>
      </c>
      <c r="P40" s="227">
        <f>SUM(P10,P12,P14,P16,P18,P20,P22,P24,P26,P28,P30,P32,P34,P36,P38)</f>
        <v>1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7" workbookViewId="0">
      <selection activeCell="I28" sqref="I28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300" t="s">
        <v>165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</row>
    <row r="2" spans="1:16" ht="25.5" customHeight="1" x14ac:dyDescent="0.35">
      <c r="A2" s="300" t="s">
        <v>20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</row>
    <row r="3" spans="1:16" ht="22.5" customHeight="1" x14ac:dyDescent="0.35">
      <c r="A3" s="305">
        <v>42248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 ht="19.5" customHeight="1" x14ac:dyDescent="0.2">
      <c r="A5" s="306" t="s">
        <v>87</v>
      </c>
      <c r="B5" s="307"/>
      <c r="C5" s="307"/>
      <c r="D5" s="308"/>
      <c r="E5" s="306" t="s">
        <v>88</v>
      </c>
      <c r="F5" s="308"/>
      <c r="G5" s="306" t="s">
        <v>89</v>
      </c>
      <c r="H5" s="308"/>
      <c r="I5" s="306" t="s">
        <v>90</v>
      </c>
      <c r="J5" s="308"/>
      <c r="K5" s="306" t="s">
        <v>91</v>
      </c>
      <c r="L5" s="308"/>
      <c r="M5" s="306" t="s">
        <v>92</v>
      </c>
      <c r="N5" s="308"/>
      <c r="O5" s="306" t="s">
        <v>150</v>
      </c>
      <c r="P5" s="308"/>
    </row>
    <row r="6" spans="1:16" ht="21.75" customHeight="1" x14ac:dyDescent="0.2">
      <c r="A6" s="309"/>
      <c r="B6" s="310"/>
      <c r="C6" s="310"/>
      <c r="D6" s="311"/>
      <c r="E6" s="312"/>
      <c r="F6" s="314"/>
      <c r="G6" s="312"/>
      <c r="H6" s="314"/>
      <c r="I6" s="312"/>
      <c r="J6" s="314"/>
      <c r="K6" s="312"/>
      <c r="L6" s="314"/>
      <c r="M6" s="312"/>
      <c r="N6" s="314"/>
      <c r="O6" s="312"/>
      <c r="P6" s="314"/>
    </row>
    <row r="7" spans="1:16" ht="20.25" x14ac:dyDescent="0.2">
      <c r="A7" s="312"/>
      <c r="B7" s="313"/>
      <c r="C7" s="313"/>
      <c r="D7" s="314"/>
      <c r="E7" s="201" t="s">
        <v>103</v>
      </c>
      <c r="F7" s="202" t="s">
        <v>104</v>
      </c>
      <c r="G7" s="202" t="s">
        <v>103</v>
      </c>
      <c r="H7" s="203" t="s">
        <v>104</v>
      </c>
      <c r="I7" s="203" t="s">
        <v>103</v>
      </c>
      <c r="J7" s="203" t="s">
        <v>104</v>
      </c>
      <c r="K7" s="203" t="s">
        <v>103</v>
      </c>
      <c r="L7" s="203" t="s">
        <v>104</v>
      </c>
      <c r="M7" s="203" t="s">
        <v>103</v>
      </c>
      <c r="N7" s="203" t="s">
        <v>104</v>
      </c>
      <c r="O7" s="201" t="s">
        <v>103</v>
      </c>
      <c r="P7" s="204" t="s">
        <v>104</v>
      </c>
    </row>
    <row r="8" spans="1:16" ht="20.25" x14ac:dyDescent="0.3">
      <c r="A8" s="302"/>
      <c r="B8" s="303"/>
      <c r="C8" s="303"/>
      <c r="D8" s="304"/>
      <c r="E8" s="205" t="s">
        <v>9</v>
      </c>
      <c r="F8" s="206" t="s">
        <v>10</v>
      </c>
      <c r="G8" s="206" t="s">
        <v>11</v>
      </c>
      <c r="H8" s="206" t="s">
        <v>12</v>
      </c>
      <c r="I8" s="206" t="s">
        <v>13</v>
      </c>
      <c r="J8" s="206" t="s">
        <v>14</v>
      </c>
      <c r="K8" s="206" t="s">
        <v>15</v>
      </c>
      <c r="L8" s="206" t="s">
        <v>16</v>
      </c>
      <c r="M8" s="206" t="s">
        <v>60</v>
      </c>
      <c r="N8" s="206" t="s">
        <v>61</v>
      </c>
      <c r="O8" s="206" t="s">
        <v>62</v>
      </c>
      <c r="P8" s="207" t="s">
        <v>63</v>
      </c>
    </row>
    <row r="9" spans="1:16" ht="20.25" x14ac:dyDescent="0.3">
      <c r="A9" s="302"/>
      <c r="B9" s="303"/>
      <c r="C9" s="303"/>
      <c r="D9" s="304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9"/>
    </row>
    <row r="10" spans="1:16" ht="20.25" x14ac:dyDescent="0.3">
      <c r="A10" s="210" t="s">
        <v>69</v>
      </c>
      <c r="B10" s="211"/>
      <c r="C10" s="211" t="s">
        <v>80</v>
      </c>
      <c r="D10" s="212" t="s">
        <v>80</v>
      </c>
      <c r="E10" s="213"/>
      <c r="F10" s="214">
        <v>1</v>
      </c>
      <c r="G10" s="214"/>
      <c r="H10" s="214"/>
      <c r="I10" s="214"/>
      <c r="J10" s="214"/>
      <c r="K10" s="214"/>
      <c r="L10" s="214"/>
      <c r="M10" s="214">
        <v>0</v>
      </c>
      <c r="N10" s="214"/>
      <c r="O10" s="215">
        <f>SUM(E10,G10,I10,K10,M10)</f>
        <v>0</v>
      </c>
      <c r="P10" s="216">
        <f>SUM(F10,H10,J10,L10,N10)</f>
        <v>1</v>
      </c>
    </row>
    <row r="11" spans="1:16" ht="20.25" x14ac:dyDescent="0.3">
      <c r="A11" s="302"/>
      <c r="B11" s="303"/>
      <c r="C11" s="303"/>
      <c r="D11" s="304"/>
      <c r="E11" s="217"/>
      <c r="F11" s="214"/>
      <c r="G11" s="214"/>
      <c r="H11" s="214"/>
      <c r="I11" s="214"/>
      <c r="J11" s="214"/>
      <c r="K11" s="214"/>
      <c r="L11" s="214"/>
      <c r="M11" s="214"/>
      <c r="N11" s="214"/>
      <c r="O11" s="215"/>
      <c r="P11" s="216"/>
    </row>
    <row r="12" spans="1:16" ht="20.25" x14ac:dyDescent="0.3">
      <c r="A12" s="210" t="s">
        <v>68</v>
      </c>
      <c r="B12" s="211"/>
      <c r="C12" s="211" t="s">
        <v>80</v>
      </c>
      <c r="D12" s="212" t="s">
        <v>80</v>
      </c>
      <c r="E12" s="213"/>
      <c r="F12" s="214"/>
      <c r="G12" s="214"/>
      <c r="H12" s="214"/>
      <c r="I12" s="214"/>
      <c r="J12" s="214"/>
      <c r="K12" s="214"/>
      <c r="L12" s="214"/>
      <c r="M12" s="214"/>
      <c r="N12" s="214"/>
      <c r="O12" s="215">
        <f>SUM(E12:N12)</f>
        <v>0</v>
      </c>
      <c r="P12" s="216">
        <f>SUM(F12,H12,J12,L12,N12)</f>
        <v>0</v>
      </c>
    </row>
    <row r="13" spans="1:16" ht="20.25" x14ac:dyDescent="0.3">
      <c r="A13" s="302"/>
      <c r="B13" s="303"/>
      <c r="C13" s="303"/>
      <c r="D13" s="304"/>
      <c r="E13" s="217"/>
      <c r="F13" s="214"/>
      <c r="G13" s="214"/>
      <c r="H13" s="214"/>
      <c r="I13" s="214"/>
      <c r="J13" s="214"/>
      <c r="K13" s="214"/>
      <c r="L13" s="214"/>
      <c r="M13" s="214"/>
      <c r="N13" s="214"/>
      <c r="O13" s="215"/>
      <c r="P13" s="216"/>
    </row>
    <row r="14" spans="1:16" ht="20.25" x14ac:dyDescent="0.3">
      <c r="A14" s="210" t="s">
        <v>21</v>
      </c>
      <c r="B14" s="211"/>
      <c r="C14" s="211" t="s">
        <v>80</v>
      </c>
      <c r="D14" s="212" t="s">
        <v>80</v>
      </c>
      <c r="E14" s="213"/>
      <c r="F14" s="214"/>
      <c r="G14" s="214"/>
      <c r="H14" s="214"/>
      <c r="I14" s="214"/>
      <c r="J14" s="214"/>
      <c r="K14" s="214"/>
      <c r="L14" s="214"/>
      <c r="M14" s="214"/>
      <c r="N14" s="214"/>
      <c r="O14" s="215">
        <f>SUM(E14,G14,I14,K14,M14)</f>
        <v>0</v>
      </c>
      <c r="P14" s="216">
        <f>SUM(F14,H14,J14,L14,N14)</f>
        <v>0</v>
      </c>
    </row>
    <row r="15" spans="1:16" ht="20.25" x14ac:dyDescent="0.3">
      <c r="A15" s="302"/>
      <c r="B15" s="303"/>
      <c r="C15" s="303"/>
      <c r="D15" s="304"/>
      <c r="E15" s="217"/>
      <c r="F15" s="214"/>
      <c r="G15" s="214"/>
      <c r="H15" s="214"/>
      <c r="I15" s="214"/>
      <c r="J15" s="214"/>
      <c r="K15" s="214"/>
      <c r="L15" s="214"/>
      <c r="M15" s="214"/>
      <c r="N15" s="214"/>
      <c r="O15" s="215"/>
      <c r="P15" s="216"/>
    </row>
    <row r="16" spans="1:16" ht="20.25" x14ac:dyDescent="0.3">
      <c r="A16" s="210" t="s">
        <v>22</v>
      </c>
      <c r="B16" s="211"/>
      <c r="C16" s="211" t="s">
        <v>80</v>
      </c>
      <c r="D16" s="212" t="s">
        <v>80</v>
      </c>
      <c r="E16" s="213"/>
      <c r="F16" s="214">
        <v>1</v>
      </c>
      <c r="G16" s="214">
        <v>1</v>
      </c>
      <c r="H16" s="214"/>
      <c r="I16" s="214"/>
      <c r="J16" s="214"/>
      <c r="K16" s="214"/>
      <c r="L16" s="214"/>
      <c r="M16" s="214">
        <v>0</v>
      </c>
      <c r="N16" s="214"/>
      <c r="O16" s="215">
        <f>SUM(E16,G16,I16,K16,M16)</f>
        <v>1</v>
      </c>
      <c r="P16" s="216">
        <f>SUM(F16,H16,J16,L16,N16)</f>
        <v>1</v>
      </c>
    </row>
    <row r="17" spans="1:16" ht="20.25" x14ac:dyDescent="0.3">
      <c r="A17" s="302"/>
      <c r="B17" s="303"/>
      <c r="C17" s="303"/>
      <c r="D17" s="304"/>
      <c r="E17" s="217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216"/>
    </row>
    <row r="18" spans="1:16" ht="20.25" x14ac:dyDescent="0.3">
      <c r="A18" s="210" t="s">
        <v>23</v>
      </c>
      <c r="B18" s="211"/>
      <c r="C18" s="211" t="s">
        <v>80</v>
      </c>
      <c r="D18" s="212" t="s">
        <v>80</v>
      </c>
      <c r="E18" s="213"/>
      <c r="F18" s="214"/>
      <c r="G18" s="214">
        <v>1</v>
      </c>
      <c r="H18" s="214"/>
      <c r="I18" s="214"/>
      <c r="J18" s="214"/>
      <c r="K18" s="214">
        <v>0</v>
      </c>
      <c r="L18" s="214"/>
      <c r="M18" s="214">
        <v>0</v>
      </c>
      <c r="N18" s="214">
        <v>0</v>
      </c>
      <c r="O18" s="215">
        <f>SUM(E18,G18,I18,K18,M18)</f>
        <v>1</v>
      </c>
      <c r="P18" s="216">
        <f>SUM(F18,H18,J18,L18,N18)</f>
        <v>0</v>
      </c>
    </row>
    <row r="19" spans="1:16" ht="20.25" x14ac:dyDescent="0.3">
      <c r="A19" s="302"/>
      <c r="B19" s="303"/>
      <c r="C19" s="303"/>
      <c r="D19" s="304"/>
      <c r="E19" s="217"/>
      <c r="F19" s="214"/>
      <c r="G19" s="214"/>
      <c r="H19" s="214"/>
      <c r="I19" s="214"/>
      <c r="J19" s="214"/>
      <c r="K19" s="214"/>
      <c r="L19" s="214"/>
      <c r="M19" s="214"/>
      <c r="N19" s="214"/>
      <c r="O19" s="215"/>
      <c r="P19" s="216"/>
    </row>
    <row r="20" spans="1:16" ht="20.25" x14ac:dyDescent="0.3">
      <c r="A20" s="210" t="s">
        <v>24</v>
      </c>
      <c r="B20" s="211"/>
      <c r="C20" s="211" t="s">
        <v>80</v>
      </c>
      <c r="D20" s="212" t="s">
        <v>80</v>
      </c>
      <c r="E20" s="213"/>
      <c r="F20" s="214"/>
      <c r="G20" s="214">
        <v>1</v>
      </c>
      <c r="H20" s="214">
        <v>0</v>
      </c>
      <c r="I20" s="214"/>
      <c r="J20" s="214"/>
      <c r="K20" s="214"/>
      <c r="L20" s="214"/>
      <c r="M20" s="214"/>
      <c r="N20" s="214"/>
      <c r="O20" s="215">
        <f>SUM(E20,G20,I20,K20,M20)</f>
        <v>1</v>
      </c>
      <c r="P20" s="216">
        <f>SUM(F20,H20,J20,L20,N20)</f>
        <v>0</v>
      </c>
    </row>
    <row r="21" spans="1:16" ht="20.25" x14ac:dyDescent="0.3">
      <c r="A21" s="302"/>
      <c r="B21" s="303"/>
      <c r="C21" s="303"/>
      <c r="D21" s="304"/>
      <c r="E21" s="217"/>
      <c r="F21" s="214"/>
      <c r="G21" s="214"/>
      <c r="H21" s="214"/>
      <c r="I21" s="214"/>
      <c r="J21" s="214"/>
      <c r="K21" s="214"/>
      <c r="L21" s="214"/>
      <c r="M21" s="214"/>
      <c r="N21" s="214"/>
      <c r="O21" s="215"/>
      <c r="P21" s="216"/>
    </row>
    <row r="22" spans="1:16" ht="20.25" x14ac:dyDescent="0.3">
      <c r="A22" s="210" t="s">
        <v>25</v>
      </c>
      <c r="B22" s="211"/>
      <c r="C22" s="211" t="s">
        <v>80</v>
      </c>
      <c r="D22" s="212" t="s">
        <v>80</v>
      </c>
      <c r="E22" s="213"/>
      <c r="F22" s="214"/>
      <c r="G22" s="214">
        <v>1</v>
      </c>
      <c r="H22" s="214"/>
      <c r="I22" s="214"/>
      <c r="J22" s="214"/>
      <c r="K22" s="214">
        <v>1</v>
      </c>
      <c r="L22" s="214"/>
      <c r="M22" s="214">
        <v>0</v>
      </c>
      <c r="N22" s="214"/>
      <c r="O22" s="215">
        <f>SUM(E22,G22,I22,K22,M22)</f>
        <v>2</v>
      </c>
      <c r="P22" s="216">
        <f>SUM(F22,H22,J22,L22,N22)</f>
        <v>0</v>
      </c>
    </row>
    <row r="23" spans="1:16" ht="20.25" x14ac:dyDescent="0.3">
      <c r="A23" s="302"/>
      <c r="B23" s="303"/>
      <c r="C23" s="303"/>
      <c r="D23" s="304"/>
      <c r="E23" s="217"/>
      <c r="F23" s="214"/>
      <c r="G23" s="214"/>
      <c r="H23" s="214"/>
      <c r="I23" s="214"/>
      <c r="J23" s="214"/>
      <c r="K23" s="214"/>
      <c r="L23" s="214"/>
      <c r="M23" s="214"/>
      <c r="N23" s="214"/>
      <c r="O23" s="215"/>
      <c r="P23" s="216"/>
    </row>
    <row r="24" spans="1:16" ht="20.25" x14ac:dyDescent="0.3">
      <c r="A24" s="210" t="s">
        <v>26</v>
      </c>
      <c r="B24" s="211"/>
      <c r="C24" s="211" t="s">
        <v>80</v>
      </c>
      <c r="D24" s="212" t="s">
        <v>80</v>
      </c>
      <c r="E24" s="213">
        <v>0</v>
      </c>
      <c r="F24" s="214"/>
      <c r="G24" s="214">
        <v>0</v>
      </c>
      <c r="H24" s="214"/>
      <c r="I24" s="214"/>
      <c r="J24" s="214"/>
      <c r="K24" s="214"/>
      <c r="L24" s="214"/>
      <c r="M24" s="214"/>
      <c r="N24" s="214"/>
      <c r="O24" s="215">
        <f>SUM(E24,G24,I24,K24,M24)</f>
        <v>0</v>
      </c>
      <c r="P24" s="216">
        <f>SUM(F24,H24,J24,L24,N24)</f>
        <v>0</v>
      </c>
    </row>
    <row r="25" spans="1:16" ht="20.25" x14ac:dyDescent="0.3">
      <c r="A25" s="302"/>
      <c r="B25" s="303"/>
      <c r="C25" s="303"/>
      <c r="D25" s="304"/>
      <c r="E25" s="217"/>
      <c r="F25" s="214"/>
      <c r="G25" s="214"/>
      <c r="H25" s="214"/>
      <c r="I25" s="214"/>
      <c r="J25" s="214"/>
      <c r="K25" s="214"/>
      <c r="L25" s="214"/>
      <c r="M25" s="214"/>
      <c r="N25" s="214"/>
      <c r="O25" s="215"/>
      <c r="P25" s="216"/>
    </row>
    <row r="26" spans="1:16" ht="20.25" x14ac:dyDescent="0.3">
      <c r="A26" s="210" t="s">
        <v>27</v>
      </c>
      <c r="B26" s="211"/>
      <c r="C26" s="211" t="s">
        <v>80</v>
      </c>
      <c r="D26" s="212" t="s">
        <v>80</v>
      </c>
      <c r="E26" s="213"/>
      <c r="F26" s="214"/>
      <c r="G26" s="214"/>
      <c r="H26" s="214"/>
      <c r="I26" s="214"/>
      <c r="J26" s="214"/>
      <c r="K26" s="214"/>
      <c r="L26" s="214"/>
      <c r="M26" s="214">
        <v>0</v>
      </c>
      <c r="N26" s="214">
        <v>0</v>
      </c>
      <c r="O26" s="215">
        <f>SUM(E26,G26,I26,K26,M26)</f>
        <v>0</v>
      </c>
      <c r="P26" s="216">
        <f>SUM(F26,H26,J26,L26,N26)</f>
        <v>0</v>
      </c>
    </row>
    <row r="27" spans="1:16" ht="20.25" x14ac:dyDescent="0.3">
      <c r="A27" s="302"/>
      <c r="B27" s="303"/>
      <c r="C27" s="303"/>
      <c r="D27" s="304"/>
      <c r="E27" s="217"/>
      <c r="F27" s="214"/>
      <c r="G27" s="214"/>
      <c r="H27" s="214"/>
      <c r="I27" s="214"/>
      <c r="J27" s="214"/>
      <c r="K27" s="214"/>
      <c r="L27" s="214"/>
      <c r="M27" s="214"/>
      <c r="N27" s="214"/>
      <c r="O27" s="215"/>
      <c r="P27" s="216"/>
    </row>
    <row r="28" spans="1:16" ht="20.25" x14ac:dyDescent="0.3">
      <c r="A28" s="210" t="s">
        <v>28</v>
      </c>
      <c r="B28" s="211"/>
      <c r="C28" s="211" t="s">
        <v>80</v>
      </c>
      <c r="D28" s="212" t="s">
        <v>80</v>
      </c>
      <c r="E28" s="213"/>
      <c r="F28" s="214"/>
      <c r="G28" s="214"/>
      <c r="H28" s="214"/>
      <c r="I28" s="214"/>
      <c r="J28" s="214"/>
      <c r="K28" s="214">
        <v>1</v>
      </c>
      <c r="L28" s="214"/>
      <c r="M28" s="214"/>
      <c r="N28" s="214"/>
      <c r="O28" s="215">
        <f>SUM(E28,G28,I28,K28,M28)</f>
        <v>1</v>
      </c>
      <c r="P28" s="216">
        <f>SUM(F28,H28,J28,L28,N28)</f>
        <v>0</v>
      </c>
    </row>
    <row r="29" spans="1:16" ht="20.25" x14ac:dyDescent="0.3">
      <c r="A29" s="302"/>
      <c r="B29" s="303"/>
      <c r="C29" s="303"/>
      <c r="D29" s="304"/>
      <c r="E29" s="217"/>
      <c r="F29" s="214"/>
      <c r="G29" s="214"/>
      <c r="H29" s="214"/>
      <c r="I29" s="214"/>
      <c r="J29" s="214"/>
      <c r="K29" s="214"/>
      <c r="L29" s="214"/>
      <c r="M29" s="214"/>
      <c r="N29" s="214"/>
      <c r="O29" s="215"/>
      <c r="P29" s="216"/>
    </row>
    <row r="30" spans="1:16" ht="20.25" x14ac:dyDescent="0.3">
      <c r="A30" s="210" t="s">
        <v>29</v>
      </c>
      <c r="B30" s="211"/>
      <c r="C30" s="211" t="s">
        <v>80</v>
      </c>
      <c r="D30" s="212" t="s">
        <v>80</v>
      </c>
      <c r="E30" s="213"/>
      <c r="F30" s="214"/>
      <c r="G30" s="214"/>
      <c r="H30" s="214"/>
      <c r="I30" s="214"/>
      <c r="J30" s="214"/>
      <c r="K30" s="214"/>
      <c r="L30" s="214"/>
      <c r="M30" s="214"/>
      <c r="N30" s="214">
        <v>0</v>
      </c>
      <c r="O30" s="215">
        <f>SUM(E30,G30,I30,K30,M30)</f>
        <v>0</v>
      </c>
      <c r="P30" s="216">
        <f>SUM(F30,H30,J30,L30,N30)</f>
        <v>0</v>
      </c>
    </row>
    <row r="31" spans="1:16" ht="20.25" x14ac:dyDescent="0.3">
      <c r="A31" s="302"/>
      <c r="B31" s="303"/>
      <c r="C31" s="303"/>
      <c r="D31" s="304"/>
      <c r="E31" s="213"/>
      <c r="F31" s="214"/>
      <c r="G31" s="214"/>
      <c r="H31" s="214"/>
      <c r="I31" s="214"/>
      <c r="J31" s="214"/>
      <c r="K31" s="214"/>
      <c r="L31" s="214"/>
      <c r="M31" s="214"/>
      <c r="N31" s="214"/>
      <c r="O31" s="215"/>
      <c r="P31" s="216"/>
    </row>
    <row r="32" spans="1:16" ht="20.25" x14ac:dyDescent="0.3">
      <c r="A32" s="210" t="s">
        <v>136</v>
      </c>
      <c r="B32" s="211"/>
      <c r="C32" s="211" t="s">
        <v>80</v>
      </c>
      <c r="D32" s="212" t="s">
        <v>80</v>
      </c>
      <c r="E32" s="213">
        <v>0</v>
      </c>
      <c r="F32" s="214"/>
      <c r="G32" s="214">
        <v>0</v>
      </c>
      <c r="H32" s="214"/>
      <c r="I32" s="214"/>
      <c r="J32" s="214"/>
      <c r="K32" s="214"/>
      <c r="L32" s="214"/>
      <c r="M32" s="214">
        <v>0</v>
      </c>
      <c r="N32" s="214"/>
      <c r="O32" s="215">
        <f>SUM(E32,G32,I32,K32,M32)</f>
        <v>0</v>
      </c>
      <c r="P32" s="216">
        <f>SUM(F32,H32,J32,L32,N32)</f>
        <v>0</v>
      </c>
    </row>
    <row r="33" spans="1:16" ht="20.25" x14ac:dyDescent="0.3">
      <c r="A33" s="302"/>
      <c r="B33" s="303"/>
      <c r="C33" s="303"/>
      <c r="D33" s="304"/>
      <c r="E33" s="217"/>
      <c r="F33" s="214"/>
      <c r="G33" s="214"/>
      <c r="H33" s="214"/>
      <c r="I33" s="214"/>
      <c r="J33" s="214"/>
      <c r="K33" s="214"/>
      <c r="L33" s="214"/>
      <c r="M33" s="214"/>
      <c r="N33" s="214"/>
      <c r="O33" s="215"/>
      <c r="P33" s="216"/>
    </row>
    <row r="34" spans="1:16" ht="20.25" x14ac:dyDescent="0.3">
      <c r="A34" s="210" t="s">
        <v>31</v>
      </c>
      <c r="B34" s="211"/>
      <c r="C34" s="211" t="s">
        <v>80</v>
      </c>
      <c r="D34" s="212" t="s">
        <v>80</v>
      </c>
      <c r="E34" s="213">
        <v>0</v>
      </c>
      <c r="F34" s="214"/>
      <c r="G34" s="214">
        <v>0</v>
      </c>
      <c r="H34" s="214"/>
      <c r="I34" s="214"/>
      <c r="J34" s="214"/>
      <c r="K34" s="214"/>
      <c r="L34" s="214"/>
      <c r="M34" s="214"/>
      <c r="N34" s="214"/>
      <c r="O34" s="215">
        <f>SUM(E34,G34,I34,K34,M34)</f>
        <v>0</v>
      </c>
      <c r="P34" s="216">
        <f>SUM(F34,H34,J34,L34,N34)</f>
        <v>0</v>
      </c>
    </row>
    <row r="35" spans="1:16" ht="20.25" x14ac:dyDescent="0.3">
      <c r="A35" s="302"/>
      <c r="B35" s="303"/>
      <c r="C35" s="303"/>
      <c r="D35" s="304"/>
      <c r="E35" s="217"/>
      <c r="F35" s="214"/>
      <c r="G35" s="214"/>
      <c r="H35" s="214"/>
      <c r="I35" s="214"/>
      <c r="J35" s="214"/>
      <c r="K35" s="214"/>
      <c r="L35" s="214"/>
      <c r="M35" s="214"/>
      <c r="N35" s="214"/>
      <c r="O35" s="215"/>
      <c r="P35" s="216"/>
    </row>
    <row r="36" spans="1:16" ht="20.25" x14ac:dyDescent="0.3">
      <c r="A36" s="210" t="s">
        <v>32</v>
      </c>
      <c r="B36" s="211"/>
      <c r="C36" s="211" t="s">
        <v>80</v>
      </c>
      <c r="D36" s="212" t="s">
        <v>80</v>
      </c>
      <c r="E36" s="213">
        <v>2</v>
      </c>
      <c r="F36" s="214">
        <v>1</v>
      </c>
      <c r="G36" s="214"/>
      <c r="H36" s="214">
        <v>0</v>
      </c>
      <c r="I36" s="214"/>
      <c r="J36" s="214"/>
      <c r="K36" s="214"/>
      <c r="L36" s="214"/>
      <c r="M36" s="214"/>
      <c r="N36" s="214"/>
      <c r="O36" s="215">
        <f>SUM(E36,G36,I36,K36,M36)</f>
        <v>2</v>
      </c>
      <c r="P36" s="216">
        <f>SUM(F36,H36,J36,L36,N36)</f>
        <v>1</v>
      </c>
    </row>
    <row r="37" spans="1:16" ht="20.25" x14ac:dyDescent="0.3">
      <c r="A37" s="302"/>
      <c r="B37" s="303"/>
      <c r="C37" s="303"/>
      <c r="D37" s="304"/>
      <c r="E37" s="217"/>
      <c r="F37" s="214"/>
      <c r="G37" s="214"/>
      <c r="H37" s="214"/>
      <c r="I37" s="214"/>
      <c r="J37" s="214"/>
      <c r="K37" s="214"/>
      <c r="L37" s="214"/>
      <c r="M37" s="214"/>
      <c r="N37" s="214"/>
      <c r="O37" s="215"/>
      <c r="P37" s="216"/>
    </row>
    <row r="38" spans="1:16" ht="20.25" x14ac:dyDescent="0.3">
      <c r="A38" s="218" t="s">
        <v>56</v>
      </c>
      <c r="B38" s="219"/>
      <c r="C38" s="219"/>
      <c r="D38" s="212" t="s">
        <v>80</v>
      </c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5">
        <f>SUM(E38,G38,I38,K38,M38)</f>
        <v>0</v>
      </c>
      <c r="P38" s="216">
        <f>SUM(F38,H38,J38,L38,N38)</f>
        <v>0</v>
      </c>
    </row>
    <row r="39" spans="1:16" ht="20.25" x14ac:dyDescent="0.3">
      <c r="A39" s="302"/>
      <c r="B39" s="303"/>
      <c r="C39" s="303"/>
      <c r="D39" s="304"/>
      <c r="E39" s="217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6"/>
    </row>
    <row r="40" spans="1:16" ht="20.25" x14ac:dyDescent="0.3">
      <c r="A40" s="220" t="s">
        <v>6</v>
      </c>
      <c r="B40" s="221"/>
      <c r="C40" s="222" t="s">
        <v>80</v>
      </c>
      <c r="D40" s="223" t="s">
        <v>80</v>
      </c>
      <c r="E40" s="224">
        <f>SUM(E10:E38)</f>
        <v>2</v>
      </c>
      <c r="F40" s="225">
        <f t="shared" ref="F40:N40" si="0">SUM(F10:F38)</f>
        <v>3</v>
      </c>
      <c r="G40" s="225">
        <f>SUM(G10:G38)</f>
        <v>4</v>
      </c>
      <c r="H40" s="225">
        <f t="shared" si="0"/>
        <v>0</v>
      </c>
      <c r="I40" s="225">
        <f>SUM(I10:I38)</f>
        <v>0</v>
      </c>
      <c r="J40" s="225">
        <f t="shared" si="0"/>
        <v>0</v>
      </c>
      <c r="K40" s="225">
        <f>SUM(K10:K38)</f>
        <v>2</v>
      </c>
      <c r="L40" s="225">
        <f t="shared" si="0"/>
        <v>0</v>
      </c>
      <c r="M40" s="225">
        <f>SUM(M10:M38)</f>
        <v>0</v>
      </c>
      <c r="N40" s="225">
        <f t="shared" si="0"/>
        <v>0</v>
      </c>
      <c r="O40" s="226">
        <f>SUM(O10,O12,O14,O16,O18,O20,O22,O24,O26,O28,O30,O32,O34,O36,O38)</f>
        <v>8</v>
      </c>
      <c r="P40" s="227">
        <f>SUM(P10,P12,P14,P16,P18,P20,P22,P24,P26,P28,P30,P32,P34,P36,P38)</f>
        <v>3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Normal="100" workbookViewId="0">
      <selection activeCell="P21" sqref="P21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8" ht="14.25" x14ac:dyDescent="0.2">
      <c r="A1" s="317">
        <v>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8" ht="21.75" customHeight="1" x14ac:dyDescent="0.25">
      <c r="A2" s="318" t="s">
        <v>78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Q2" s="10"/>
    </row>
    <row r="3" spans="1:18" ht="12.75" customHeight="1" x14ac:dyDescent="0.25">
      <c r="A3" s="318" t="s">
        <v>85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</row>
    <row r="4" spans="1:18" ht="15" x14ac:dyDescent="0.25">
      <c r="A4" s="318" t="s">
        <v>133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</row>
    <row r="5" spans="1:18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21.75" customHeight="1" x14ac:dyDescent="0.2">
      <c r="A6" s="319" t="s">
        <v>86</v>
      </c>
      <c r="B6" s="319"/>
      <c r="C6" s="319"/>
      <c r="D6" s="319"/>
      <c r="E6" s="321" t="s">
        <v>83</v>
      </c>
      <c r="F6" s="322"/>
      <c r="G6" s="322"/>
      <c r="H6" s="323"/>
      <c r="I6" s="321" t="s">
        <v>84</v>
      </c>
      <c r="J6" s="322"/>
      <c r="K6" s="322"/>
      <c r="L6" s="323"/>
      <c r="M6" s="13"/>
      <c r="N6" s="324" t="s">
        <v>6</v>
      </c>
      <c r="O6" s="326" t="s">
        <v>82</v>
      </c>
    </row>
    <row r="7" spans="1:18" ht="34.5" customHeight="1" x14ac:dyDescent="0.2">
      <c r="A7" s="320"/>
      <c r="B7" s="320"/>
      <c r="C7" s="320"/>
      <c r="D7" s="320"/>
      <c r="E7" s="37" t="s">
        <v>72</v>
      </c>
      <c r="F7" s="38" t="s">
        <v>73</v>
      </c>
      <c r="G7" s="38" t="s">
        <v>74</v>
      </c>
      <c r="H7" s="38" t="s">
        <v>75</v>
      </c>
      <c r="I7" s="38" t="s">
        <v>72</v>
      </c>
      <c r="J7" s="38" t="s">
        <v>73</v>
      </c>
      <c r="K7" s="38" t="s">
        <v>74</v>
      </c>
      <c r="L7" s="38" t="s">
        <v>75</v>
      </c>
      <c r="M7" s="14" t="s">
        <v>108</v>
      </c>
      <c r="N7" s="325"/>
      <c r="O7" s="327"/>
    </row>
    <row r="8" spans="1:18" ht="14.25" x14ac:dyDescent="0.2">
      <c r="A8" s="11"/>
      <c r="B8" s="32"/>
      <c r="C8" s="20"/>
      <c r="D8" s="20"/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6" t="s">
        <v>14</v>
      </c>
      <c r="K8" s="16" t="s">
        <v>15</v>
      </c>
      <c r="L8" s="16" t="s">
        <v>16</v>
      </c>
      <c r="M8" s="39" t="s">
        <v>60</v>
      </c>
      <c r="N8" s="16" t="s">
        <v>61</v>
      </c>
      <c r="O8" s="17" t="s">
        <v>62</v>
      </c>
    </row>
    <row r="9" spans="1:18" ht="14.25" x14ac:dyDescent="0.2">
      <c r="A9" s="29"/>
      <c r="B9" s="20"/>
      <c r="C9" s="20"/>
      <c r="D9" s="20"/>
      <c r="E9" s="21"/>
      <c r="F9" s="21"/>
      <c r="G9" s="21"/>
      <c r="H9" s="21"/>
      <c r="I9" s="21"/>
      <c r="J9" s="21"/>
      <c r="K9" s="21"/>
      <c r="L9" s="21"/>
      <c r="M9" s="40"/>
      <c r="N9" s="21"/>
      <c r="O9" s="11"/>
    </row>
    <row r="10" spans="1:18" ht="35.1" customHeight="1" x14ac:dyDescent="0.2">
      <c r="A10" s="45" t="s">
        <v>33</v>
      </c>
      <c r="B10" s="12" t="s">
        <v>80</v>
      </c>
      <c r="C10" s="12"/>
      <c r="D10" s="12" t="s">
        <v>80</v>
      </c>
      <c r="E10" s="21">
        <f>'table3 jul'!E10+'table3 aug'!E10+'table3 sep'!E10</f>
        <v>0</v>
      </c>
      <c r="F10" s="21">
        <f>'table3 jul'!F10+'table3 aug'!F10+'table3 sep'!F10</f>
        <v>1</v>
      </c>
      <c r="G10" s="21">
        <f>'table3 jul'!G10+'table3 aug'!G10+'table3 sep'!G10</f>
        <v>0</v>
      </c>
      <c r="H10" s="21">
        <f>'table3 jul'!H10+'table3 aug'!H10+'table3 sep'!H10</f>
        <v>0</v>
      </c>
      <c r="I10" s="21">
        <f>'table3 jul'!I10+'table3 aug'!I10+'table3 sep'!I10</f>
        <v>0</v>
      </c>
      <c r="J10" s="21">
        <f>'table3 jul'!J10+'table3 aug'!J10+'table3 sep'!J10</f>
        <v>0</v>
      </c>
      <c r="K10" s="21">
        <f>'table3 jul'!K10+'table3 aug'!K10+'table3 sep'!K10</f>
        <v>0</v>
      </c>
      <c r="L10" s="21">
        <f>'table3 jul'!L10+'table3 aug'!L10+'table3 sep'!L10</f>
        <v>0</v>
      </c>
      <c r="M10" s="21">
        <f>'table3 jul'!M10+'table3 aug'!M10+'table3 sep'!M10</f>
        <v>0</v>
      </c>
      <c r="N10" s="21">
        <f>SUM(M10+L10+K10+J10+I10+H10+G10+F10+E10)</f>
        <v>1</v>
      </c>
      <c r="O10" s="42">
        <f>N10/$N$28*100</f>
        <v>3.0303030303030303</v>
      </c>
    </row>
    <row r="11" spans="1:18" ht="35.1" customHeight="1" x14ac:dyDescent="0.2">
      <c r="A11" s="29"/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40"/>
      <c r="N11" s="21"/>
      <c r="O11" s="42"/>
    </row>
    <row r="12" spans="1:18" ht="35.1" customHeight="1" x14ac:dyDescent="0.2">
      <c r="A12" s="45" t="s">
        <v>34</v>
      </c>
      <c r="B12" s="12" t="s">
        <v>80</v>
      </c>
      <c r="C12" s="12"/>
      <c r="D12" s="12" t="s">
        <v>80</v>
      </c>
      <c r="E12" s="21">
        <f>'table3 jul'!E12+'table3 aug'!E12+'table3 sep'!E12</f>
        <v>0</v>
      </c>
      <c r="F12" s="21">
        <f>'table3 jul'!F12+'table3 aug'!F12+'table3 sep'!F12</f>
        <v>0</v>
      </c>
      <c r="G12" s="21">
        <f>'table3 jul'!G12+'table3 aug'!G12+'table3 sep'!G12</f>
        <v>0</v>
      </c>
      <c r="H12" s="21">
        <f>'table3 jul'!H12+'table3 aug'!H12+'table3 sep'!H12</f>
        <v>0</v>
      </c>
      <c r="I12" s="21">
        <f>'table3 jul'!I12+'table3 aug'!I12+'table3 sep'!I12</f>
        <v>0</v>
      </c>
      <c r="J12" s="21">
        <f>'table3 jul'!J12+'table3 aug'!J12+'table3 sep'!J12</f>
        <v>0</v>
      </c>
      <c r="K12" s="21">
        <f>'table3 jul'!K12+'table3 aug'!K12+'table3 sep'!K12</f>
        <v>0</v>
      </c>
      <c r="L12" s="21">
        <f>'table3 jul'!L12+'table3 aug'!L12+'table3 sep'!L12</f>
        <v>0</v>
      </c>
      <c r="M12" s="21">
        <f>'table3 jul'!M12+'table3 aug'!M12+'table3 sep'!M12</f>
        <v>0</v>
      </c>
      <c r="N12" s="21">
        <f>SUM(M12+L12+K12+J12+I12+H12+G12+F12+E12)</f>
        <v>0</v>
      </c>
      <c r="O12" s="42">
        <f>N12/$N$28*100</f>
        <v>0</v>
      </c>
      <c r="Q12" s="7"/>
    </row>
    <row r="13" spans="1:18" ht="35.1" customHeight="1" x14ac:dyDescent="0.2">
      <c r="A13" s="29"/>
      <c r="B13" s="20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40"/>
      <c r="N13" s="21"/>
      <c r="O13" s="42"/>
    </row>
    <row r="14" spans="1:18" ht="35.1" customHeight="1" x14ac:dyDescent="0.2">
      <c r="A14" s="45" t="s">
        <v>35</v>
      </c>
      <c r="B14" s="12" t="s">
        <v>80</v>
      </c>
      <c r="C14" s="12"/>
      <c r="D14" s="12" t="s">
        <v>80</v>
      </c>
      <c r="E14" s="21">
        <f>'table3 jul'!E14+'table3 aug'!E14+'table3 sep'!E14</f>
        <v>1</v>
      </c>
      <c r="F14" s="21">
        <f>'table3 jul'!F14+'table3 aug'!F14+'table3 sep'!F14</f>
        <v>0</v>
      </c>
      <c r="G14" s="21">
        <f>'table3 jul'!G14+'table3 aug'!G14+'table3 sep'!G14</f>
        <v>0</v>
      </c>
      <c r="H14" s="21">
        <f>'table3 jul'!H14+'table3 aug'!H14+'table3 sep'!H14</f>
        <v>1</v>
      </c>
      <c r="I14" s="21">
        <f>'table3 jul'!I14+'table3 aug'!I14+'table3 sep'!I14</f>
        <v>0</v>
      </c>
      <c r="J14" s="21">
        <f>'table3 jul'!J14+'table3 aug'!J14+'table3 sep'!J14</f>
        <v>0</v>
      </c>
      <c r="K14" s="21">
        <f>'table3 jul'!K14+'table3 aug'!K14+'table3 sep'!K14</f>
        <v>0</v>
      </c>
      <c r="L14" s="21">
        <f>'table3 jul'!L14+'table3 aug'!L14+'table3 sep'!L14</f>
        <v>0</v>
      </c>
      <c r="M14" s="21">
        <f>'table3 jul'!M14+'table3 aug'!M14+'table3 sep'!M14</f>
        <v>0</v>
      </c>
      <c r="N14" s="21">
        <f>SUM(M14+L14+K14+J14+I14+H14+G14+F14+E14)</f>
        <v>2</v>
      </c>
      <c r="O14" s="42">
        <f>N14/$N$28*100</f>
        <v>6.0606060606060606</v>
      </c>
    </row>
    <row r="15" spans="1:18" ht="35.1" customHeight="1" x14ac:dyDescent="0.2">
      <c r="A15" s="29"/>
      <c r="B15" s="20"/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40"/>
      <c r="N15" s="21"/>
      <c r="O15" s="42"/>
      <c r="Q15" s="3"/>
      <c r="R15" s="6"/>
    </row>
    <row r="16" spans="1:18" ht="35.1" customHeight="1" x14ac:dyDescent="0.2">
      <c r="A16" s="45" t="s">
        <v>36</v>
      </c>
      <c r="B16" s="12" t="s">
        <v>80</v>
      </c>
      <c r="C16" s="12"/>
      <c r="D16" s="12" t="s">
        <v>80</v>
      </c>
      <c r="E16" s="21">
        <f>'table3 jul'!E16+'table3 aug'!E16+'table3 sep'!E16</f>
        <v>0</v>
      </c>
      <c r="F16" s="21">
        <f>'table3 jul'!F16+'table3 aug'!F16+'table3 sep'!F16</f>
        <v>0</v>
      </c>
      <c r="G16" s="21">
        <f>'table3 jul'!G16+'table3 aug'!G16+'table3 sep'!G16</f>
        <v>0</v>
      </c>
      <c r="H16" s="21">
        <f>'table3 jul'!H16+'table3 aug'!H16+'table3 sep'!H16</f>
        <v>0</v>
      </c>
      <c r="I16" s="21">
        <f>'table3 jul'!I16+'table3 aug'!I16+'table3 sep'!I16</f>
        <v>1</v>
      </c>
      <c r="J16" s="21">
        <f>'table3 jul'!J16+'table3 aug'!J16+'table3 sep'!J16</f>
        <v>0</v>
      </c>
      <c r="K16" s="21">
        <f>'table3 jul'!K16+'table3 aug'!K16+'table3 sep'!K16</f>
        <v>2</v>
      </c>
      <c r="L16" s="21">
        <f>'table3 jul'!L16+'table3 aug'!L16+'table3 sep'!L16</f>
        <v>4</v>
      </c>
      <c r="M16" s="21">
        <f>'table3 jul'!M16+'table3 aug'!M16+'table3 sep'!M16</f>
        <v>0</v>
      </c>
      <c r="N16" s="21">
        <f>SUM(M16+L16+K16+J16+I16+H16+G16+F16+E16)</f>
        <v>7</v>
      </c>
      <c r="O16" s="42">
        <f>N16/$N$28*100</f>
        <v>21.212121212121211</v>
      </c>
    </row>
    <row r="17" spans="1:20" ht="35.1" customHeight="1" x14ac:dyDescent="0.2">
      <c r="A17" s="29"/>
      <c r="B17" s="20"/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40"/>
      <c r="N17" s="21"/>
      <c r="O17" s="42"/>
    </row>
    <row r="18" spans="1:20" ht="35.1" customHeight="1" x14ac:dyDescent="0.2">
      <c r="A18" s="45" t="s">
        <v>37</v>
      </c>
      <c r="B18" s="12" t="s">
        <v>80</v>
      </c>
      <c r="C18" s="12"/>
      <c r="D18" s="12" t="s">
        <v>80</v>
      </c>
      <c r="E18" s="21">
        <f>'table3 jul'!E18+'table3 aug'!E18+'table3 sep'!E18</f>
        <v>0</v>
      </c>
      <c r="F18" s="21">
        <f>'table3 jul'!F18+'table3 aug'!F18+'table3 sep'!F18</f>
        <v>0</v>
      </c>
      <c r="G18" s="21">
        <f>'table3 jul'!G18+'table3 aug'!G18+'table3 sep'!G18</f>
        <v>0</v>
      </c>
      <c r="H18" s="21">
        <f>'table3 jul'!H18+'table3 aug'!H18+'table3 sep'!H18</f>
        <v>0</v>
      </c>
      <c r="I18" s="21">
        <f>'table3 jul'!I18+'table3 aug'!I18+'table3 sep'!I18</f>
        <v>0</v>
      </c>
      <c r="J18" s="21">
        <f>'table3 jul'!J18+'table3 aug'!J18+'table3 sep'!J18</f>
        <v>0</v>
      </c>
      <c r="K18" s="21">
        <f>'table3 jul'!K18+'table3 aug'!K18+'table3 sep'!K18</f>
        <v>0</v>
      </c>
      <c r="L18" s="21">
        <f>'table3 jul'!L18+'table3 aug'!L18+'table3 sep'!L18</f>
        <v>2</v>
      </c>
      <c r="M18" s="21">
        <f>'table3 jul'!M18+'table3 aug'!M18+'table3 sep'!M18</f>
        <v>0</v>
      </c>
      <c r="N18" s="21">
        <f>SUM(M18+L18+K18+J18+I18+H18+G18+F18+E18)</f>
        <v>2</v>
      </c>
      <c r="O18" s="42">
        <f>N18/$N$28*100</f>
        <v>6.0606060606060606</v>
      </c>
    </row>
    <row r="19" spans="1:20" ht="35.1" customHeight="1" x14ac:dyDescent="0.2">
      <c r="A19" s="29"/>
      <c r="B19" s="20"/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40"/>
      <c r="N19" s="21"/>
      <c r="O19" s="42"/>
    </row>
    <row r="20" spans="1:20" ht="35.1" customHeight="1" x14ac:dyDescent="0.2">
      <c r="A20" s="29" t="s">
        <v>38</v>
      </c>
      <c r="B20" s="20"/>
      <c r="C20" s="20"/>
      <c r="D20" s="12" t="s">
        <v>80</v>
      </c>
      <c r="E20" s="21">
        <f>'table3 jul'!E20+'table3 aug'!E20+'table3 sep'!E20</f>
        <v>0</v>
      </c>
      <c r="F20" s="21">
        <f>'table3 jul'!F20+'table3 aug'!F20+'table3 sep'!F20</f>
        <v>1</v>
      </c>
      <c r="G20" s="21">
        <f>'table3 jul'!G20+'table3 aug'!G20+'table3 sep'!G20</f>
        <v>0</v>
      </c>
      <c r="H20" s="21">
        <f>'table3 jul'!H20+'table3 aug'!H20+'table3 sep'!H20</f>
        <v>0</v>
      </c>
      <c r="I20" s="21">
        <f>'table3 jul'!I20+'table3 aug'!I20+'table3 sep'!I20</f>
        <v>0</v>
      </c>
      <c r="J20" s="21">
        <f>'table3 jul'!J20+'table3 aug'!J20+'table3 sep'!J20</f>
        <v>0</v>
      </c>
      <c r="K20" s="21">
        <f>'table3 jul'!K20+'table3 aug'!K20+'table3 sep'!K20</f>
        <v>0</v>
      </c>
      <c r="L20" s="21">
        <f>'table3 jul'!L20+'table3 aug'!L20+'table3 sep'!L20</f>
        <v>1</v>
      </c>
      <c r="M20" s="21">
        <f>'table3 jul'!M20+'table3 aug'!M20+'table3 sep'!M20</f>
        <v>0</v>
      </c>
      <c r="N20" s="21">
        <f>SUM(M20+L20+K20+J20+I20+H20+G20+F20+E20)</f>
        <v>2</v>
      </c>
      <c r="O20" s="42">
        <f t="shared" ref="O20" si="0">N20/$N$28*100</f>
        <v>6.0606060606060606</v>
      </c>
      <c r="S20" s="51"/>
      <c r="T20" s="51"/>
    </row>
    <row r="21" spans="1:20" ht="35.1" customHeight="1" x14ac:dyDescent="0.2">
      <c r="A21" s="29"/>
      <c r="B21" s="20"/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40"/>
      <c r="N21" s="21"/>
      <c r="O21" s="42"/>
    </row>
    <row r="22" spans="1:20" ht="35.1" customHeight="1" x14ac:dyDescent="0.2">
      <c r="A22" s="45" t="s">
        <v>59</v>
      </c>
      <c r="B22" s="12" t="s">
        <v>80</v>
      </c>
      <c r="C22" s="12"/>
      <c r="D22" s="12" t="s">
        <v>80</v>
      </c>
      <c r="E22" s="21">
        <f>'table3 jul'!E22+'table3 aug'!E22+'table3 sep'!E22</f>
        <v>0</v>
      </c>
      <c r="F22" s="21">
        <f>'table3 jul'!F22+'table3 aug'!F22+'table3 sep'!F22</f>
        <v>0</v>
      </c>
      <c r="G22" s="21">
        <f>'table3 jul'!G22+'table3 aug'!G22+'table3 sep'!G22</f>
        <v>0</v>
      </c>
      <c r="H22" s="21">
        <f>'table3 jul'!H22+'table3 aug'!H22+'table3 sep'!H22</f>
        <v>0</v>
      </c>
      <c r="I22" s="21">
        <f>'table3 jul'!I22+'table3 aug'!I22+'table3 sep'!I22</f>
        <v>1</v>
      </c>
      <c r="J22" s="21">
        <f>'table3 jul'!J22+'table3 aug'!J22+'table3 sep'!J22</f>
        <v>0</v>
      </c>
      <c r="K22" s="21">
        <f>'table3 jul'!K22+'table3 aug'!K22+'table3 sep'!K22</f>
        <v>0</v>
      </c>
      <c r="L22" s="21">
        <f>'table3 jul'!L22+'table3 aug'!L22+'table3 sep'!L22</f>
        <v>0</v>
      </c>
      <c r="M22" s="21">
        <f>'table3 jul'!M22+'table3 aug'!M22+'table3 sep'!M22</f>
        <v>0</v>
      </c>
      <c r="N22" s="21">
        <f>SUM(M22+L22+K22+J22+I22+H22+G22+F22+E22)</f>
        <v>1</v>
      </c>
      <c r="O22" s="42">
        <f>N22/$N$28*100</f>
        <v>3.0303030303030303</v>
      </c>
    </row>
    <row r="23" spans="1:20" ht="35.1" customHeight="1" x14ac:dyDescent="0.2">
      <c r="A23" s="29"/>
      <c r="B23" s="20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40"/>
      <c r="N23" s="21"/>
      <c r="O23" s="42"/>
    </row>
    <row r="24" spans="1:20" ht="35.1" customHeight="1" x14ac:dyDescent="0.2">
      <c r="A24" s="45" t="s">
        <v>39</v>
      </c>
      <c r="B24" s="12" t="s">
        <v>80</v>
      </c>
      <c r="C24" s="12"/>
      <c r="D24" s="12" t="s">
        <v>80</v>
      </c>
      <c r="E24" s="21">
        <f t="shared" ref="E24:M24" si="1">SUM(E10+E12+E14+E16+E18+E20+E22)</f>
        <v>1</v>
      </c>
      <c r="F24" s="21">
        <f t="shared" si="1"/>
        <v>2</v>
      </c>
      <c r="G24" s="21">
        <f t="shared" si="1"/>
        <v>0</v>
      </c>
      <c r="H24" s="21">
        <f t="shared" si="1"/>
        <v>1</v>
      </c>
      <c r="I24" s="21">
        <f t="shared" si="1"/>
        <v>2</v>
      </c>
      <c r="J24" s="21">
        <f t="shared" si="1"/>
        <v>0</v>
      </c>
      <c r="K24" s="21">
        <f t="shared" si="1"/>
        <v>2</v>
      </c>
      <c r="L24" s="21">
        <f t="shared" si="1"/>
        <v>7</v>
      </c>
      <c r="M24" s="21">
        <f t="shared" si="1"/>
        <v>0</v>
      </c>
      <c r="N24" s="21">
        <f>SUM(M24+L24+K24+J24+I24+H24+G24+F24+E24)</f>
        <v>15</v>
      </c>
      <c r="O24" s="42">
        <f>N24/$N$28*100</f>
        <v>45.454545454545453</v>
      </c>
    </row>
    <row r="25" spans="1:20" ht="35.1" customHeight="1" x14ac:dyDescent="0.2">
      <c r="A25" s="29"/>
      <c r="B25" s="20"/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40"/>
      <c r="N25" s="21"/>
      <c r="O25" s="42"/>
    </row>
    <row r="26" spans="1:20" ht="35.1" customHeight="1" x14ac:dyDescent="0.2">
      <c r="A26" s="45" t="s">
        <v>40</v>
      </c>
      <c r="B26" s="12" t="s">
        <v>80</v>
      </c>
      <c r="C26" s="12"/>
      <c r="D26" s="12" t="s">
        <v>80</v>
      </c>
      <c r="E26" s="21">
        <f>'table3 jul'!E26+'table3 aug'!E26+'table3 sep'!E26</f>
        <v>4</v>
      </c>
      <c r="F26" s="21">
        <f>'table3 jul'!F26+'table3 aug'!F26+'table3 sep'!F26</f>
        <v>1</v>
      </c>
      <c r="G26" s="21">
        <f>'table3 jul'!G26+'table3 aug'!G26+'table3 sep'!G26</f>
        <v>0</v>
      </c>
      <c r="H26" s="21">
        <f>'table3 jul'!H26+'table3 aug'!H26+'table3 sep'!H26</f>
        <v>2</v>
      </c>
      <c r="I26" s="21">
        <f>'table3 jul'!I26+'table3 aug'!I26+'table3 sep'!I26</f>
        <v>2</v>
      </c>
      <c r="J26" s="21">
        <f>'table3 jul'!J26+'table3 aug'!J26+'table3 sep'!J26</f>
        <v>1</v>
      </c>
      <c r="K26" s="21">
        <f>'table3 jul'!K26+'table3 aug'!K26+'table3 sep'!K26</f>
        <v>2</v>
      </c>
      <c r="L26" s="21">
        <f>'table3 jul'!L26+'table3 aug'!L26+'table3 sep'!L26</f>
        <v>6</v>
      </c>
      <c r="M26" s="21">
        <f>'table3 jul'!M26+'table3 aug'!M26+'table3 sep'!M26</f>
        <v>0</v>
      </c>
      <c r="N26" s="21">
        <f>SUM(M26+L26+K26+J26+I26+H26+G26+F26+E26)</f>
        <v>18</v>
      </c>
      <c r="O26" s="42">
        <f>N26/$N$28*100</f>
        <v>54.54545454545454</v>
      </c>
    </row>
    <row r="27" spans="1:20" ht="35.1" customHeight="1" x14ac:dyDescent="0.2">
      <c r="A27" s="41"/>
      <c r="B27" s="20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40"/>
      <c r="N27" s="21"/>
      <c r="O27" s="42"/>
    </row>
    <row r="28" spans="1:20" ht="15" x14ac:dyDescent="0.25">
      <c r="A28" s="43" t="s">
        <v>41</v>
      </c>
      <c r="B28" s="25" t="s">
        <v>80</v>
      </c>
      <c r="C28" s="25"/>
      <c r="D28" s="25" t="s">
        <v>80</v>
      </c>
      <c r="E28" s="27">
        <f>SUM(E24+E26)</f>
        <v>5</v>
      </c>
      <c r="F28" s="27">
        <f t="shared" ref="F28:N28" si="2">SUM(F24+F26)</f>
        <v>3</v>
      </c>
      <c r="G28" s="27">
        <f t="shared" si="2"/>
        <v>0</v>
      </c>
      <c r="H28" s="27">
        <f t="shared" si="2"/>
        <v>3</v>
      </c>
      <c r="I28" s="27">
        <f t="shared" si="2"/>
        <v>4</v>
      </c>
      <c r="J28" s="27">
        <f t="shared" si="2"/>
        <v>1</v>
      </c>
      <c r="K28" s="27">
        <f t="shared" si="2"/>
        <v>4</v>
      </c>
      <c r="L28" s="27">
        <f t="shared" si="2"/>
        <v>13</v>
      </c>
      <c r="M28" s="27">
        <f t="shared" si="2"/>
        <v>0</v>
      </c>
      <c r="N28" s="27">
        <f t="shared" si="2"/>
        <v>33</v>
      </c>
      <c r="O28" s="44">
        <f>O26+O24</f>
        <v>100</v>
      </c>
    </row>
    <row r="29" spans="1:20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20" x14ac:dyDescent="0.2">
      <c r="E30" s="2"/>
      <c r="F30" s="2"/>
      <c r="G30" s="2"/>
      <c r="H30" s="2"/>
      <c r="I30" s="315" t="s">
        <v>109</v>
      </c>
      <c r="J30" s="316"/>
      <c r="K30" s="316"/>
      <c r="L30" s="316"/>
      <c r="M30" s="316"/>
      <c r="N30" s="316"/>
      <c r="O30" s="316"/>
    </row>
    <row r="31" spans="1:20" x14ac:dyDescent="0.2">
      <c r="E31" s="2"/>
      <c r="F31" s="2"/>
      <c r="G31" s="2"/>
      <c r="H31" s="2"/>
      <c r="I31" s="2"/>
      <c r="J31" s="316" t="s">
        <v>134</v>
      </c>
      <c r="K31" s="316"/>
      <c r="L31" s="316"/>
      <c r="M31" s="316"/>
      <c r="N31" s="316"/>
      <c r="O31" s="316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Normal="100" workbookViewId="0">
      <pane ySplit="7" topLeftCell="A20" activePane="bottomLeft" state="frozen"/>
      <selection activeCell="P21" sqref="P21"/>
      <selection pane="bottomLeft" activeCell="P21" sqref="P21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8" ht="14.25" x14ac:dyDescent="0.2">
      <c r="A1" s="317">
        <v>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8" ht="21.75" customHeight="1" x14ac:dyDescent="0.25">
      <c r="A2" s="318" t="s">
        <v>78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Q2" s="10"/>
    </row>
    <row r="3" spans="1:18" ht="12.75" customHeight="1" x14ac:dyDescent="0.25">
      <c r="A3" s="318" t="s">
        <v>85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</row>
    <row r="4" spans="1:18" ht="15" x14ac:dyDescent="0.25">
      <c r="A4" s="329">
        <v>42186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</row>
    <row r="5" spans="1:18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21.75" customHeight="1" x14ac:dyDescent="0.2">
      <c r="A6" s="319" t="s">
        <v>86</v>
      </c>
      <c r="B6" s="319"/>
      <c r="C6" s="319"/>
      <c r="D6" s="319"/>
      <c r="E6" s="321" t="s">
        <v>83</v>
      </c>
      <c r="F6" s="322"/>
      <c r="G6" s="322"/>
      <c r="H6" s="323"/>
      <c r="I6" s="321" t="s">
        <v>84</v>
      </c>
      <c r="J6" s="322"/>
      <c r="K6" s="322"/>
      <c r="L6" s="323"/>
      <c r="M6" s="13"/>
      <c r="N6" s="324" t="s">
        <v>6</v>
      </c>
      <c r="O6" s="326" t="s">
        <v>82</v>
      </c>
    </row>
    <row r="7" spans="1:18" ht="34.5" customHeight="1" x14ac:dyDescent="0.2">
      <c r="A7" s="320"/>
      <c r="B7" s="320"/>
      <c r="C7" s="320"/>
      <c r="D7" s="320"/>
      <c r="E7" s="37" t="s">
        <v>72</v>
      </c>
      <c r="F7" s="38" t="s">
        <v>73</v>
      </c>
      <c r="G7" s="38" t="s">
        <v>74</v>
      </c>
      <c r="H7" s="38" t="s">
        <v>75</v>
      </c>
      <c r="I7" s="38" t="s">
        <v>72</v>
      </c>
      <c r="J7" s="38" t="s">
        <v>73</v>
      </c>
      <c r="K7" s="38" t="s">
        <v>74</v>
      </c>
      <c r="L7" s="38" t="s">
        <v>75</v>
      </c>
      <c r="M7" s="14" t="s">
        <v>108</v>
      </c>
      <c r="N7" s="325"/>
      <c r="O7" s="327"/>
    </row>
    <row r="8" spans="1:18" ht="14.25" x14ac:dyDescent="0.2">
      <c r="A8" s="11"/>
      <c r="B8" s="32"/>
      <c r="C8" s="20"/>
      <c r="D8" s="20"/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6" t="s">
        <v>14</v>
      </c>
      <c r="K8" s="16" t="s">
        <v>15</v>
      </c>
      <c r="L8" s="16" t="s">
        <v>16</v>
      </c>
      <c r="M8" s="39" t="s">
        <v>60</v>
      </c>
      <c r="N8" s="16" t="s">
        <v>61</v>
      </c>
      <c r="O8" s="17" t="s">
        <v>62</v>
      </c>
      <c r="P8" s="6"/>
    </row>
    <row r="9" spans="1:18" ht="14.25" x14ac:dyDescent="0.2">
      <c r="A9" s="29"/>
      <c r="B9" s="20"/>
      <c r="C9" s="20"/>
      <c r="D9" s="20"/>
      <c r="E9" s="21"/>
      <c r="F9" s="21"/>
      <c r="G9" s="21"/>
      <c r="H9" s="21"/>
      <c r="I9" s="21"/>
      <c r="J9" s="21"/>
      <c r="K9" s="21"/>
      <c r="L9" s="21"/>
      <c r="M9" s="40"/>
      <c r="N9" s="21"/>
      <c r="O9" s="11"/>
      <c r="P9" s="6"/>
    </row>
    <row r="10" spans="1:18" ht="35.1" customHeight="1" x14ac:dyDescent="0.2">
      <c r="A10" s="45" t="s">
        <v>33</v>
      </c>
      <c r="B10" s="12" t="s">
        <v>80</v>
      </c>
      <c r="C10" s="12"/>
      <c r="D10" s="12" t="s">
        <v>80</v>
      </c>
      <c r="E10" s="21"/>
      <c r="F10" s="21"/>
      <c r="G10" s="21"/>
      <c r="H10" s="21"/>
      <c r="I10" s="21"/>
      <c r="J10" s="21"/>
      <c r="K10" s="21"/>
      <c r="L10" s="21"/>
      <c r="M10" s="21">
        <v>0</v>
      </c>
      <c r="N10" s="21">
        <f>SUM(M10+L10+K10+J10+I10+H10+G10+F10+E10)</f>
        <v>0</v>
      </c>
      <c r="O10" s="42">
        <f>N10/$N$28*100</f>
        <v>0</v>
      </c>
      <c r="P10" s="6"/>
    </row>
    <row r="11" spans="1:18" ht="35.1" customHeight="1" x14ac:dyDescent="0.2">
      <c r="A11" s="29"/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40"/>
      <c r="N11" s="21"/>
      <c r="O11" s="42"/>
      <c r="P11" s="6"/>
    </row>
    <row r="12" spans="1:18" ht="35.1" customHeight="1" x14ac:dyDescent="0.2">
      <c r="A12" s="45" t="s">
        <v>34</v>
      </c>
      <c r="B12" s="12" t="s">
        <v>80</v>
      </c>
      <c r="C12" s="12"/>
      <c r="D12" s="12" t="s">
        <v>80</v>
      </c>
      <c r="E12" s="21"/>
      <c r="F12" s="21"/>
      <c r="G12" s="21"/>
      <c r="H12" s="21"/>
      <c r="I12" s="21"/>
      <c r="J12" s="21"/>
      <c r="K12" s="21"/>
      <c r="L12" s="21"/>
      <c r="M12" s="21">
        <v>0</v>
      </c>
      <c r="N12" s="21">
        <f t="shared" ref="N12:N22" si="0">SUM(M12+L12+K12+J12+I12+H12+G12+F12+E12)</f>
        <v>0</v>
      </c>
      <c r="O12" s="42">
        <f>N12/$N$28*100</f>
        <v>0</v>
      </c>
      <c r="P12" s="46"/>
      <c r="Q12" s="7"/>
    </row>
    <row r="13" spans="1:18" ht="35.1" customHeight="1" x14ac:dyDescent="0.2">
      <c r="A13" s="29"/>
      <c r="B13" s="20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40"/>
      <c r="N13" s="21"/>
      <c r="O13" s="42"/>
      <c r="P13" s="6"/>
    </row>
    <row r="14" spans="1:18" ht="35.1" customHeight="1" x14ac:dyDescent="0.2">
      <c r="A14" s="45" t="s">
        <v>35</v>
      </c>
      <c r="B14" s="12" t="s">
        <v>80</v>
      </c>
      <c r="C14" s="12"/>
      <c r="D14" s="12" t="s">
        <v>80</v>
      </c>
      <c r="E14" s="21">
        <v>1</v>
      </c>
      <c r="F14" s="21"/>
      <c r="G14" s="21"/>
      <c r="H14" s="21">
        <v>1</v>
      </c>
      <c r="I14" s="21"/>
      <c r="J14" s="21"/>
      <c r="K14" s="21"/>
      <c r="L14" s="21"/>
      <c r="M14" s="21">
        <v>0</v>
      </c>
      <c r="N14" s="21">
        <f t="shared" si="0"/>
        <v>2</v>
      </c>
      <c r="O14" s="42">
        <f>N14/$N$28*100</f>
        <v>18.181818181818183</v>
      </c>
      <c r="P14" s="46"/>
    </row>
    <row r="15" spans="1:18" ht="35.1" customHeight="1" x14ac:dyDescent="0.2">
      <c r="A15" s="29"/>
      <c r="B15" s="20"/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40"/>
      <c r="N15" s="21"/>
      <c r="O15" s="42"/>
      <c r="P15" s="6"/>
      <c r="Q15" s="3"/>
      <c r="R15" s="6"/>
    </row>
    <row r="16" spans="1:18" ht="35.1" customHeight="1" x14ac:dyDescent="0.2">
      <c r="A16" s="45" t="s">
        <v>36</v>
      </c>
      <c r="B16" s="12" t="s">
        <v>80</v>
      </c>
      <c r="C16" s="12"/>
      <c r="D16" s="12" t="s">
        <v>80</v>
      </c>
      <c r="E16" s="21"/>
      <c r="F16" s="21"/>
      <c r="G16" s="21"/>
      <c r="H16" s="21"/>
      <c r="I16" s="21"/>
      <c r="J16" s="21"/>
      <c r="K16" s="21"/>
      <c r="L16" s="21">
        <v>2</v>
      </c>
      <c r="M16" s="21">
        <v>0</v>
      </c>
      <c r="N16" s="21">
        <f t="shared" si="0"/>
        <v>2</v>
      </c>
      <c r="O16" s="42">
        <f>N16/$N$28*100</f>
        <v>18.181818181818183</v>
      </c>
      <c r="P16" s="46"/>
    </row>
    <row r="17" spans="1:20" ht="35.1" customHeight="1" x14ac:dyDescent="0.2">
      <c r="A17" s="29"/>
      <c r="B17" s="20"/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40"/>
      <c r="N17" s="21"/>
      <c r="O17" s="42"/>
      <c r="P17" s="6"/>
    </row>
    <row r="18" spans="1:20" ht="35.1" customHeight="1" x14ac:dyDescent="0.2">
      <c r="A18" s="45" t="s">
        <v>37</v>
      </c>
      <c r="B18" s="12" t="s">
        <v>80</v>
      </c>
      <c r="C18" s="12"/>
      <c r="D18" s="12" t="s">
        <v>80</v>
      </c>
      <c r="E18" s="21"/>
      <c r="F18" s="21"/>
      <c r="G18" s="21"/>
      <c r="H18" s="21"/>
      <c r="I18" s="21"/>
      <c r="J18" s="21"/>
      <c r="K18" s="21"/>
      <c r="L18" s="21">
        <v>1</v>
      </c>
      <c r="M18" s="21">
        <v>0</v>
      </c>
      <c r="N18" s="21">
        <f t="shared" si="0"/>
        <v>1</v>
      </c>
      <c r="O18" s="42">
        <f t="shared" ref="O18" si="1">N18/$N$28*100</f>
        <v>9.0909090909090917</v>
      </c>
      <c r="P18" s="46"/>
    </row>
    <row r="19" spans="1:20" ht="35.1" customHeight="1" x14ac:dyDescent="0.2">
      <c r="A19" s="29"/>
      <c r="B19" s="20"/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40"/>
      <c r="N19" s="21"/>
      <c r="O19" s="42"/>
      <c r="P19" s="6"/>
    </row>
    <row r="20" spans="1:20" ht="35.1" customHeight="1" x14ac:dyDescent="0.2">
      <c r="A20" s="29" t="s">
        <v>38</v>
      </c>
      <c r="B20" s="20"/>
      <c r="C20" s="20"/>
      <c r="D20" s="12" t="s">
        <v>80</v>
      </c>
      <c r="E20" s="21"/>
      <c r="F20" s="21">
        <v>1</v>
      </c>
      <c r="G20" s="21"/>
      <c r="H20" s="21"/>
      <c r="I20" s="21"/>
      <c r="J20" s="21"/>
      <c r="K20" s="21"/>
      <c r="L20" s="21"/>
      <c r="M20" s="21">
        <v>0</v>
      </c>
      <c r="N20" s="21">
        <f t="shared" si="0"/>
        <v>1</v>
      </c>
      <c r="O20" s="42">
        <f t="shared" ref="O20" si="2">N20/$N$28*100</f>
        <v>9.0909090909090917</v>
      </c>
      <c r="P20" s="46"/>
      <c r="S20" s="51"/>
      <c r="T20" s="51"/>
    </row>
    <row r="21" spans="1:20" ht="35.1" customHeight="1" x14ac:dyDescent="0.2">
      <c r="A21" s="29"/>
      <c r="B21" s="20"/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40"/>
      <c r="N21" s="21"/>
      <c r="O21" s="42"/>
      <c r="P21" s="6"/>
    </row>
    <row r="22" spans="1:20" ht="35.1" customHeight="1" x14ac:dyDescent="0.2">
      <c r="A22" s="45" t="s">
        <v>59</v>
      </c>
      <c r="B22" s="12" t="s">
        <v>80</v>
      </c>
      <c r="C22" s="12"/>
      <c r="D22" s="12" t="s">
        <v>80</v>
      </c>
      <c r="E22" s="21"/>
      <c r="F22" s="21"/>
      <c r="G22" s="21"/>
      <c r="H22" s="21"/>
      <c r="I22" s="21">
        <v>1</v>
      </c>
      <c r="J22" s="21"/>
      <c r="K22" s="21"/>
      <c r="L22" s="21"/>
      <c r="M22" s="21">
        <v>0</v>
      </c>
      <c r="N22" s="21">
        <f t="shared" si="0"/>
        <v>1</v>
      </c>
      <c r="O22" s="42">
        <f>N22/$N$28*100</f>
        <v>9.0909090909090917</v>
      </c>
      <c r="P22" s="6"/>
    </row>
    <row r="23" spans="1:20" ht="35.1" customHeight="1" x14ac:dyDescent="0.2">
      <c r="A23" s="29"/>
      <c r="B23" s="20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40"/>
      <c r="N23" s="21"/>
      <c r="O23" s="42"/>
      <c r="P23" s="6"/>
    </row>
    <row r="24" spans="1:20" ht="35.1" customHeight="1" x14ac:dyDescent="0.2">
      <c r="A24" s="45" t="s">
        <v>39</v>
      </c>
      <c r="B24" s="12" t="s">
        <v>80</v>
      </c>
      <c r="C24" s="12"/>
      <c r="D24" s="12" t="s">
        <v>80</v>
      </c>
      <c r="E24" s="21">
        <f>SUM(E10:E22)</f>
        <v>1</v>
      </c>
      <c r="F24" s="21">
        <f t="shared" ref="F24:M24" si="3">SUM(F10:F22)</f>
        <v>1</v>
      </c>
      <c r="G24" s="21">
        <f t="shared" si="3"/>
        <v>0</v>
      </c>
      <c r="H24" s="21">
        <f t="shared" si="3"/>
        <v>1</v>
      </c>
      <c r="I24" s="21">
        <f t="shared" si="3"/>
        <v>1</v>
      </c>
      <c r="J24" s="21">
        <f t="shared" si="3"/>
        <v>0</v>
      </c>
      <c r="K24" s="21">
        <f t="shared" si="3"/>
        <v>0</v>
      </c>
      <c r="L24" s="21">
        <f t="shared" si="3"/>
        <v>3</v>
      </c>
      <c r="M24" s="21">
        <f t="shared" si="3"/>
        <v>0</v>
      </c>
      <c r="N24" s="21">
        <f>SUM(M24+L24+K24+J24+I24+H24+G24+F24+E24)</f>
        <v>7</v>
      </c>
      <c r="O24" s="42">
        <v>63.7</v>
      </c>
      <c r="P24" s="50"/>
    </row>
    <row r="25" spans="1:20" ht="35.1" customHeight="1" x14ac:dyDescent="0.2">
      <c r="A25" s="29"/>
      <c r="B25" s="20"/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40"/>
      <c r="N25" s="21"/>
      <c r="O25" s="42"/>
      <c r="P25" s="6"/>
    </row>
    <row r="26" spans="1:20" ht="35.1" customHeight="1" x14ac:dyDescent="0.2">
      <c r="A26" s="45" t="s">
        <v>40</v>
      </c>
      <c r="B26" s="12" t="s">
        <v>80</v>
      </c>
      <c r="C26" s="12"/>
      <c r="D26" s="12" t="s">
        <v>80</v>
      </c>
      <c r="E26" s="21"/>
      <c r="F26" s="21"/>
      <c r="G26" s="21"/>
      <c r="H26" s="21"/>
      <c r="I26" s="21">
        <v>1</v>
      </c>
      <c r="J26" s="21"/>
      <c r="K26" s="21">
        <v>1</v>
      </c>
      <c r="L26" s="21">
        <v>2</v>
      </c>
      <c r="M26" s="21"/>
      <c r="N26" s="21">
        <f>SUM(M26+L26+K26+J26+I26+H26+G26+F26+E26)</f>
        <v>4</v>
      </c>
      <c r="O26" s="42">
        <v>36.299999999999997</v>
      </c>
    </row>
    <row r="27" spans="1:20" ht="35.1" customHeight="1" x14ac:dyDescent="0.2">
      <c r="A27" s="41"/>
      <c r="B27" s="20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40"/>
      <c r="N27" s="21"/>
      <c r="O27" s="42"/>
    </row>
    <row r="28" spans="1:20" ht="15" x14ac:dyDescent="0.25">
      <c r="A28" s="43" t="s">
        <v>41</v>
      </c>
      <c r="B28" s="25" t="s">
        <v>80</v>
      </c>
      <c r="C28" s="25"/>
      <c r="D28" s="25" t="s">
        <v>80</v>
      </c>
      <c r="E28" s="27">
        <f>SUM(E24+E26)</f>
        <v>1</v>
      </c>
      <c r="F28" s="27">
        <f t="shared" ref="F28:N28" si="4">SUM(F24+F26)</f>
        <v>1</v>
      </c>
      <c r="G28" s="27">
        <f t="shared" si="4"/>
        <v>0</v>
      </c>
      <c r="H28" s="27">
        <f t="shared" si="4"/>
        <v>1</v>
      </c>
      <c r="I28" s="27">
        <f t="shared" si="4"/>
        <v>2</v>
      </c>
      <c r="J28" s="27">
        <f t="shared" si="4"/>
        <v>0</v>
      </c>
      <c r="K28" s="27">
        <f t="shared" si="4"/>
        <v>1</v>
      </c>
      <c r="L28" s="27">
        <f t="shared" si="4"/>
        <v>5</v>
      </c>
      <c r="M28" s="27">
        <f t="shared" si="4"/>
        <v>0</v>
      </c>
      <c r="N28" s="27">
        <f t="shared" si="4"/>
        <v>11</v>
      </c>
      <c r="O28" s="44">
        <f>O26+O24</f>
        <v>100</v>
      </c>
    </row>
    <row r="29" spans="1:20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20" x14ac:dyDescent="0.2">
      <c r="E30" s="2"/>
      <c r="F30" s="2"/>
      <c r="G30" s="2"/>
      <c r="H30" s="2"/>
      <c r="I30" s="315" t="s">
        <v>109</v>
      </c>
      <c r="J30" s="316"/>
      <c r="K30" s="316"/>
      <c r="L30" s="316"/>
      <c r="M30" s="316"/>
      <c r="N30" s="316"/>
      <c r="O30" s="316"/>
    </row>
    <row r="31" spans="1:20" x14ac:dyDescent="0.2">
      <c r="E31" s="2"/>
      <c r="F31" s="2"/>
      <c r="G31" s="2"/>
      <c r="H31" s="2"/>
      <c r="I31" s="2"/>
      <c r="J31" s="328">
        <v>42186</v>
      </c>
      <c r="K31" s="316"/>
      <c r="L31" s="316"/>
      <c r="M31" s="316"/>
      <c r="N31" s="316"/>
      <c r="O31" s="316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Normal="100" workbookViewId="0">
      <pane ySplit="7" topLeftCell="A23" activePane="bottomLeft" state="frozen"/>
      <selection activeCell="P21" sqref="P21"/>
      <selection pane="bottomLeft" activeCell="P21" sqref="P21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8" ht="14.25" x14ac:dyDescent="0.2">
      <c r="A1" s="317">
        <v>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8" ht="21.75" customHeight="1" x14ac:dyDescent="0.25">
      <c r="A2" s="318" t="s">
        <v>78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Q2" s="10"/>
    </row>
    <row r="3" spans="1:18" ht="12.75" customHeight="1" x14ac:dyDescent="0.25">
      <c r="A3" s="318" t="s">
        <v>85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</row>
    <row r="4" spans="1:18" ht="15" x14ac:dyDescent="0.25">
      <c r="A4" s="329">
        <v>42217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</row>
    <row r="5" spans="1:18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21.75" customHeight="1" x14ac:dyDescent="0.2">
      <c r="A6" s="319" t="s">
        <v>86</v>
      </c>
      <c r="B6" s="319"/>
      <c r="C6" s="319"/>
      <c r="D6" s="319"/>
      <c r="E6" s="321" t="s">
        <v>83</v>
      </c>
      <c r="F6" s="322"/>
      <c r="G6" s="322"/>
      <c r="H6" s="323"/>
      <c r="I6" s="321" t="s">
        <v>84</v>
      </c>
      <c r="J6" s="322"/>
      <c r="K6" s="322"/>
      <c r="L6" s="323"/>
      <c r="M6" s="13"/>
      <c r="N6" s="324" t="s">
        <v>6</v>
      </c>
      <c r="O6" s="326" t="s">
        <v>82</v>
      </c>
    </row>
    <row r="7" spans="1:18" ht="34.5" customHeight="1" x14ac:dyDescent="0.2">
      <c r="A7" s="320"/>
      <c r="B7" s="320"/>
      <c r="C7" s="320"/>
      <c r="D7" s="320"/>
      <c r="E7" s="37" t="s">
        <v>72</v>
      </c>
      <c r="F7" s="38" t="s">
        <v>73</v>
      </c>
      <c r="G7" s="38" t="s">
        <v>74</v>
      </c>
      <c r="H7" s="38" t="s">
        <v>75</v>
      </c>
      <c r="I7" s="38" t="s">
        <v>72</v>
      </c>
      <c r="J7" s="38" t="s">
        <v>73</v>
      </c>
      <c r="K7" s="38" t="s">
        <v>74</v>
      </c>
      <c r="L7" s="38" t="s">
        <v>75</v>
      </c>
      <c r="M7" s="14" t="s">
        <v>108</v>
      </c>
      <c r="N7" s="325"/>
      <c r="O7" s="327"/>
    </row>
    <row r="8" spans="1:18" ht="14.25" x14ac:dyDescent="0.2">
      <c r="A8" s="11"/>
      <c r="B8" s="32"/>
      <c r="C8" s="20"/>
      <c r="D8" s="20"/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6" t="s">
        <v>14</v>
      </c>
      <c r="K8" s="16" t="s">
        <v>15</v>
      </c>
      <c r="L8" s="16" t="s">
        <v>16</v>
      </c>
      <c r="M8" s="39" t="s">
        <v>60</v>
      </c>
      <c r="N8" s="16" t="s">
        <v>61</v>
      </c>
      <c r="O8" s="17" t="s">
        <v>62</v>
      </c>
    </row>
    <row r="9" spans="1:18" ht="14.25" x14ac:dyDescent="0.2">
      <c r="A9" s="29"/>
      <c r="B9" s="20"/>
      <c r="C9" s="20"/>
      <c r="D9" s="20"/>
      <c r="E9" s="21"/>
      <c r="F9" s="21"/>
      <c r="G9" s="21"/>
      <c r="H9" s="21"/>
      <c r="I9" s="21"/>
      <c r="J9" s="21"/>
      <c r="K9" s="21"/>
      <c r="L9" s="21"/>
      <c r="M9" s="40"/>
      <c r="N9" s="21"/>
      <c r="O9" s="11"/>
    </row>
    <row r="10" spans="1:18" ht="35.1" customHeight="1" x14ac:dyDescent="0.2">
      <c r="A10" s="45" t="s">
        <v>33</v>
      </c>
      <c r="B10" s="47" t="s">
        <v>80</v>
      </c>
      <c r="C10" s="47"/>
      <c r="D10" s="47" t="s">
        <v>80</v>
      </c>
      <c r="E10" s="21"/>
      <c r="F10" s="21"/>
      <c r="G10" s="21"/>
      <c r="H10" s="21"/>
      <c r="I10" s="21"/>
      <c r="J10" s="21"/>
      <c r="K10" s="21"/>
      <c r="L10" s="21"/>
      <c r="M10" s="21"/>
      <c r="N10" s="21">
        <f>SUM(M10+L10+K10+J10+I10+H10+G10+F10+E10)</f>
        <v>0</v>
      </c>
      <c r="O10" s="42">
        <f>N10/$N$28*100</f>
        <v>0</v>
      </c>
    </row>
    <row r="11" spans="1:18" ht="35.1" customHeight="1" x14ac:dyDescent="0.2">
      <c r="A11" s="48"/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40"/>
      <c r="N11" s="21"/>
      <c r="O11" s="42"/>
    </row>
    <row r="12" spans="1:18" ht="35.1" customHeight="1" x14ac:dyDescent="0.2">
      <c r="A12" s="45" t="s">
        <v>34</v>
      </c>
      <c r="B12" s="47" t="s">
        <v>80</v>
      </c>
      <c r="C12" s="47"/>
      <c r="D12" s="47" t="s">
        <v>80</v>
      </c>
      <c r="E12" s="21"/>
      <c r="F12" s="21"/>
      <c r="G12" s="21"/>
      <c r="H12" s="21"/>
      <c r="I12" s="21"/>
      <c r="J12" s="21"/>
      <c r="K12" s="21"/>
      <c r="L12" s="21"/>
      <c r="M12" s="21"/>
      <c r="N12" s="21">
        <f>SUM(M12+L12+K12+J12+I12+H12+G12+F12+E12)</f>
        <v>0</v>
      </c>
      <c r="O12" s="42">
        <f>N12/$N$28*100</f>
        <v>0</v>
      </c>
      <c r="Q12" s="7"/>
    </row>
    <row r="13" spans="1:18" ht="35.1" customHeight="1" x14ac:dyDescent="0.2">
      <c r="A13" s="48"/>
      <c r="B13" s="20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40"/>
      <c r="N13" s="21"/>
      <c r="O13" s="42"/>
    </row>
    <row r="14" spans="1:18" ht="35.1" customHeight="1" x14ac:dyDescent="0.2">
      <c r="A14" s="45" t="s">
        <v>35</v>
      </c>
      <c r="B14" s="47" t="s">
        <v>80</v>
      </c>
      <c r="C14" s="47"/>
      <c r="D14" s="47" t="s">
        <v>80</v>
      </c>
      <c r="E14" s="21"/>
      <c r="F14" s="21"/>
      <c r="G14" s="21"/>
      <c r="H14" s="21"/>
      <c r="I14" s="21"/>
      <c r="J14" s="21"/>
      <c r="K14" s="21"/>
      <c r="L14" s="21"/>
      <c r="M14" s="21"/>
      <c r="N14" s="21">
        <f>SUM(M14+L14+K14+J14+I14+H14+G14+F14+E14)</f>
        <v>0</v>
      </c>
      <c r="O14" s="42">
        <f>N14/$N$28*100</f>
        <v>0</v>
      </c>
    </row>
    <row r="15" spans="1:18" ht="35.1" customHeight="1" x14ac:dyDescent="0.2">
      <c r="A15" s="48"/>
      <c r="B15" s="20"/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40"/>
      <c r="N15" s="21"/>
      <c r="O15" s="42"/>
      <c r="Q15" s="3"/>
      <c r="R15" s="6"/>
    </row>
    <row r="16" spans="1:18" ht="35.1" customHeight="1" x14ac:dyDescent="0.2">
      <c r="A16" s="45" t="s">
        <v>36</v>
      </c>
      <c r="B16" s="47" t="s">
        <v>80</v>
      </c>
      <c r="C16" s="47"/>
      <c r="D16" s="47" t="s">
        <v>80</v>
      </c>
      <c r="E16" s="21"/>
      <c r="F16" s="21"/>
      <c r="G16" s="21"/>
      <c r="H16" s="21"/>
      <c r="I16" s="21">
        <v>1</v>
      </c>
      <c r="J16" s="21"/>
      <c r="K16" s="21">
        <v>2</v>
      </c>
      <c r="L16" s="21">
        <v>2</v>
      </c>
      <c r="M16" s="21"/>
      <c r="N16" s="21">
        <f>SUM(M16+L16+K16+J16+I16+H16+G16+F16+E16)</f>
        <v>5</v>
      </c>
      <c r="O16" s="42">
        <f>N16/$N$28*100</f>
        <v>45.454545454545453</v>
      </c>
    </row>
    <row r="17" spans="1:20" ht="35.1" customHeight="1" x14ac:dyDescent="0.2">
      <c r="A17" s="48"/>
      <c r="B17" s="20"/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40"/>
      <c r="N17" s="21"/>
      <c r="O17" s="42"/>
    </row>
    <row r="18" spans="1:20" ht="35.1" customHeight="1" x14ac:dyDescent="0.2">
      <c r="A18" s="45" t="s">
        <v>37</v>
      </c>
      <c r="B18" s="47" t="s">
        <v>80</v>
      </c>
      <c r="C18" s="47"/>
      <c r="D18" s="47" t="s">
        <v>80</v>
      </c>
      <c r="E18" s="21"/>
      <c r="F18" s="21"/>
      <c r="G18" s="21"/>
      <c r="H18" s="21"/>
      <c r="I18" s="21"/>
      <c r="J18" s="21"/>
      <c r="K18" s="21"/>
      <c r="L18" s="21"/>
      <c r="M18" s="21"/>
      <c r="N18" s="21">
        <f t="shared" ref="N18" si="0">SUM(M18+L18+K18+J18+I18+H18+G18+F18+E18)</f>
        <v>0</v>
      </c>
      <c r="O18" s="42">
        <f>N18/$N$28*100</f>
        <v>0</v>
      </c>
    </row>
    <row r="19" spans="1:20" ht="35.1" customHeight="1" x14ac:dyDescent="0.2">
      <c r="A19" s="48"/>
      <c r="B19" s="20"/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40"/>
      <c r="N19" s="21"/>
      <c r="O19" s="42"/>
    </row>
    <row r="20" spans="1:20" ht="35.1" customHeight="1" x14ac:dyDescent="0.2">
      <c r="A20" s="48" t="s">
        <v>38</v>
      </c>
      <c r="B20" s="20"/>
      <c r="C20" s="20"/>
      <c r="D20" s="47" t="s">
        <v>80</v>
      </c>
      <c r="E20" s="21"/>
      <c r="F20" s="21"/>
      <c r="G20" s="21"/>
      <c r="H20" s="21"/>
      <c r="I20" s="21"/>
      <c r="J20" s="21"/>
      <c r="K20" s="21"/>
      <c r="L20" s="21"/>
      <c r="M20" s="21"/>
      <c r="N20" s="21">
        <f>SUM(M20+L20+K20+J20+I20+H20+G20+F20+E20)</f>
        <v>0</v>
      </c>
      <c r="O20" s="42">
        <f t="shared" ref="O20" si="1">N20/$N$28*100</f>
        <v>0</v>
      </c>
      <c r="S20" s="51"/>
      <c r="T20" s="51"/>
    </row>
    <row r="21" spans="1:20" ht="35.1" customHeight="1" x14ac:dyDescent="0.2">
      <c r="A21" s="48"/>
      <c r="B21" s="20"/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40"/>
      <c r="N21" s="21"/>
      <c r="O21" s="42"/>
    </row>
    <row r="22" spans="1:20" ht="35.1" customHeight="1" x14ac:dyDescent="0.2">
      <c r="A22" s="45" t="s">
        <v>59</v>
      </c>
      <c r="B22" s="47" t="s">
        <v>80</v>
      </c>
      <c r="C22" s="47"/>
      <c r="D22" s="47" t="s">
        <v>80</v>
      </c>
      <c r="E22" s="21"/>
      <c r="F22" s="21"/>
      <c r="G22" s="21"/>
      <c r="H22" s="21"/>
      <c r="I22" s="21"/>
      <c r="J22" s="21"/>
      <c r="K22" s="21"/>
      <c r="L22" s="21"/>
      <c r="M22" s="21"/>
      <c r="N22" s="21">
        <f>SUM(M22+L22+K22+J22+I22+H22+G22+F22+E22)</f>
        <v>0</v>
      </c>
      <c r="O22" s="42">
        <f>N22/$N$28*100</f>
        <v>0</v>
      </c>
    </row>
    <row r="23" spans="1:20" ht="35.1" customHeight="1" x14ac:dyDescent="0.2">
      <c r="A23" s="48"/>
      <c r="B23" s="20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40"/>
      <c r="N23" s="21"/>
      <c r="O23" s="42"/>
    </row>
    <row r="24" spans="1:20" ht="35.1" customHeight="1" x14ac:dyDescent="0.2">
      <c r="A24" s="45" t="s">
        <v>39</v>
      </c>
      <c r="B24" s="47" t="s">
        <v>80</v>
      </c>
      <c r="C24" s="47"/>
      <c r="D24" s="47" t="s">
        <v>80</v>
      </c>
      <c r="E24" s="21">
        <f t="shared" ref="E24:M24" si="2">SUM(E10+E12+E14+E16+E18+E20+E22)</f>
        <v>0</v>
      </c>
      <c r="F24" s="21">
        <f t="shared" si="2"/>
        <v>0</v>
      </c>
      <c r="G24" s="21">
        <f t="shared" si="2"/>
        <v>0</v>
      </c>
      <c r="H24" s="21">
        <f t="shared" si="2"/>
        <v>0</v>
      </c>
      <c r="I24" s="21">
        <f t="shared" si="2"/>
        <v>1</v>
      </c>
      <c r="J24" s="21">
        <f t="shared" si="2"/>
        <v>0</v>
      </c>
      <c r="K24" s="21">
        <f t="shared" si="2"/>
        <v>2</v>
      </c>
      <c r="L24" s="21">
        <f t="shared" si="2"/>
        <v>2</v>
      </c>
      <c r="M24" s="21">
        <f t="shared" si="2"/>
        <v>0</v>
      </c>
      <c r="N24" s="21">
        <f>SUM(M24+L24+K24+J24+I24+H24+G24+F24+E24)</f>
        <v>5</v>
      </c>
      <c r="O24" s="42">
        <f>N24/$N$28*100</f>
        <v>45.454545454545453</v>
      </c>
    </row>
    <row r="25" spans="1:20" ht="35.1" customHeight="1" x14ac:dyDescent="0.2">
      <c r="A25" s="48"/>
      <c r="B25" s="20"/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40"/>
      <c r="N25" s="21"/>
      <c r="O25" s="42"/>
    </row>
    <row r="26" spans="1:20" ht="35.1" customHeight="1" x14ac:dyDescent="0.2">
      <c r="A26" s="45" t="s">
        <v>40</v>
      </c>
      <c r="B26" s="47" t="s">
        <v>80</v>
      </c>
      <c r="C26" s="47"/>
      <c r="D26" s="47" t="s">
        <v>80</v>
      </c>
      <c r="E26" s="21">
        <v>1</v>
      </c>
      <c r="F26" s="21"/>
      <c r="G26" s="21"/>
      <c r="H26" s="21"/>
      <c r="I26" s="21"/>
      <c r="J26" s="21"/>
      <c r="K26" s="21">
        <v>1</v>
      </c>
      <c r="L26" s="21">
        <v>4</v>
      </c>
      <c r="M26" s="21"/>
      <c r="N26" s="21">
        <f>SUM(M26+L26+K26+J26+I26+H26+G26+F26+E26)</f>
        <v>6</v>
      </c>
      <c r="O26" s="42">
        <f>N26/$N$28*100</f>
        <v>54.54545454545454</v>
      </c>
    </row>
    <row r="27" spans="1:20" ht="35.1" customHeight="1" x14ac:dyDescent="0.2">
      <c r="A27" s="41"/>
      <c r="B27" s="20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40"/>
      <c r="N27" s="21"/>
      <c r="O27" s="42"/>
    </row>
    <row r="28" spans="1:20" ht="15" x14ac:dyDescent="0.25">
      <c r="A28" s="43" t="s">
        <v>41</v>
      </c>
      <c r="B28" s="25" t="s">
        <v>80</v>
      </c>
      <c r="C28" s="25"/>
      <c r="D28" s="25" t="s">
        <v>80</v>
      </c>
      <c r="E28" s="27">
        <f>SUM(E24+E26)</f>
        <v>1</v>
      </c>
      <c r="F28" s="27">
        <f t="shared" ref="F28:N28" si="3">SUM(F24+F26)</f>
        <v>0</v>
      </c>
      <c r="G28" s="27">
        <f t="shared" si="3"/>
        <v>0</v>
      </c>
      <c r="H28" s="27">
        <f t="shared" si="3"/>
        <v>0</v>
      </c>
      <c r="I28" s="27">
        <f t="shared" si="3"/>
        <v>1</v>
      </c>
      <c r="J28" s="27">
        <f t="shared" si="3"/>
        <v>0</v>
      </c>
      <c r="K28" s="27">
        <f t="shared" si="3"/>
        <v>3</v>
      </c>
      <c r="L28" s="27">
        <f t="shared" si="3"/>
        <v>6</v>
      </c>
      <c r="M28" s="27">
        <f t="shared" si="3"/>
        <v>0</v>
      </c>
      <c r="N28" s="27">
        <f t="shared" si="3"/>
        <v>11</v>
      </c>
      <c r="O28" s="44">
        <f>O26+O24</f>
        <v>100</v>
      </c>
    </row>
    <row r="29" spans="1:20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20" x14ac:dyDescent="0.2">
      <c r="E30" s="2"/>
      <c r="F30" s="2"/>
      <c r="G30" s="2"/>
      <c r="H30" s="2"/>
      <c r="I30" s="315" t="s">
        <v>109</v>
      </c>
      <c r="J30" s="316"/>
      <c r="K30" s="316"/>
      <c r="L30" s="316"/>
      <c r="M30" s="316"/>
      <c r="N30" s="316"/>
      <c r="O30" s="316"/>
    </row>
    <row r="31" spans="1:20" x14ac:dyDescent="0.2">
      <c r="E31" s="2"/>
      <c r="F31" s="2"/>
      <c r="G31" s="2"/>
      <c r="H31" s="2"/>
      <c r="I31" s="2"/>
      <c r="J31" s="328">
        <v>42217</v>
      </c>
      <c r="K31" s="316"/>
      <c r="L31" s="316"/>
      <c r="M31" s="316"/>
      <c r="N31" s="316"/>
      <c r="O31" s="316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Normal="100" workbookViewId="0">
      <selection activeCell="P21" sqref="P21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8" ht="14.25" x14ac:dyDescent="0.2">
      <c r="A1" s="317">
        <v>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8" ht="21.75" customHeight="1" x14ac:dyDescent="0.25">
      <c r="A2" s="318" t="s">
        <v>78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Q2" s="10"/>
    </row>
    <row r="3" spans="1:18" ht="12.75" customHeight="1" x14ac:dyDescent="0.25">
      <c r="A3" s="318" t="s">
        <v>85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</row>
    <row r="4" spans="1:18" ht="15" x14ac:dyDescent="0.25">
      <c r="A4" s="329">
        <v>42248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</row>
    <row r="5" spans="1:18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21.75" customHeight="1" x14ac:dyDescent="0.2">
      <c r="A6" s="319" t="s">
        <v>86</v>
      </c>
      <c r="B6" s="319"/>
      <c r="C6" s="319"/>
      <c r="D6" s="319"/>
      <c r="E6" s="321" t="s">
        <v>83</v>
      </c>
      <c r="F6" s="322"/>
      <c r="G6" s="322"/>
      <c r="H6" s="323"/>
      <c r="I6" s="321" t="s">
        <v>84</v>
      </c>
      <c r="J6" s="322"/>
      <c r="K6" s="322"/>
      <c r="L6" s="323"/>
      <c r="M6" s="13"/>
      <c r="N6" s="324" t="s">
        <v>6</v>
      </c>
      <c r="O6" s="326" t="s">
        <v>82</v>
      </c>
    </row>
    <row r="7" spans="1:18" ht="34.5" customHeight="1" x14ac:dyDescent="0.2">
      <c r="A7" s="320"/>
      <c r="B7" s="320"/>
      <c r="C7" s="320"/>
      <c r="D7" s="320"/>
      <c r="E7" s="37" t="s">
        <v>72</v>
      </c>
      <c r="F7" s="38" t="s">
        <v>73</v>
      </c>
      <c r="G7" s="38" t="s">
        <v>74</v>
      </c>
      <c r="H7" s="38" t="s">
        <v>75</v>
      </c>
      <c r="I7" s="38" t="s">
        <v>72</v>
      </c>
      <c r="J7" s="38" t="s">
        <v>73</v>
      </c>
      <c r="K7" s="38" t="s">
        <v>74</v>
      </c>
      <c r="L7" s="38" t="s">
        <v>75</v>
      </c>
      <c r="M7" s="14" t="s">
        <v>108</v>
      </c>
      <c r="N7" s="325"/>
      <c r="O7" s="327"/>
    </row>
    <row r="8" spans="1:18" ht="14.25" x14ac:dyDescent="0.2">
      <c r="A8" s="11"/>
      <c r="B8" s="32"/>
      <c r="C8" s="20"/>
      <c r="D8" s="20"/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6" t="s">
        <v>14</v>
      </c>
      <c r="K8" s="16" t="s">
        <v>15</v>
      </c>
      <c r="L8" s="16" t="s">
        <v>16</v>
      </c>
      <c r="M8" s="39" t="s">
        <v>60</v>
      </c>
      <c r="N8" s="16" t="s">
        <v>61</v>
      </c>
      <c r="O8" s="17" t="s">
        <v>62</v>
      </c>
    </row>
    <row r="9" spans="1:18" ht="14.25" x14ac:dyDescent="0.2">
      <c r="A9" s="29"/>
      <c r="B9" s="20"/>
      <c r="C9" s="20"/>
      <c r="D9" s="20"/>
      <c r="E9" s="21"/>
      <c r="F9" s="21"/>
      <c r="G9" s="21"/>
      <c r="H9" s="21"/>
      <c r="I9" s="21"/>
      <c r="J9" s="21"/>
      <c r="K9" s="21"/>
      <c r="L9" s="21"/>
      <c r="M9" s="40"/>
      <c r="N9" s="21"/>
      <c r="O9" s="11"/>
    </row>
    <row r="10" spans="1:18" ht="35.1" customHeight="1" x14ac:dyDescent="0.2">
      <c r="A10" s="45" t="s">
        <v>33</v>
      </c>
      <c r="B10" s="47" t="s">
        <v>80</v>
      </c>
      <c r="C10" s="47"/>
      <c r="D10" s="47" t="s">
        <v>80</v>
      </c>
      <c r="E10" s="21"/>
      <c r="F10" s="21">
        <v>1</v>
      </c>
      <c r="G10" s="21"/>
      <c r="H10" s="21"/>
      <c r="I10" s="21"/>
      <c r="J10" s="21"/>
      <c r="K10" s="21"/>
      <c r="L10" s="21"/>
      <c r="M10" s="21"/>
      <c r="N10" s="21">
        <f>SUM(M10+L10+K10+J10+I10+H10+G10+F10+E10)</f>
        <v>1</v>
      </c>
      <c r="O10" s="42">
        <f>N10/$N$28*100</f>
        <v>9.0909090909090917</v>
      </c>
    </row>
    <row r="11" spans="1:18" ht="35.1" customHeight="1" x14ac:dyDescent="0.2">
      <c r="A11" s="48"/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40"/>
      <c r="N11" s="21"/>
      <c r="O11" s="42"/>
    </row>
    <row r="12" spans="1:18" ht="35.1" customHeight="1" x14ac:dyDescent="0.2">
      <c r="A12" s="45" t="s">
        <v>34</v>
      </c>
      <c r="B12" s="47" t="s">
        <v>80</v>
      </c>
      <c r="C12" s="47"/>
      <c r="D12" s="47" t="s">
        <v>80</v>
      </c>
      <c r="E12" s="21"/>
      <c r="F12" s="21"/>
      <c r="G12" s="21"/>
      <c r="H12" s="21"/>
      <c r="I12" s="21"/>
      <c r="J12" s="21"/>
      <c r="K12" s="21"/>
      <c r="L12" s="21"/>
      <c r="M12" s="21"/>
      <c r="N12" s="21">
        <f>SUM(M12+L12+K12+J12+I12+H12+G12+F12+E12)</f>
        <v>0</v>
      </c>
      <c r="O12" s="42">
        <f>N12/$N$28*100</f>
        <v>0</v>
      </c>
      <c r="Q12" s="7"/>
    </row>
    <row r="13" spans="1:18" ht="35.1" customHeight="1" x14ac:dyDescent="0.2">
      <c r="A13" s="48"/>
      <c r="B13" s="20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40"/>
      <c r="N13" s="21"/>
      <c r="O13" s="42"/>
    </row>
    <row r="14" spans="1:18" ht="35.1" customHeight="1" x14ac:dyDescent="0.2">
      <c r="A14" s="45" t="s">
        <v>35</v>
      </c>
      <c r="B14" s="47" t="s">
        <v>80</v>
      </c>
      <c r="C14" s="47"/>
      <c r="D14" s="47" t="s">
        <v>80</v>
      </c>
      <c r="E14" s="21"/>
      <c r="F14" s="21"/>
      <c r="G14" s="21"/>
      <c r="H14" s="21"/>
      <c r="I14" s="21"/>
      <c r="J14" s="21"/>
      <c r="K14" s="21"/>
      <c r="L14" s="21"/>
      <c r="M14" s="21"/>
      <c r="N14" s="21">
        <f>SUM(M14+L14+K14+J14+I14+H14+G14+F14+E14)</f>
        <v>0</v>
      </c>
      <c r="O14" s="42">
        <f>N14/$N$28*100</f>
        <v>0</v>
      </c>
    </row>
    <row r="15" spans="1:18" ht="35.1" customHeight="1" x14ac:dyDescent="0.2">
      <c r="A15" s="48"/>
      <c r="B15" s="20"/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40"/>
      <c r="N15" s="21"/>
      <c r="O15" s="42"/>
      <c r="Q15" s="3"/>
      <c r="R15" s="6"/>
    </row>
    <row r="16" spans="1:18" ht="35.1" customHeight="1" x14ac:dyDescent="0.2">
      <c r="A16" s="45" t="s">
        <v>36</v>
      </c>
      <c r="B16" s="47" t="s">
        <v>80</v>
      </c>
      <c r="C16" s="47"/>
      <c r="D16" s="47" t="s">
        <v>80</v>
      </c>
      <c r="E16" s="21"/>
      <c r="F16" s="21"/>
      <c r="G16" s="21"/>
      <c r="H16" s="21"/>
      <c r="I16" s="21"/>
      <c r="J16" s="21"/>
      <c r="K16" s="21"/>
      <c r="L16" s="21"/>
      <c r="M16" s="21"/>
      <c r="N16" s="21">
        <f>SUM(M16+L16+K16+J16+I16+H16+G16+F16+E16)</f>
        <v>0</v>
      </c>
      <c r="O16" s="42">
        <f>N16/$N$28*100</f>
        <v>0</v>
      </c>
    </row>
    <row r="17" spans="1:20" ht="35.1" customHeight="1" x14ac:dyDescent="0.2">
      <c r="A17" s="48"/>
      <c r="B17" s="20"/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40"/>
      <c r="N17" s="21"/>
      <c r="O17" s="42"/>
    </row>
    <row r="18" spans="1:20" ht="35.1" customHeight="1" x14ac:dyDescent="0.2">
      <c r="A18" s="45" t="s">
        <v>37</v>
      </c>
      <c r="B18" s="47" t="s">
        <v>80</v>
      </c>
      <c r="C18" s="47"/>
      <c r="D18" s="47" t="s">
        <v>80</v>
      </c>
      <c r="E18" s="21"/>
      <c r="F18" s="21"/>
      <c r="G18" s="21"/>
      <c r="H18" s="21"/>
      <c r="I18" s="21"/>
      <c r="J18" s="21"/>
      <c r="K18" s="21"/>
      <c r="L18" s="21">
        <v>1</v>
      </c>
      <c r="M18" s="21"/>
      <c r="N18" s="21">
        <f t="shared" ref="N18" si="0">SUM(M18+L18+K18+J18+I18+H18+G18+F18+E18)</f>
        <v>1</v>
      </c>
      <c r="O18" s="42">
        <f>N18/$N$28*100</f>
        <v>9.0909090909090917</v>
      </c>
    </row>
    <row r="19" spans="1:20" ht="35.1" customHeight="1" x14ac:dyDescent="0.2">
      <c r="A19" s="48"/>
      <c r="B19" s="20"/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40"/>
      <c r="N19" s="21"/>
      <c r="O19" s="42"/>
    </row>
    <row r="20" spans="1:20" ht="35.1" customHeight="1" x14ac:dyDescent="0.2">
      <c r="A20" s="48" t="s">
        <v>38</v>
      </c>
      <c r="B20" s="20"/>
      <c r="C20" s="20"/>
      <c r="D20" s="47" t="s">
        <v>80</v>
      </c>
      <c r="E20" s="21"/>
      <c r="F20" s="21"/>
      <c r="G20" s="21"/>
      <c r="H20" s="21"/>
      <c r="I20" s="21"/>
      <c r="J20" s="21"/>
      <c r="K20" s="21"/>
      <c r="L20" s="21">
        <v>1</v>
      </c>
      <c r="M20" s="21"/>
      <c r="N20" s="21">
        <f>SUM(M20+L20+K20+J20+I20+H20+G20+F20+E20)</f>
        <v>1</v>
      </c>
      <c r="O20" s="42">
        <f t="shared" ref="O20" si="1">N20/$N$28*100</f>
        <v>9.0909090909090917</v>
      </c>
      <c r="S20" s="51"/>
      <c r="T20" s="51"/>
    </row>
    <row r="21" spans="1:20" ht="35.1" customHeight="1" x14ac:dyDescent="0.2">
      <c r="A21" s="48"/>
      <c r="B21" s="20"/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40"/>
      <c r="N21" s="21"/>
      <c r="O21" s="42"/>
    </row>
    <row r="22" spans="1:20" ht="35.1" customHeight="1" x14ac:dyDescent="0.2">
      <c r="A22" s="45" t="s">
        <v>59</v>
      </c>
      <c r="B22" s="47" t="s">
        <v>80</v>
      </c>
      <c r="C22" s="47"/>
      <c r="D22" s="47" t="s">
        <v>80</v>
      </c>
      <c r="E22" s="21"/>
      <c r="F22" s="21"/>
      <c r="G22" s="21"/>
      <c r="H22" s="21"/>
      <c r="I22" s="21"/>
      <c r="J22" s="21"/>
      <c r="K22" s="21"/>
      <c r="L22" s="21"/>
      <c r="M22" s="21"/>
      <c r="N22" s="21">
        <f>SUM(M22+L22+K22+J22+I22+H22+G22+F22+E22)</f>
        <v>0</v>
      </c>
      <c r="O22" s="42">
        <f>N22/$N$28*100</f>
        <v>0</v>
      </c>
    </row>
    <row r="23" spans="1:20" ht="35.1" customHeight="1" x14ac:dyDescent="0.2">
      <c r="A23" s="48"/>
      <c r="B23" s="20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40"/>
      <c r="N23" s="21"/>
      <c r="O23" s="42"/>
    </row>
    <row r="24" spans="1:20" ht="35.1" customHeight="1" x14ac:dyDescent="0.2">
      <c r="A24" s="45" t="s">
        <v>39</v>
      </c>
      <c r="B24" s="47" t="s">
        <v>80</v>
      </c>
      <c r="C24" s="47"/>
      <c r="D24" s="47" t="s">
        <v>80</v>
      </c>
      <c r="E24" s="21">
        <f t="shared" ref="E24:M24" si="2">SUM(E10+E12+E14+E16+E18+E20+E22)</f>
        <v>0</v>
      </c>
      <c r="F24" s="21">
        <f t="shared" si="2"/>
        <v>1</v>
      </c>
      <c r="G24" s="21">
        <f t="shared" si="2"/>
        <v>0</v>
      </c>
      <c r="H24" s="21">
        <f t="shared" si="2"/>
        <v>0</v>
      </c>
      <c r="I24" s="21">
        <f t="shared" si="2"/>
        <v>0</v>
      </c>
      <c r="J24" s="21">
        <f t="shared" si="2"/>
        <v>0</v>
      </c>
      <c r="K24" s="21">
        <f t="shared" si="2"/>
        <v>0</v>
      </c>
      <c r="L24" s="21">
        <f t="shared" si="2"/>
        <v>2</v>
      </c>
      <c r="M24" s="21">
        <f t="shared" si="2"/>
        <v>0</v>
      </c>
      <c r="N24" s="21">
        <f>SUM(M24+L24+K24+J24+I24+H24+G24+F24+E24)</f>
        <v>3</v>
      </c>
      <c r="O24" s="42">
        <f>N24/$N$28*100</f>
        <v>27.27272727272727</v>
      </c>
    </row>
    <row r="25" spans="1:20" ht="35.1" customHeight="1" x14ac:dyDescent="0.2">
      <c r="A25" s="48"/>
      <c r="B25" s="20"/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40"/>
      <c r="N25" s="21"/>
      <c r="O25" s="42"/>
    </row>
    <row r="26" spans="1:20" ht="35.1" customHeight="1" x14ac:dyDescent="0.2">
      <c r="A26" s="45" t="s">
        <v>40</v>
      </c>
      <c r="B26" s="47" t="s">
        <v>80</v>
      </c>
      <c r="C26" s="47"/>
      <c r="D26" s="47" t="s">
        <v>80</v>
      </c>
      <c r="E26" s="21">
        <v>3</v>
      </c>
      <c r="F26" s="21">
        <v>1</v>
      </c>
      <c r="G26" s="21"/>
      <c r="H26" s="21">
        <v>2</v>
      </c>
      <c r="I26" s="21">
        <v>1</v>
      </c>
      <c r="J26" s="21">
        <v>1</v>
      </c>
      <c r="K26" s="21"/>
      <c r="L26" s="21"/>
      <c r="M26" s="21"/>
      <c r="N26" s="21">
        <f>SUM(M26+L26+K26+J26+I26+H26+G26+F26+E26)</f>
        <v>8</v>
      </c>
      <c r="O26" s="42">
        <f>N26/$N$28*100</f>
        <v>72.727272727272734</v>
      </c>
    </row>
    <row r="27" spans="1:20" ht="35.1" customHeight="1" x14ac:dyDescent="0.2">
      <c r="A27" s="41"/>
      <c r="B27" s="20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40"/>
      <c r="N27" s="21"/>
      <c r="O27" s="42"/>
    </row>
    <row r="28" spans="1:20" ht="15" x14ac:dyDescent="0.25">
      <c r="A28" s="43" t="s">
        <v>41</v>
      </c>
      <c r="B28" s="25" t="s">
        <v>80</v>
      </c>
      <c r="C28" s="25"/>
      <c r="D28" s="25" t="s">
        <v>80</v>
      </c>
      <c r="E28" s="27">
        <f>SUM(E24+E26)</f>
        <v>3</v>
      </c>
      <c r="F28" s="27">
        <f t="shared" ref="F28:N28" si="3">SUM(F24+F26)</f>
        <v>2</v>
      </c>
      <c r="G28" s="27">
        <f t="shared" si="3"/>
        <v>0</v>
      </c>
      <c r="H28" s="27">
        <f t="shared" si="3"/>
        <v>2</v>
      </c>
      <c r="I28" s="27">
        <f t="shared" si="3"/>
        <v>1</v>
      </c>
      <c r="J28" s="27">
        <f t="shared" si="3"/>
        <v>1</v>
      </c>
      <c r="K28" s="27">
        <f t="shared" si="3"/>
        <v>0</v>
      </c>
      <c r="L28" s="27">
        <f t="shared" si="3"/>
        <v>2</v>
      </c>
      <c r="M28" s="27">
        <f t="shared" si="3"/>
        <v>0</v>
      </c>
      <c r="N28" s="27">
        <f t="shared" si="3"/>
        <v>11</v>
      </c>
      <c r="O28" s="44">
        <f>O24+O26</f>
        <v>100</v>
      </c>
    </row>
    <row r="29" spans="1:20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20" x14ac:dyDescent="0.2">
      <c r="E30" s="2"/>
      <c r="F30" s="2"/>
      <c r="G30" s="2"/>
      <c r="H30" s="2"/>
      <c r="I30" s="315" t="s">
        <v>109</v>
      </c>
      <c r="J30" s="316"/>
      <c r="K30" s="316"/>
      <c r="L30" s="316"/>
      <c r="M30" s="316"/>
      <c r="N30" s="316"/>
      <c r="O30" s="316"/>
    </row>
    <row r="31" spans="1:20" x14ac:dyDescent="0.2">
      <c r="E31" s="2"/>
      <c r="F31" s="2"/>
      <c r="G31" s="2"/>
      <c r="H31" s="2"/>
      <c r="I31" s="2"/>
      <c r="J31" s="328">
        <v>42248</v>
      </c>
      <c r="K31" s="316"/>
      <c r="L31" s="316"/>
      <c r="M31" s="316"/>
      <c r="N31" s="316"/>
      <c r="O31" s="316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Normal="100" workbookViewId="0">
      <selection activeCell="P21" sqref="P21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4" ht="14.25" x14ac:dyDescent="0.2">
      <c r="A1" s="317">
        <v>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2"/>
    </row>
    <row r="2" spans="1:14" ht="15" x14ac:dyDescent="0.25">
      <c r="A2" s="318" t="s">
        <v>71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2"/>
    </row>
    <row r="3" spans="1:14" ht="15" customHeight="1" x14ac:dyDescent="0.25">
      <c r="A3" s="318" t="s">
        <v>20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2"/>
    </row>
    <row r="4" spans="1:14" ht="15" customHeight="1" x14ac:dyDescent="0.25">
      <c r="A4" s="318" t="s">
        <v>133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"/>
    </row>
    <row r="5" spans="1:14" ht="6.75" customHeight="1" x14ac:dyDescent="0.2">
      <c r="G5" s="2"/>
      <c r="H5" s="2"/>
      <c r="I5" s="8"/>
      <c r="J5" s="2"/>
      <c r="K5" s="2"/>
      <c r="L5" s="2"/>
      <c r="M5" s="2"/>
      <c r="N5" s="2"/>
    </row>
    <row r="6" spans="1:14" x14ac:dyDescent="0.2">
      <c r="A6" s="319" t="s">
        <v>87</v>
      </c>
      <c r="B6" s="319"/>
      <c r="C6" s="319"/>
      <c r="D6" s="319"/>
      <c r="E6" s="319"/>
      <c r="F6" s="319"/>
      <c r="G6" s="330"/>
      <c r="H6" s="332" t="s">
        <v>88</v>
      </c>
      <c r="I6" s="332" t="s">
        <v>89</v>
      </c>
      <c r="J6" s="332" t="s">
        <v>90</v>
      </c>
      <c r="K6" s="332" t="s">
        <v>91</v>
      </c>
      <c r="L6" s="332" t="s">
        <v>92</v>
      </c>
      <c r="M6" s="326" t="s">
        <v>107</v>
      </c>
      <c r="N6" s="2"/>
    </row>
    <row r="7" spans="1:14" ht="21" customHeight="1" x14ac:dyDescent="0.2">
      <c r="A7" s="320"/>
      <c r="B7" s="320"/>
      <c r="C7" s="320"/>
      <c r="D7" s="320"/>
      <c r="E7" s="320"/>
      <c r="F7" s="320"/>
      <c r="G7" s="331"/>
      <c r="H7" s="333"/>
      <c r="I7" s="333"/>
      <c r="J7" s="333"/>
      <c r="K7" s="333"/>
      <c r="L7" s="333"/>
      <c r="M7" s="327"/>
      <c r="N7" s="2"/>
    </row>
    <row r="8" spans="1:14" ht="14.25" x14ac:dyDescent="0.2">
      <c r="A8" s="15"/>
      <c r="B8" s="20"/>
      <c r="C8" s="20"/>
      <c r="D8" s="20"/>
      <c r="E8" s="20"/>
      <c r="F8" s="20"/>
      <c r="G8" s="20"/>
      <c r="H8" s="16" t="s">
        <v>9</v>
      </c>
      <c r="I8" s="16" t="s">
        <v>10</v>
      </c>
      <c r="J8" s="16" t="s">
        <v>11</v>
      </c>
      <c r="K8" s="16" t="s">
        <v>12</v>
      </c>
      <c r="L8" s="16" t="s">
        <v>13</v>
      </c>
      <c r="M8" s="17" t="s">
        <v>14</v>
      </c>
      <c r="N8" s="2"/>
    </row>
    <row r="9" spans="1:14" ht="24" customHeight="1" x14ac:dyDescent="0.2">
      <c r="A9" s="18" t="s">
        <v>69</v>
      </c>
      <c r="B9" s="12"/>
      <c r="C9" s="12" t="s">
        <v>80</v>
      </c>
      <c r="D9" s="12"/>
      <c r="E9" s="12" t="s">
        <v>80</v>
      </c>
      <c r="F9" s="12"/>
      <c r="G9" s="12" t="s">
        <v>80</v>
      </c>
      <c r="H9" s="21">
        <f>'table4 jul'!H9+'table4 aug'!H9+'table4 sep'!H9</f>
        <v>1</v>
      </c>
      <c r="I9" s="21">
        <f>'table4 jul'!I9+'table4 aug'!I9+'table4 sep'!I9</f>
        <v>0</v>
      </c>
      <c r="J9" s="21">
        <f>'table4 jul'!J9+'table4 aug'!J9+'table4 sep'!J9</f>
        <v>0</v>
      </c>
      <c r="K9" s="21">
        <f>'table4 jul'!K9+'table4 aug'!K9+'table4 sep'!K9</f>
        <v>0</v>
      </c>
      <c r="L9" s="21">
        <f>'table4 jul'!L9+'table4 aug'!L9+'table4 sep'!L9</f>
        <v>1</v>
      </c>
      <c r="M9" s="19">
        <f>SUM(H9:L9)</f>
        <v>2</v>
      </c>
      <c r="N9" s="2"/>
    </row>
    <row r="10" spans="1:14" ht="24" customHeight="1" x14ac:dyDescent="0.2">
      <c r="A10" s="18"/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1"/>
      <c r="M10" s="19"/>
      <c r="N10" s="2"/>
    </row>
    <row r="11" spans="1:14" ht="24" customHeight="1" x14ac:dyDescent="0.2">
      <c r="A11" s="18" t="s">
        <v>68</v>
      </c>
      <c r="B11" s="20"/>
      <c r="C11" s="12" t="s">
        <v>80</v>
      </c>
      <c r="D11" s="12"/>
      <c r="E11" s="12" t="s">
        <v>80</v>
      </c>
      <c r="F11" s="12"/>
      <c r="G11" s="12" t="s">
        <v>80</v>
      </c>
      <c r="H11" s="21">
        <f>'table4 jul'!H11+'table4 aug'!H11+'table4 sep'!H11</f>
        <v>0</v>
      </c>
      <c r="I11" s="21">
        <f>'table4 jul'!I11+'table4 aug'!I11+'table4 sep'!I11</f>
        <v>0</v>
      </c>
      <c r="J11" s="21">
        <f>'table4 jul'!J11+'table4 aug'!J11+'table4 sep'!J11</f>
        <v>0</v>
      </c>
      <c r="K11" s="21">
        <f>'table4 jul'!K11+'table4 aug'!K11+'table4 sep'!K11</f>
        <v>0</v>
      </c>
      <c r="L11" s="21">
        <f>'table4 jul'!L11+'table4 aug'!L11+'table4 sep'!L11</f>
        <v>0</v>
      </c>
      <c r="M11" s="19">
        <f t="shared" ref="M11:M37" si="0">SUM(H11:L11)</f>
        <v>0</v>
      </c>
      <c r="N11" s="2"/>
    </row>
    <row r="12" spans="1:14" ht="24" customHeight="1" x14ac:dyDescent="0.2">
      <c r="A12" s="15"/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19"/>
      <c r="N12" s="2"/>
    </row>
    <row r="13" spans="1:14" ht="24" customHeight="1" x14ac:dyDescent="0.2">
      <c r="A13" s="18" t="s">
        <v>21</v>
      </c>
      <c r="B13" s="20"/>
      <c r="C13" s="12" t="s">
        <v>80</v>
      </c>
      <c r="D13" s="12"/>
      <c r="E13" s="12" t="s">
        <v>80</v>
      </c>
      <c r="F13" s="12"/>
      <c r="G13" s="12" t="s">
        <v>80</v>
      </c>
      <c r="H13" s="21">
        <f>'table4 jul'!H13+'table4 aug'!H13+'table4 sep'!H13</f>
        <v>1</v>
      </c>
      <c r="I13" s="21">
        <f>'table4 jul'!I13+'table4 aug'!I13+'table4 sep'!I13</f>
        <v>0</v>
      </c>
      <c r="J13" s="21">
        <f>'table4 jul'!J13+'table4 aug'!J13+'table4 sep'!J13</f>
        <v>0</v>
      </c>
      <c r="K13" s="21">
        <f>'table4 jul'!K13+'table4 aug'!K13+'table4 sep'!K13</f>
        <v>0</v>
      </c>
      <c r="L13" s="21">
        <f>'table4 jul'!L13+'table4 aug'!L13+'table4 sep'!L13</f>
        <v>0</v>
      </c>
      <c r="M13" s="19">
        <f t="shared" si="0"/>
        <v>1</v>
      </c>
      <c r="N13" s="2"/>
    </row>
    <row r="14" spans="1:14" ht="24" customHeight="1" x14ac:dyDescent="0.2">
      <c r="A14" s="18"/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1"/>
      <c r="M14" s="19"/>
      <c r="N14" s="2"/>
    </row>
    <row r="15" spans="1:14" ht="24" customHeight="1" x14ac:dyDescent="0.2">
      <c r="A15" s="18" t="s">
        <v>22</v>
      </c>
      <c r="B15" s="20"/>
      <c r="C15" s="12" t="s">
        <v>80</v>
      </c>
      <c r="D15" s="12"/>
      <c r="E15" s="12" t="s">
        <v>80</v>
      </c>
      <c r="F15" s="12"/>
      <c r="G15" s="12" t="s">
        <v>80</v>
      </c>
      <c r="H15" s="21">
        <f>'table4 jul'!H15+'table4 aug'!H15+'table4 sep'!H15</f>
        <v>1</v>
      </c>
      <c r="I15" s="21">
        <f>'table4 jul'!I15+'table4 aug'!I15+'table4 sep'!I15</f>
        <v>1</v>
      </c>
      <c r="J15" s="21">
        <f>'table4 jul'!J15+'table4 aug'!J15+'table4 sep'!J15</f>
        <v>0</v>
      </c>
      <c r="K15" s="21">
        <f>'table4 jul'!K15+'table4 aug'!K15+'table4 sep'!K15</f>
        <v>0</v>
      </c>
      <c r="L15" s="21">
        <f>'table4 jul'!L15+'table4 aug'!L15+'table4 sep'!L15</f>
        <v>1</v>
      </c>
      <c r="M15" s="19">
        <f t="shared" si="0"/>
        <v>3</v>
      </c>
      <c r="N15" s="2"/>
    </row>
    <row r="16" spans="1:14" ht="24" customHeight="1" x14ac:dyDescent="0.2">
      <c r="A16" s="18"/>
      <c r="B16" s="20"/>
      <c r="C16" s="20"/>
      <c r="D16" s="20"/>
      <c r="E16" s="20"/>
      <c r="F16" s="20"/>
      <c r="G16" s="20"/>
      <c r="H16" s="21"/>
      <c r="I16" s="21"/>
      <c r="J16" s="21"/>
      <c r="K16" s="21"/>
      <c r="L16" s="21"/>
      <c r="M16" s="19"/>
      <c r="N16" s="2"/>
    </row>
    <row r="17" spans="1:20" ht="24" customHeight="1" x14ac:dyDescent="0.2">
      <c r="A17" s="18" t="s">
        <v>23</v>
      </c>
      <c r="B17" s="20"/>
      <c r="C17" s="12" t="s">
        <v>80</v>
      </c>
      <c r="D17" s="12"/>
      <c r="E17" s="12" t="s">
        <v>80</v>
      </c>
      <c r="F17" s="12"/>
      <c r="G17" s="12" t="s">
        <v>80</v>
      </c>
      <c r="H17" s="21">
        <f>'table4 jul'!H17+'table4 aug'!H17+'table4 sep'!H17</f>
        <v>0</v>
      </c>
      <c r="I17" s="21">
        <f>'table4 jul'!I17+'table4 aug'!I17+'table4 sep'!I17</f>
        <v>2</v>
      </c>
      <c r="J17" s="21">
        <f>'table4 jul'!J17+'table4 aug'!J17+'table4 sep'!J17</f>
        <v>0</v>
      </c>
      <c r="K17" s="21">
        <f>'table4 jul'!K17+'table4 aug'!K17+'table4 sep'!K17</f>
        <v>0</v>
      </c>
      <c r="L17" s="21">
        <f>'table4 jul'!L17+'table4 aug'!L17+'table4 sep'!L17</f>
        <v>1</v>
      </c>
      <c r="M17" s="19">
        <f t="shared" si="0"/>
        <v>3</v>
      </c>
      <c r="N17" s="2"/>
    </row>
    <row r="18" spans="1:20" ht="24" customHeight="1" x14ac:dyDescent="0.2">
      <c r="A18" s="18"/>
      <c r="B18" s="20"/>
      <c r="C18" s="20"/>
      <c r="D18" s="20"/>
      <c r="E18" s="20"/>
      <c r="F18" s="20"/>
      <c r="G18" s="20"/>
      <c r="H18" s="21"/>
      <c r="I18" s="21"/>
      <c r="J18" s="21"/>
      <c r="K18" s="21"/>
      <c r="L18" s="21"/>
      <c r="M18" s="19"/>
      <c r="N18" s="2"/>
    </row>
    <row r="19" spans="1:20" ht="24" customHeight="1" x14ac:dyDescent="0.2">
      <c r="A19" s="18" t="s">
        <v>24</v>
      </c>
      <c r="B19" s="20"/>
      <c r="C19" s="12" t="s">
        <v>80</v>
      </c>
      <c r="D19" s="12"/>
      <c r="E19" s="12" t="s">
        <v>80</v>
      </c>
      <c r="F19" s="12"/>
      <c r="G19" s="12" t="s">
        <v>80</v>
      </c>
      <c r="H19" s="21">
        <f>'table4 jul'!H19+'table4 aug'!H19+'table4 sep'!H19</f>
        <v>0</v>
      </c>
      <c r="I19" s="21">
        <f>'table4 jul'!I19+'table4 aug'!I19+'table4 sep'!I19</f>
        <v>3</v>
      </c>
      <c r="J19" s="21">
        <f>'table4 jul'!J19+'table4 aug'!J19+'table4 sep'!J19</f>
        <v>0</v>
      </c>
      <c r="K19" s="21">
        <f>'table4 jul'!K19+'table4 aug'!K19+'table4 sep'!K19</f>
        <v>3</v>
      </c>
      <c r="L19" s="21">
        <f>'table4 jul'!L19+'table4 aug'!L19+'table4 sep'!L19</f>
        <v>2</v>
      </c>
      <c r="M19" s="19">
        <f t="shared" si="0"/>
        <v>8</v>
      </c>
      <c r="N19" s="2"/>
    </row>
    <row r="20" spans="1:20" ht="24" customHeight="1" x14ac:dyDescent="0.2">
      <c r="A20" s="18"/>
      <c r="B20" s="20"/>
      <c r="C20" s="20"/>
      <c r="D20" s="20"/>
      <c r="E20" s="20"/>
      <c r="F20" s="20"/>
      <c r="G20" s="20"/>
      <c r="H20" s="21"/>
      <c r="I20" s="21"/>
      <c r="J20" s="21"/>
      <c r="K20" s="21"/>
      <c r="L20" s="21"/>
      <c r="M20" s="19"/>
      <c r="N20" s="2"/>
      <c r="S20" s="51"/>
      <c r="T20" s="51"/>
    </row>
    <row r="21" spans="1:20" ht="24" customHeight="1" x14ac:dyDescent="0.2">
      <c r="A21" s="18" t="s">
        <v>25</v>
      </c>
      <c r="B21" s="20"/>
      <c r="C21" s="12" t="s">
        <v>80</v>
      </c>
      <c r="D21" s="12"/>
      <c r="E21" s="12" t="s">
        <v>80</v>
      </c>
      <c r="F21" s="12"/>
      <c r="G21" s="12" t="s">
        <v>80</v>
      </c>
      <c r="H21" s="21">
        <f>'table4 jul'!H21+'table4 aug'!H21+'table4 sep'!H21</f>
        <v>1</v>
      </c>
      <c r="I21" s="21">
        <f>'table4 jul'!I21+'table4 aug'!I21+'table4 sep'!I21</f>
        <v>4</v>
      </c>
      <c r="J21" s="21">
        <f>'table4 jul'!J21+'table4 aug'!J21+'table4 sep'!J21</f>
        <v>0</v>
      </c>
      <c r="K21" s="21">
        <f>'table4 jul'!K21+'table4 aug'!K21+'table4 sep'!K21</f>
        <v>2</v>
      </c>
      <c r="L21" s="21">
        <f>'table4 jul'!L21+'table4 aug'!L21+'table4 sep'!L21</f>
        <v>1</v>
      </c>
      <c r="M21" s="19">
        <f t="shared" si="0"/>
        <v>8</v>
      </c>
      <c r="N21" s="2"/>
    </row>
    <row r="22" spans="1:20" ht="24" customHeight="1" x14ac:dyDescent="0.2">
      <c r="A22" s="18"/>
      <c r="B22" s="20"/>
      <c r="C22" s="20"/>
      <c r="D22" s="20"/>
      <c r="E22" s="20"/>
      <c r="F22" s="20"/>
      <c r="G22" s="20"/>
      <c r="H22" s="21"/>
      <c r="I22" s="21"/>
      <c r="J22" s="21"/>
      <c r="K22" s="21"/>
      <c r="L22" s="21"/>
      <c r="M22" s="19"/>
      <c r="N22" s="2"/>
    </row>
    <row r="23" spans="1:20" ht="24" customHeight="1" x14ac:dyDescent="0.2">
      <c r="A23" s="18" t="s">
        <v>26</v>
      </c>
      <c r="B23" s="20"/>
      <c r="C23" s="12" t="s">
        <v>80</v>
      </c>
      <c r="D23" s="12"/>
      <c r="E23" s="12" t="s">
        <v>80</v>
      </c>
      <c r="F23" s="12"/>
      <c r="G23" s="12" t="s">
        <v>80</v>
      </c>
      <c r="H23" s="21">
        <f>'table4 jul'!H23+'table4 aug'!H23+'table4 sep'!H23</f>
        <v>0</v>
      </c>
      <c r="I23" s="21">
        <f>'table4 jul'!I23+'table4 aug'!I23+'table4 sep'!I23</f>
        <v>0</v>
      </c>
      <c r="J23" s="21">
        <f>'table4 jul'!J23+'table4 aug'!J23+'table4 sep'!J23</f>
        <v>0</v>
      </c>
      <c r="K23" s="21">
        <f>'table4 jul'!K23+'table4 aug'!K23+'table4 sep'!K23</f>
        <v>1</v>
      </c>
      <c r="L23" s="21">
        <f>'table4 jul'!L23+'table4 aug'!L23+'table4 sep'!L23</f>
        <v>1</v>
      </c>
      <c r="M23" s="19">
        <f t="shared" si="0"/>
        <v>2</v>
      </c>
      <c r="N23" s="2"/>
    </row>
    <row r="24" spans="1:20" ht="24" customHeight="1" x14ac:dyDescent="0.2">
      <c r="A24" s="18"/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  <c r="M24" s="19"/>
      <c r="N24" s="2"/>
    </row>
    <row r="25" spans="1:20" ht="24" customHeight="1" x14ac:dyDescent="0.2">
      <c r="A25" s="18" t="s">
        <v>27</v>
      </c>
      <c r="B25" s="20"/>
      <c r="C25" s="12" t="s">
        <v>80</v>
      </c>
      <c r="D25" s="12"/>
      <c r="E25" s="12" t="s">
        <v>80</v>
      </c>
      <c r="F25" s="12"/>
      <c r="G25" s="12" t="s">
        <v>80</v>
      </c>
      <c r="H25" s="21">
        <f>'table4 jul'!H25+'table4 aug'!H25+'table4 sep'!H25</f>
        <v>0</v>
      </c>
      <c r="I25" s="21">
        <f>'table4 jul'!I25+'table4 aug'!I25+'table4 sep'!I25</f>
        <v>1</v>
      </c>
      <c r="J25" s="21">
        <f>'table4 jul'!J25+'table4 aug'!J25+'table4 sep'!J25</f>
        <v>0</v>
      </c>
      <c r="K25" s="21">
        <f>'table4 jul'!K25+'table4 aug'!K25+'table4 sep'!K25</f>
        <v>0</v>
      </c>
      <c r="L25" s="21">
        <f>'table4 jul'!L25+'table4 aug'!L25+'table4 sep'!L25</f>
        <v>0</v>
      </c>
      <c r="M25" s="19">
        <f t="shared" si="0"/>
        <v>1</v>
      </c>
      <c r="N25" s="2"/>
    </row>
    <row r="26" spans="1:20" ht="24" customHeight="1" x14ac:dyDescent="0.2">
      <c r="A26" s="18"/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1"/>
      <c r="M26" s="19"/>
      <c r="N26" s="2"/>
    </row>
    <row r="27" spans="1:20" ht="24" customHeight="1" x14ac:dyDescent="0.2">
      <c r="A27" s="18" t="s">
        <v>28</v>
      </c>
      <c r="B27" s="20"/>
      <c r="C27" s="12" t="s">
        <v>80</v>
      </c>
      <c r="D27" s="12"/>
      <c r="E27" s="12" t="s">
        <v>80</v>
      </c>
      <c r="F27" s="12"/>
      <c r="G27" s="12" t="s">
        <v>80</v>
      </c>
      <c r="H27" s="21">
        <f>'table4 jul'!H27+'table4 aug'!H27+'table4 sep'!H27</f>
        <v>0</v>
      </c>
      <c r="I27" s="21">
        <f>'table4 jul'!I27+'table4 aug'!I27+'table4 sep'!I27</f>
        <v>0</v>
      </c>
      <c r="J27" s="21">
        <f>'table4 jul'!J27+'table4 aug'!J27+'table4 sep'!J27</f>
        <v>0</v>
      </c>
      <c r="K27" s="21">
        <f>'table4 jul'!K27+'table4 aug'!K27+'table4 sep'!K27</f>
        <v>1</v>
      </c>
      <c r="L27" s="21">
        <f>'table4 jul'!L27+'table4 aug'!L27+'table4 sep'!L27</f>
        <v>0</v>
      </c>
      <c r="M27" s="19">
        <f t="shared" si="0"/>
        <v>1</v>
      </c>
      <c r="N27" s="2"/>
    </row>
    <row r="28" spans="1:20" ht="24" customHeight="1" x14ac:dyDescent="0.2">
      <c r="A28" s="18"/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21"/>
      <c r="M28" s="19"/>
      <c r="N28" s="2"/>
    </row>
    <row r="29" spans="1:20" ht="24" customHeight="1" x14ac:dyDescent="0.2">
      <c r="A29" s="18" t="s">
        <v>29</v>
      </c>
      <c r="B29" s="20"/>
      <c r="C29" s="12" t="s">
        <v>80</v>
      </c>
      <c r="D29" s="12"/>
      <c r="E29" s="12" t="s">
        <v>80</v>
      </c>
      <c r="F29" s="12"/>
      <c r="G29" s="12" t="s">
        <v>80</v>
      </c>
      <c r="H29" s="21">
        <f>'table4 jul'!H29+'table4 aug'!H29+'table4 sep'!H29</f>
        <v>1</v>
      </c>
      <c r="I29" s="21">
        <f>'table4 jul'!I29+'table4 aug'!I29+'table4 sep'!I29</f>
        <v>0</v>
      </c>
      <c r="J29" s="21">
        <f>'table4 jul'!J29+'table4 aug'!J29+'table4 sep'!J29</f>
        <v>0</v>
      </c>
      <c r="K29" s="21">
        <f>'table4 jul'!K29+'table4 aug'!K29+'table4 sep'!K29</f>
        <v>0</v>
      </c>
      <c r="L29" s="21">
        <f>'table4 jul'!L29+'table4 aug'!L29+'table4 sep'!L29</f>
        <v>0</v>
      </c>
      <c r="M29" s="19">
        <f t="shared" si="0"/>
        <v>1</v>
      </c>
      <c r="N29" s="2"/>
    </row>
    <row r="30" spans="1:20" ht="24" customHeight="1" x14ac:dyDescent="0.2">
      <c r="A30" s="18"/>
      <c r="B30" s="20"/>
      <c r="C30" s="12"/>
      <c r="D30" s="12"/>
      <c r="E30" s="12"/>
      <c r="F30" s="12"/>
      <c r="G30" s="12"/>
      <c r="H30" s="21"/>
      <c r="I30" s="21"/>
      <c r="J30" s="21"/>
      <c r="K30" s="21"/>
      <c r="L30" s="21"/>
      <c r="M30" s="19"/>
      <c r="N30" s="2"/>
    </row>
    <row r="31" spans="1:20" ht="24" customHeight="1" x14ac:dyDescent="0.2">
      <c r="A31" s="18" t="s">
        <v>30</v>
      </c>
      <c r="B31" s="20"/>
      <c r="C31" s="12" t="s">
        <v>80</v>
      </c>
      <c r="D31" s="12"/>
      <c r="E31" s="12" t="s">
        <v>80</v>
      </c>
      <c r="F31" s="12"/>
      <c r="G31" s="12" t="s">
        <v>80</v>
      </c>
      <c r="H31" s="21">
        <f>'table4 jul'!H31+'table4 aug'!H31+'table4 sep'!H31</f>
        <v>1</v>
      </c>
      <c r="I31" s="21">
        <f>'table4 jul'!I31+'table4 aug'!I31+'table4 sep'!I31</f>
        <v>1</v>
      </c>
      <c r="J31" s="21">
        <f>'table4 jul'!J31+'table4 aug'!J31+'table4 sep'!J31</f>
        <v>0</v>
      </c>
      <c r="K31" s="21">
        <f>'table4 jul'!K31+'table4 aug'!K31+'table4 sep'!K31</f>
        <v>0</v>
      </c>
      <c r="L31" s="21">
        <f>'table4 jul'!L31+'table4 aug'!L31+'table4 sep'!L31</f>
        <v>0</v>
      </c>
      <c r="M31" s="19">
        <f t="shared" si="0"/>
        <v>2</v>
      </c>
      <c r="N31" s="2"/>
    </row>
    <row r="32" spans="1:20" ht="24" customHeight="1" x14ac:dyDescent="0.2">
      <c r="A32" s="18"/>
      <c r="B32" s="20"/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19"/>
      <c r="N32" s="2"/>
    </row>
    <row r="33" spans="1:14" ht="24" customHeight="1" x14ac:dyDescent="0.2">
      <c r="A33" s="18" t="s">
        <v>31</v>
      </c>
      <c r="B33" s="20"/>
      <c r="C33" s="12" t="s">
        <v>80</v>
      </c>
      <c r="D33" s="12"/>
      <c r="E33" s="12" t="s">
        <v>80</v>
      </c>
      <c r="F33" s="12"/>
      <c r="G33" s="12" t="s">
        <v>80</v>
      </c>
      <c r="H33" s="21">
        <f>'table4 jul'!H33+'table4 aug'!H33+'table4 sep'!H33</f>
        <v>0</v>
      </c>
      <c r="I33" s="21">
        <f>'table4 jul'!I33+'table4 aug'!I33+'table4 sep'!I33</f>
        <v>0</v>
      </c>
      <c r="J33" s="21">
        <f>'table4 jul'!J33+'table4 aug'!J33+'table4 sep'!J33</f>
        <v>0</v>
      </c>
      <c r="K33" s="21">
        <f>'table4 jul'!K33+'table4 aug'!K33+'table4 sep'!K33</f>
        <v>0</v>
      </c>
      <c r="L33" s="21">
        <f>'table4 jul'!L33+'table4 aug'!L33+'table4 sep'!L33</f>
        <v>0</v>
      </c>
      <c r="M33" s="19">
        <f t="shared" si="0"/>
        <v>0</v>
      </c>
      <c r="N33" s="2"/>
    </row>
    <row r="34" spans="1:14" ht="24" customHeight="1" x14ac:dyDescent="0.2">
      <c r="A34" s="18"/>
      <c r="B34" s="20"/>
      <c r="C34" s="20"/>
      <c r="D34" s="20"/>
      <c r="E34" s="20"/>
      <c r="F34" s="20"/>
      <c r="G34" s="20"/>
      <c r="H34" s="21"/>
      <c r="I34" s="21"/>
      <c r="J34" s="21"/>
      <c r="K34" s="21"/>
      <c r="L34" s="21"/>
      <c r="M34" s="19"/>
      <c r="N34" s="2"/>
    </row>
    <row r="35" spans="1:14" ht="24" customHeight="1" x14ac:dyDescent="0.2">
      <c r="A35" s="18" t="s">
        <v>32</v>
      </c>
      <c r="B35" s="20"/>
      <c r="C35" s="12" t="s">
        <v>80</v>
      </c>
      <c r="D35" s="12"/>
      <c r="E35" s="12" t="s">
        <v>80</v>
      </c>
      <c r="F35" s="12"/>
      <c r="G35" s="12" t="s">
        <v>80</v>
      </c>
      <c r="H35" s="21">
        <f>'table4 jul'!H35+'table4 aug'!H35+'table4 sep'!H35</f>
        <v>3</v>
      </c>
      <c r="I35" s="21">
        <f>'table4 jul'!I35+'table4 aug'!I35+'table4 sep'!I35</f>
        <v>1</v>
      </c>
      <c r="J35" s="21">
        <f>'table4 jul'!J35+'table4 aug'!J35+'table4 sep'!J35</f>
        <v>0</v>
      </c>
      <c r="K35" s="21">
        <f>'table4 jul'!K35+'table4 aug'!K35+'table4 sep'!K35</f>
        <v>0</v>
      </c>
      <c r="L35" s="21">
        <f>'table4 jul'!L35+'table4 aug'!L35+'table4 sep'!L35</f>
        <v>0</v>
      </c>
      <c r="M35" s="19">
        <f t="shared" si="0"/>
        <v>4</v>
      </c>
      <c r="N35" s="2"/>
    </row>
    <row r="36" spans="1:14" ht="24" customHeight="1" x14ac:dyDescent="0.2">
      <c r="A36" s="18"/>
      <c r="B36" s="20"/>
      <c r="C36" s="20"/>
      <c r="D36" s="20"/>
      <c r="E36" s="20"/>
      <c r="F36" s="20"/>
      <c r="G36" s="20"/>
      <c r="H36" s="21"/>
      <c r="I36" s="21"/>
      <c r="J36" s="21"/>
      <c r="K36" s="21"/>
      <c r="L36" s="21"/>
      <c r="M36" s="19"/>
      <c r="N36" s="2"/>
    </row>
    <row r="37" spans="1:14" ht="24" customHeight="1" x14ac:dyDescent="0.2">
      <c r="A37" s="15" t="s">
        <v>56</v>
      </c>
      <c r="B37" s="20"/>
      <c r="C37" s="12" t="s">
        <v>80</v>
      </c>
      <c r="D37" s="12"/>
      <c r="E37" s="12" t="s">
        <v>80</v>
      </c>
      <c r="F37" s="12"/>
      <c r="G37" s="12" t="s">
        <v>80</v>
      </c>
      <c r="H37" s="21">
        <f>'table4 jul'!H37+'table4 aug'!H37+'table4 sep'!H37</f>
        <v>0</v>
      </c>
      <c r="I37" s="21">
        <f>'table4 jul'!I37+'table4 aug'!I37+'table4 sep'!I37</f>
        <v>0</v>
      </c>
      <c r="J37" s="21">
        <f>'table4 jul'!J37+'table4 aug'!J37+'table4 sep'!J37</f>
        <v>0</v>
      </c>
      <c r="K37" s="21">
        <f>'table4 jul'!K37+'table4 aug'!K37+'table4 sep'!K37</f>
        <v>0</v>
      </c>
      <c r="L37" s="21">
        <f>'table4 jul'!L37+'table4 aug'!L37+'table4 sep'!L37</f>
        <v>1</v>
      </c>
      <c r="M37" s="19">
        <f t="shared" si="0"/>
        <v>1</v>
      </c>
      <c r="N37" s="2"/>
    </row>
    <row r="38" spans="1:14" ht="24" customHeight="1" x14ac:dyDescent="0.2">
      <c r="A38" s="15"/>
      <c r="B38" s="20"/>
      <c r="C38" s="20"/>
      <c r="D38" s="20"/>
      <c r="E38" s="20"/>
      <c r="F38" s="20"/>
      <c r="G38" s="20"/>
      <c r="H38" s="21"/>
      <c r="I38" s="21"/>
      <c r="J38" s="21"/>
      <c r="K38" s="21"/>
      <c r="L38" s="21"/>
      <c r="M38" s="19"/>
      <c r="N38" s="2"/>
    </row>
    <row r="39" spans="1:14" ht="24" customHeight="1" x14ac:dyDescent="0.25">
      <c r="A39" s="24" t="s">
        <v>6</v>
      </c>
      <c r="B39" s="26"/>
      <c r="C39" s="25" t="s">
        <v>80</v>
      </c>
      <c r="D39" s="25"/>
      <c r="E39" s="25" t="s">
        <v>80</v>
      </c>
      <c r="F39" s="25"/>
      <c r="G39" s="25" t="s">
        <v>80</v>
      </c>
      <c r="H39" s="27">
        <f t="shared" ref="H39:M39" si="1">SUM(H9:H37)</f>
        <v>9</v>
      </c>
      <c r="I39" s="27">
        <f t="shared" si="1"/>
        <v>13</v>
      </c>
      <c r="J39" s="27">
        <f t="shared" si="1"/>
        <v>0</v>
      </c>
      <c r="K39" s="27">
        <f t="shared" si="1"/>
        <v>7</v>
      </c>
      <c r="L39" s="27">
        <f t="shared" si="1"/>
        <v>8</v>
      </c>
      <c r="M39" s="28">
        <f t="shared" si="1"/>
        <v>37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15" t="s">
        <v>110</v>
      </c>
      <c r="K41" s="316"/>
      <c r="L41" s="316"/>
      <c r="M41" s="316"/>
      <c r="N41" s="2"/>
    </row>
    <row r="42" spans="1:14" x14ac:dyDescent="0.2">
      <c r="G42" s="2"/>
      <c r="I42" s="2"/>
      <c r="J42" s="316" t="s">
        <v>134</v>
      </c>
      <c r="K42" s="316"/>
      <c r="L42" s="316"/>
      <c r="M42" s="316"/>
      <c r="N42" s="2"/>
    </row>
    <row r="43" spans="1:14" x14ac:dyDescent="0.2">
      <c r="G43" s="2"/>
      <c r="H43" s="2"/>
      <c r="I43" s="2"/>
      <c r="J43" s="2"/>
      <c r="K43" s="2"/>
      <c r="L43" s="2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1:M41"/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Normal="100" workbookViewId="0">
      <selection activeCell="P21" sqref="P21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7" ht="14.25" x14ac:dyDescent="0.2">
      <c r="A1" s="317">
        <v>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2"/>
    </row>
    <row r="2" spans="1:17" ht="15" x14ac:dyDescent="0.25">
      <c r="A2" s="318" t="s">
        <v>71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2"/>
    </row>
    <row r="3" spans="1:17" ht="15" customHeight="1" x14ac:dyDescent="0.25">
      <c r="A3" s="318" t="s">
        <v>20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2"/>
    </row>
    <row r="4" spans="1:17" ht="15" customHeight="1" x14ac:dyDescent="0.25">
      <c r="A4" s="329">
        <v>42186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"/>
    </row>
    <row r="5" spans="1:17" ht="6.75" customHeight="1" x14ac:dyDescent="0.2">
      <c r="G5" s="2"/>
      <c r="H5" s="2"/>
      <c r="I5" s="8"/>
      <c r="J5" s="2"/>
      <c r="K5" s="2"/>
      <c r="L5" s="2"/>
      <c r="M5" s="2"/>
      <c r="N5" s="2"/>
    </row>
    <row r="6" spans="1:17" x14ac:dyDescent="0.2">
      <c r="A6" s="319" t="s">
        <v>87</v>
      </c>
      <c r="B6" s="319"/>
      <c r="C6" s="319"/>
      <c r="D6" s="319"/>
      <c r="E6" s="319"/>
      <c r="F6" s="319"/>
      <c r="G6" s="330"/>
      <c r="H6" s="332" t="s">
        <v>88</v>
      </c>
      <c r="I6" s="332" t="s">
        <v>89</v>
      </c>
      <c r="J6" s="332" t="s">
        <v>90</v>
      </c>
      <c r="K6" s="332" t="s">
        <v>91</v>
      </c>
      <c r="L6" s="332" t="s">
        <v>92</v>
      </c>
      <c r="M6" s="326" t="s">
        <v>107</v>
      </c>
      <c r="N6" s="2"/>
    </row>
    <row r="7" spans="1:17" ht="21" customHeight="1" x14ac:dyDescent="0.2">
      <c r="A7" s="320"/>
      <c r="B7" s="320"/>
      <c r="C7" s="320"/>
      <c r="D7" s="320"/>
      <c r="E7" s="320"/>
      <c r="F7" s="320"/>
      <c r="G7" s="331"/>
      <c r="H7" s="333"/>
      <c r="I7" s="333"/>
      <c r="J7" s="333"/>
      <c r="K7" s="333"/>
      <c r="L7" s="333"/>
      <c r="M7" s="327"/>
      <c r="N7" s="2"/>
    </row>
    <row r="8" spans="1:17" ht="14.25" x14ac:dyDescent="0.2">
      <c r="A8" s="15"/>
      <c r="B8" s="20"/>
      <c r="C8" s="20"/>
      <c r="D8" s="20"/>
      <c r="E8" s="20"/>
      <c r="F8" s="20"/>
      <c r="G8" s="20"/>
      <c r="H8" s="16" t="s">
        <v>9</v>
      </c>
      <c r="I8" s="16" t="s">
        <v>10</v>
      </c>
      <c r="J8" s="16" t="s">
        <v>11</v>
      </c>
      <c r="K8" s="16" t="s">
        <v>12</v>
      </c>
      <c r="L8" s="16" t="s">
        <v>13</v>
      </c>
      <c r="M8" s="17" t="s">
        <v>14</v>
      </c>
      <c r="N8" s="2"/>
    </row>
    <row r="9" spans="1:17" ht="24" customHeight="1" x14ac:dyDescent="0.2">
      <c r="A9" s="18" t="s">
        <v>69</v>
      </c>
      <c r="B9" s="12"/>
      <c r="C9" s="12" t="s">
        <v>80</v>
      </c>
      <c r="D9" s="12"/>
      <c r="E9" s="12" t="s">
        <v>80</v>
      </c>
      <c r="F9" s="12"/>
      <c r="G9" s="12" t="s">
        <v>80</v>
      </c>
      <c r="H9" s="21"/>
      <c r="I9" s="21"/>
      <c r="J9" s="21"/>
      <c r="K9" s="21"/>
      <c r="L9" s="21">
        <v>1</v>
      </c>
      <c r="M9" s="19">
        <v>1</v>
      </c>
      <c r="N9" s="2"/>
      <c r="Q9" s="2"/>
    </row>
    <row r="10" spans="1:17" ht="24" customHeight="1" x14ac:dyDescent="0.2">
      <c r="A10" s="18"/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1"/>
      <c r="M10" s="19"/>
      <c r="N10" s="2"/>
    </row>
    <row r="11" spans="1:17" ht="24" customHeight="1" x14ac:dyDescent="0.2">
      <c r="A11" s="18" t="s">
        <v>68</v>
      </c>
      <c r="B11" s="20"/>
      <c r="C11" s="12" t="s">
        <v>80</v>
      </c>
      <c r="D11" s="12"/>
      <c r="E11" s="12" t="s">
        <v>80</v>
      </c>
      <c r="F11" s="12"/>
      <c r="G11" s="12" t="s">
        <v>80</v>
      </c>
      <c r="H11" s="21"/>
      <c r="I11" s="21"/>
      <c r="J11" s="21"/>
      <c r="K11" s="21"/>
      <c r="L11" s="21"/>
      <c r="M11" s="19">
        <v>0</v>
      </c>
      <c r="N11" s="2"/>
    </row>
    <row r="12" spans="1:17" ht="24" customHeight="1" x14ac:dyDescent="0.2">
      <c r="A12" s="15"/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19"/>
      <c r="N12" s="2"/>
    </row>
    <row r="13" spans="1:17" ht="24" customHeight="1" x14ac:dyDescent="0.2">
      <c r="A13" s="18" t="s">
        <v>21</v>
      </c>
      <c r="B13" s="20"/>
      <c r="C13" s="12" t="s">
        <v>80</v>
      </c>
      <c r="D13" s="12"/>
      <c r="E13" s="12" t="s">
        <v>80</v>
      </c>
      <c r="F13" s="12"/>
      <c r="G13" s="12" t="s">
        <v>80</v>
      </c>
      <c r="H13" s="21">
        <v>1</v>
      </c>
      <c r="I13" s="21"/>
      <c r="J13" s="21"/>
      <c r="K13" s="21"/>
      <c r="L13" s="21"/>
      <c r="M13" s="19">
        <v>1</v>
      </c>
      <c r="N13" s="2"/>
    </row>
    <row r="14" spans="1:17" ht="24" customHeight="1" x14ac:dyDescent="0.2">
      <c r="A14" s="18"/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1"/>
      <c r="M14" s="19"/>
      <c r="N14" s="2"/>
    </row>
    <row r="15" spans="1:17" ht="24" customHeight="1" x14ac:dyDescent="0.2">
      <c r="A15" s="18" t="s">
        <v>22</v>
      </c>
      <c r="B15" s="20"/>
      <c r="C15" s="12" t="s">
        <v>80</v>
      </c>
      <c r="D15" s="12"/>
      <c r="E15" s="12" t="s">
        <v>80</v>
      </c>
      <c r="F15" s="12"/>
      <c r="G15" s="12" t="s">
        <v>80</v>
      </c>
      <c r="H15" s="21"/>
      <c r="I15" s="21"/>
      <c r="J15" s="21"/>
      <c r="K15" s="21"/>
      <c r="L15" s="21">
        <v>1</v>
      </c>
      <c r="M15" s="19">
        <v>1</v>
      </c>
      <c r="N15" s="2"/>
    </row>
    <row r="16" spans="1:17" ht="24" customHeight="1" x14ac:dyDescent="0.2">
      <c r="A16" s="18"/>
      <c r="B16" s="20"/>
      <c r="C16" s="20"/>
      <c r="D16" s="20"/>
      <c r="E16" s="20"/>
      <c r="F16" s="20"/>
      <c r="G16" s="20"/>
      <c r="H16" s="21"/>
      <c r="I16" s="21"/>
      <c r="J16" s="21"/>
      <c r="K16" s="21"/>
      <c r="L16" s="21"/>
      <c r="M16" s="19"/>
      <c r="N16" s="2"/>
    </row>
    <row r="17" spans="1:20" ht="24" customHeight="1" x14ac:dyDescent="0.2">
      <c r="A17" s="18" t="s">
        <v>23</v>
      </c>
      <c r="B17" s="20"/>
      <c r="C17" s="12" t="s">
        <v>80</v>
      </c>
      <c r="D17" s="12"/>
      <c r="E17" s="12" t="s">
        <v>80</v>
      </c>
      <c r="F17" s="12"/>
      <c r="G17" s="12" t="s">
        <v>80</v>
      </c>
      <c r="H17" s="21"/>
      <c r="I17" s="21">
        <v>1</v>
      </c>
      <c r="J17" s="21"/>
      <c r="K17" s="21"/>
      <c r="L17" s="21">
        <v>1</v>
      </c>
      <c r="M17" s="19">
        <v>2</v>
      </c>
      <c r="N17" s="2"/>
    </row>
    <row r="18" spans="1:20" ht="24" customHeight="1" x14ac:dyDescent="0.2">
      <c r="A18" s="18"/>
      <c r="B18" s="20"/>
      <c r="C18" s="20"/>
      <c r="D18" s="20"/>
      <c r="E18" s="20"/>
      <c r="F18" s="20"/>
      <c r="G18" s="20"/>
      <c r="H18" s="21"/>
      <c r="I18" s="21"/>
      <c r="J18" s="21"/>
      <c r="K18" s="21"/>
      <c r="L18" s="21"/>
      <c r="M18" s="19"/>
      <c r="N18" s="2"/>
    </row>
    <row r="19" spans="1:20" ht="24" customHeight="1" x14ac:dyDescent="0.2">
      <c r="A19" s="18" t="s">
        <v>24</v>
      </c>
      <c r="B19" s="20"/>
      <c r="C19" s="12" t="s">
        <v>80</v>
      </c>
      <c r="D19" s="12"/>
      <c r="E19" s="12" t="s">
        <v>80</v>
      </c>
      <c r="F19" s="12"/>
      <c r="G19" s="12" t="s">
        <v>80</v>
      </c>
      <c r="H19" s="21"/>
      <c r="I19" s="21"/>
      <c r="J19" s="21"/>
      <c r="K19" s="21">
        <v>1</v>
      </c>
      <c r="L19" s="21"/>
      <c r="M19" s="19">
        <v>1</v>
      </c>
      <c r="N19" s="2"/>
    </row>
    <row r="20" spans="1:20" ht="24" customHeight="1" x14ac:dyDescent="0.2">
      <c r="A20" s="18"/>
      <c r="B20" s="20"/>
      <c r="C20" s="20"/>
      <c r="D20" s="20"/>
      <c r="E20" s="20"/>
      <c r="F20" s="20"/>
      <c r="G20" s="20"/>
      <c r="H20" s="21"/>
      <c r="I20" s="21"/>
      <c r="J20" s="21"/>
      <c r="K20" s="21"/>
      <c r="L20" s="21"/>
      <c r="M20" s="19"/>
      <c r="N20" s="2"/>
      <c r="S20" s="51"/>
      <c r="T20" s="51"/>
    </row>
    <row r="21" spans="1:20" ht="24" customHeight="1" x14ac:dyDescent="0.2">
      <c r="A21" s="18" t="s">
        <v>25</v>
      </c>
      <c r="B21" s="20"/>
      <c r="C21" s="12" t="s">
        <v>80</v>
      </c>
      <c r="D21" s="12"/>
      <c r="E21" s="12" t="s">
        <v>80</v>
      </c>
      <c r="F21" s="12"/>
      <c r="G21" s="12" t="s">
        <v>80</v>
      </c>
      <c r="H21" s="21">
        <v>1</v>
      </c>
      <c r="I21" s="21">
        <v>1</v>
      </c>
      <c r="J21" s="21"/>
      <c r="K21" s="21"/>
      <c r="L21" s="21">
        <v>1</v>
      </c>
      <c r="M21" s="19">
        <v>3</v>
      </c>
      <c r="N21" s="2"/>
    </row>
    <row r="22" spans="1:20" ht="24" customHeight="1" x14ac:dyDescent="0.2">
      <c r="A22" s="18"/>
      <c r="B22" s="20"/>
      <c r="C22" s="20"/>
      <c r="D22" s="20"/>
      <c r="E22" s="20"/>
      <c r="F22" s="20"/>
      <c r="G22" s="20"/>
      <c r="H22" s="21"/>
      <c r="I22" s="21"/>
      <c r="J22" s="21"/>
      <c r="K22" s="21"/>
      <c r="L22" s="21"/>
      <c r="M22" s="19"/>
      <c r="N22" s="2"/>
    </row>
    <row r="23" spans="1:20" ht="24" customHeight="1" x14ac:dyDescent="0.2">
      <c r="A23" s="18" t="s">
        <v>26</v>
      </c>
      <c r="B23" s="20"/>
      <c r="C23" s="12" t="s">
        <v>80</v>
      </c>
      <c r="D23" s="12"/>
      <c r="E23" s="12" t="s">
        <v>80</v>
      </c>
      <c r="F23" s="12"/>
      <c r="G23" s="12" t="s">
        <v>80</v>
      </c>
      <c r="H23" s="21"/>
      <c r="I23" s="21"/>
      <c r="J23" s="21"/>
      <c r="K23" s="21"/>
      <c r="L23" s="21">
        <v>1</v>
      </c>
      <c r="M23" s="19">
        <v>1</v>
      </c>
      <c r="N23" s="2"/>
    </row>
    <row r="24" spans="1:20" ht="24" customHeight="1" x14ac:dyDescent="0.2">
      <c r="A24" s="18"/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  <c r="M24" s="19"/>
      <c r="N24" s="2"/>
    </row>
    <row r="25" spans="1:20" ht="24" customHeight="1" x14ac:dyDescent="0.2">
      <c r="A25" s="18" t="s">
        <v>27</v>
      </c>
      <c r="B25" s="20"/>
      <c r="C25" s="12" t="s">
        <v>80</v>
      </c>
      <c r="D25" s="12"/>
      <c r="E25" s="12" t="s">
        <v>80</v>
      </c>
      <c r="F25" s="12"/>
      <c r="G25" s="12" t="s">
        <v>80</v>
      </c>
      <c r="H25" s="21"/>
      <c r="I25" s="21">
        <v>1</v>
      </c>
      <c r="J25" s="21"/>
      <c r="K25" s="21"/>
      <c r="L25" s="21"/>
      <c r="M25" s="19">
        <v>1</v>
      </c>
      <c r="N25" s="2"/>
    </row>
    <row r="26" spans="1:20" ht="24" customHeight="1" x14ac:dyDescent="0.2">
      <c r="A26" s="18"/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1"/>
      <c r="M26" s="19"/>
      <c r="N26" s="2"/>
    </row>
    <row r="27" spans="1:20" ht="24" customHeight="1" x14ac:dyDescent="0.2">
      <c r="A27" s="18" t="s">
        <v>28</v>
      </c>
      <c r="B27" s="20"/>
      <c r="C27" s="12" t="s">
        <v>80</v>
      </c>
      <c r="D27" s="12"/>
      <c r="E27" s="12" t="s">
        <v>80</v>
      </c>
      <c r="F27" s="12"/>
      <c r="G27" s="12" t="s">
        <v>80</v>
      </c>
      <c r="H27" s="21"/>
      <c r="I27" s="21"/>
      <c r="J27" s="21"/>
      <c r="K27" s="21"/>
      <c r="L27" s="21"/>
      <c r="M27" s="19">
        <v>0</v>
      </c>
      <c r="N27" s="2"/>
    </row>
    <row r="28" spans="1:20" ht="24" customHeight="1" x14ac:dyDescent="0.2">
      <c r="A28" s="18"/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21"/>
      <c r="M28" s="19"/>
      <c r="N28" s="2"/>
    </row>
    <row r="29" spans="1:20" ht="24" customHeight="1" x14ac:dyDescent="0.2">
      <c r="A29" s="18" t="s">
        <v>29</v>
      </c>
      <c r="B29" s="20"/>
      <c r="C29" s="12" t="s">
        <v>80</v>
      </c>
      <c r="D29" s="12"/>
      <c r="E29" s="12" t="s">
        <v>80</v>
      </c>
      <c r="F29" s="12"/>
      <c r="G29" s="12" t="s">
        <v>80</v>
      </c>
      <c r="H29" s="21"/>
      <c r="I29" s="21"/>
      <c r="J29" s="21"/>
      <c r="K29" s="21"/>
      <c r="L29" s="21"/>
      <c r="M29" s="19">
        <v>0</v>
      </c>
      <c r="N29" s="2"/>
    </row>
    <row r="30" spans="1:20" ht="24" customHeight="1" x14ac:dyDescent="0.2">
      <c r="A30" s="18"/>
      <c r="B30" s="20"/>
      <c r="C30" s="12"/>
      <c r="D30" s="12"/>
      <c r="E30" s="12"/>
      <c r="F30" s="12"/>
      <c r="G30" s="12"/>
      <c r="H30" s="21"/>
      <c r="I30" s="21"/>
      <c r="J30" s="21"/>
      <c r="K30" s="21"/>
      <c r="L30" s="21"/>
      <c r="M30" s="19"/>
      <c r="N30" s="2"/>
    </row>
    <row r="31" spans="1:20" ht="24" customHeight="1" x14ac:dyDescent="0.2">
      <c r="A31" s="18" t="s">
        <v>30</v>
      </c>
      <c r="B31" s="20"/>
      <c r="C31" s="12" t="s">
        <v>80</v>
      </c>
      <c r="D31" s="12"/>
      <c r="E31" s="12" t="s">
        <v>80</v>
      </c>
      <c r="F31" s="12"/>
      <c r="G31" s="12" t="s">
        <v>80</v>
      </c>
      <c r="H31" s="21">
        <v>1</v>
      </c>
      <c r="I31" s="21">
        <v>1</v>
      </c>
      <c r="J31" s="21"/>
      <c r="K31" s="21"/>
      <c r="L31" s="21"/>
      <c r="M31" s="19">
        <v>2</v>
      </c>
      <c r="N31" s="2"/>
    </row>
    <row r="32" spans="1:20" ht="24" customHeight="1" x14ac:dyDescent="0.2">
      <c r="A32" s="18"/>
      <c r="B32" s="20"/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19"/>
      <c r="N32" s="2"/>
    </row>
    <row r="33" spans="1:14" ht="24" customHeight="1" x14ac:dyDescent="0.2">
      <c r="A33" s="18" t="s">
        <v>31</v>
      </c>
      <c r="B33" s="20"/>
      <c r="C33" s="12" t="s">
        <v>80</v>
      </c>
      <c r="D33" s="12"/>
      <c r="E33" s="12" t="s">
        <v>80</v>
      </c>
      <c r="F33" s="12"/>
      <c r="G33" s="12" t="s">
        <v>80</v>
      </c>
      <c r="H33" s="21"/>
      <c r="I33" s="21"/>
      <c r="J33" s="21"/>
      <c r="K33" s="21"/>
      <c r="L33" s="21"/>
      <c r="M33" s="19">
        <v>0</v>
      </c>
      <c r="N33" s="2"/>
    </row>
    <row r="34" spans="1:14" ht="24" customHeight="1" x14ac:dyDescent="0.2">
      <c r="A34" s="18"/>
      <c r="B34" s="20"/>
      <c r="C34" s="20"/>
      <c r="D34" s="20"/>
      <c r="E34" s="20"/>
      <c r="F34" s="20"/>
      <c r="G34" s="20"/>
      <c r="H34" s="21"/>
      <c r="I34" s="21"/>
      <c r="J34" s="21"/>
      <c r="K34" s="21"/>
      <c r="L34" s="21"/>
      <c r="M34" s="19"/>
      <c r="N34" s="2"/>
    </row>
    <row r="35" spans="1:14" ht="24" customHeight="1" x14ac:dyDescent="0.2">
      <c r="A35" s="18" t="s">
        <v>32</v>
      </c>
      <c r="B35" s="20"/>
      <c r="C35" s="12" t="s">
        <v>80</v>
      </c>
      <c r="D35" s="12"/>
      <c r="E35" s="12" t="s">
        <v>80</v>
      </c>
      <c r="F35" s="12"/>
      <c r="G35" s="12" t="s">
        <v>80</v>
      </c>
      <c r="H35" s="21"/>
      <c r="I35" s="21">
        <v>1</v>
      </c>
      <c r="J35" s="21"/>
      <c r="K35" s="21"/>
      <c r="L35" s="21"/>
      <c r="M35" s="19">
        <v>1</v>
      </c>
      <c r="N35" s="2"/>
    </row>
    <row r="36" spans="1:14" ht="24" customHeight="1" x14ac:dyDescent="0.2">
      <c r="A36" s="18"/>
      <c r="B36" s="20"/>
      <c r="C36" s="20"/>
      <c r="D36" s="20"/>
      <c r="E36" s="20"/>
      <c r="F36" s="20"/>
      <c r="G36" s="20"/>
      <c r="H36" s="21"/>
      <c r="I36" s="21"/>
      <c r="J36" s="21"/>
      <c r="K36" s="21"/>
      <c r="L36" s="21"/>
      <c r="M36" s="19"/>
      <c r="N36" s="2"/>
    </row>
    <row r="37" spans="1:14" ht="24" customHeight="1" x14ac:dyDescent="0.2">
      <c r="A37" s="15" t="s">
        <v>56</v>
      </c>
      <c r="B37" s="20"/>
      <c r="C37" s="12" t="s">
        <v>80</v>
      </c>
      <c r="D37" s="12"/>
      <c r="E37" s="12" t="s">
        <v>80</v>
      </c>
      <c r="F37" s="12"/>
      <c r="G37" s="12" t="s">
        <v>80</v>
      </c>
      <c r="H37" s="21"/>
      <c r="I37" s="21"/>
      <c r="J37" s="21"/>
      <c r="K37" s="21"/>
      <c r="L37" s="21">
        <v>1</v>
      </c>
      <c r="M37" s="19">
        <v>1</v>
      </c>
      <c r="N37" s="2"/>
    </row>
    <row r="38" spans="1:14" ht="24" customHeight="1" x14ac:dyDescent="0.2">
      <c r="A38" s="15"/>
      <c r="B38" s="20"/>
      <c r="C38" s="20"/>
      <c r="D38" s="20"/>
      <c r="E38" s="20"/>
      <c r="F38" s="20"/>
      <c r="G38" s="20"/>
      <c r="H38" s="21"/>
      <c r="I38" s="21"/>
      <c r="J38" s="21"/>
      <c r="K38" s="21"/>
      <c r="L38" s="21"/>
      <c r="M38" s="19"/>
      <c r="N38" s="2"/>
    </row>
    <row r="39" spans="1:14" ht="24" customHeight="1" x14ac:dyDescent="0.25">
      <c r="A39" s="24" t="s">
        <v>6</v>
      </c>
      <c r="B39" s="26"/>
      <c r="C39" s="25" t="s">
        <v>80</v>
      </c>
      <c r="D39" s="25"/>
      <c r="E39" s="25" t="s">
        <v>80</v>
      </c>
      <c r="F39" s="25"/>
      <c r="G39" s="25" t="s">
        <v>80</v>
      </c>
      <c r="H39" s="27">
        <v>3</v>
      </c>
      <c r="I39" s="27">
        <v>5</v>
      </c>
      <c r="J39" s="27">
        <v>0</v>
      </c>
      <c r="K39" s="27">
        <v>1</v>
      </c>
      <c r="L39" s="27">
        <v>6</v>
      </c>
      <c r="M39" s="28">
        <v>15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15" t="s">
        <v>110</v>
      </c>
      <c r="K41" s="316"/>
      <c r="L41" s="316"/>
      <c r="M41" s="316"/>
      <c r="N41" s="2"/>
    </row>
    <row r="42" spans="1:14" x14ac:dyDescent="0.2">
      <c r="G42" s="2"/>
      <c r="I42" s="2"/>
      <c r="J42" s="328">
        <v>42186</v>
      </c>
      <c r="K42" s="316"/>
      <c r="L42" s="316"/>
      <c r="M42" s="316"/>
      <c r="N42" s="2"/>
    </row>
    <row r="43" spans="1:14" x14ac:dyDescent="0.2">
      <c r="G43" s="2"/>
      <c r="H43" s="2"/>
      <c r="I43" s="2"/>
      <c r="J43" s="2"/>
      <c r="K43" s="2"/>
      <c r="L43" s="2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1:M41"/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Normal="100" workbookViewId="0">
      <selection activeCell="P21" sqref="P21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7" ht="14.25" x14ac:dyDescent="0.2">
      <c r="A1" s="317">
        <v>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2"/>
    </row>
    <row r="2" spans="1:17" ht="15" x14ac:dyDescent="0.25">
      <c r="A2" s="318" t="s">
        <v>71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2"/>
    </row>
    <row r="3" spans="1:17" ht="15" customHeight="1" x14ac:dyDescent="0.25">
      <c r="A3" s="318" t="s">
        <v>20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2"/>
    </row>
    <row r="4" spans="1:17" ht="15" customHeight="1" x14ac:dyDescent="0.25">
      <c r="A4" s="329">
        <v>42217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"/>
    </row>
    <row r="5" spans="1:17" ht="6.75" customHeight="1" x14ac:dyDescent="0.2">
      <c r="G5" s="2"/>
      <c r="H5" s="2"/>
      <c r="I5" s="8"/>
      <c r="J5" s="2"/>
      <c r="K5" s="2"/>
      <c r="L5" s="2"/>
      <c r="M5" s="2"/>
      <c r="N5" s="2"/>
    </row>
    <row r="6" spans="1:17" x14ac:dyDescent="0.2">
      <c r="A6" s="319" t="s">
        <v>87</v>
      </c>
      <c r="B6" s="319"/>
      <c r="C6" s="319"/>
      <c r="D6" s="319"/>
      <c r="E6" s="319"/>
      <c r="F6" s="319"/>
      <c r="G6" s="330"/>
      <c r="H6" s="332" t="s">
        <v>88</v>
      </c>
      <c r="I6" s="332" t="s">
        <v>89</v>
      </c>
      <c r="J6" s="332" t="s">
        <v>90</v>
      </c>
      <c r="K6" s="332" t="s">
        <v>91</v>
      </c>
      <c r="L6" s="332" t="s">
        <v>92</v>
      </c>
      <c r="M6" s="326" t="s">
        <v>107</v>
      </c>
      <c r="N6" s="2"/>
    </row>
    <row r="7" spans="1:17" ht="21" customHeight="1" x14ac:dyDescent="0.2">
      <c r="A7" s="320"/>
      <c r="B7" s="320"/>
      <c r="C7" s="320"/>
      <c r="D7" s="320"/>
      <c r="E7" s="320"/>
      <c r="F7" s="320"/>
      <c r="G7" s="331"/>
      <c r="H7" s="333"/>
      <c r="I7" s="333"/>
      <c r="J7" s="333"/>
      <c r="K7" s="333"/>
      <c r="L7" s="333"/>
      <c r="M7" s="327"/>
      <c r="N7" s="2"/>
    </row>
    <row r="8" spans="1:17" ht="14.25" x14ac:dyDescent="0.2">
      <c r="A8" s="15"/>
      <c r="B8" s="20"/>
      <c r="C8" s="20"/>
      <c r="D8" s="20"/>
      <c r="E8" s="20"/>
      <c r="F8" s="20"/>
      <c r="G8" s="20"/>
      <c r="H8" s="16" t="s">
        <v>9</v>
      </c>
      <c r="I8" s="16" t="s">
        <v>10</v>
      </c>
      <c r="J8" s="16" t="s">
        <v>11</v>
      </c>
      <c r="K8" s="16" t="s">
        <v>12</v>
      </c>
      <c r="L8" s="16" t="s">
        <v>13</v>
      </c>
      <c r="M8" s="17" t="s">
        <v>14</v>
      </c>
      <c r="N8" s="2"/>
    </row>
    <row r="9" spans="1:17" ht="24" customHeight="1" x14ac:dyDescent="0.2">
      <c r="A9" s="18" t="s">
        <v>69</v>
      </c>
      <c r="B9" s="49"/>
      <c r="C9" s="49" t="s">
        <v>80</v>
      </c>
      <c r="D9" s="49"/>
      <c r="E9" s="49" t="s">
        <v>80</v>
      </c>
      <c r="F9" s="49"/>
      <c r="G9" s="49" t="s">
        <v>80</v>
      </c>
      <c r="H9" s="21"/>
      <c r="I9" s="21"/>
      <c r="J9" s="21"/>
      <c r="K9" s="21"/>
      <c r="L9" s="21"/>
      <c r="M9" s="19">
        <f>SUM(H9:L9)</f>
        <v>0</v>
      </c>
      <c r="N9" s="2"/>
      <c r="Q9" s="2"/>
    </row>
    <row r="10" spans="1:17" ht="24" customHeight="1" x14ac:dyDescent="0.2">
      <c r="A10" s="18"/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1"/>
      <c r="M10" s="19"/>
      <c r="N10" s="2"/>
    </row>
    <row r="11" spans="1:17" ht="24" customHeight="1" x14ac:dyDescent="0.2">
      <c r="A11" s="18" t="s">
        <v>68</v>
      </c>
      <c r="B11" s="20"/>
      <c r="C11" s="49" t="s">
        <v>80</v>
      </c>
      <c r="D11" s="49"/>
      <c r="E11" s="49" t="s">
        <v>80</v>
      </c>
      <c r="F11" s="49"/>
      <c r="G11" s="49" t="s">
        <v>80</v>
      </c>
      <c r="H11" s="21"/>
      <c r="I11" s="21"/>
      <c r="J11" s="21"/>
      <c r="K11" s="21"/>
      <c r="L11" s="21"/>
      <c r="M11" s="19">
        <f t="shared" ref="M11:M37" si="0">SUM(H11:L11)</f>
        <v>0</v>
      </c>
      <c r="N11" s="2"/>
    </row>
    <row r="12" spans="1:17" ht="24" customHeight="1" x14ac:dyDescent="0.2">
      <c r="A12" s="15"/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19"/>
      <c r="N12" s="2"/>
    </row>
    <row r="13" spans="1:17" ht="24" customHeight="1" x14ac:dyDescent="0.2">
      <c r="A13" s="18" t="s">
        <v>21</v>
      </c>
      <c r="B13" s="20"/>
      <c r="C13" s="49" t="s">
        <v>80</v>
      </c>
      <c r="D13" s="49"/>
      <c r="E13" s="49" t="s">
        <v>80</v>
      </c>
      <c r="F13" s="49"/>
      <c r="G13" s="49" t="s">
        <v>80</v>
      </c>
      <c r="H13" s="21"/>
      <c r="I13" s="21"/>
      <c r="J13" s="21"/>
      <c r="K13" s="21"/>
      <c r="L13" s="21"/>
      <c r="M13" s="19">
        <f t="shared" si="0"/>
        <v>0</v>
      </c>
      <c r="N13" s="2"/>
    </row>
    <row r="14" spans="1:17" ht="24" customHeight="1" x14ac:dyDescent="0.2">
      <c r="A14" s="18"/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1"/>
      <c r="M14" s="19"/>
      <c r="N14" s="2"/>
    </row>
    <row r="15" spans="1:17" ht="24" customHeight="1" x14ac:dyDescent="0.2">
      <c r="A15" s="18" t="s">
        <v>22</v>
      </c>
      <c r="B15" s="20"/>
      <c r="C15" s="49" t="s">
        <v>80</v>
      </c>
      <c r="D15" s="49"/>
      <c r="E15" s="49" t="s">
        <v>80</v>
      </c>
      <c r="F15" s="49"/>
      <c r="G15" s="49" t="s">
        <v>80</v>
      </c>
      <c r="H15" s="21"/>
      <c r="I15" s="21"/>
      <c r="J15" s="21"/>
      <c r="K15" s="21"/>
      <c r="L15" s="21"/>
      <c r="M15" s="19">
        <f t="shared" si="0"/>
        <v>0</v>
      </c>
      <c r="N15" s="2"/>
    </row>
    <row r="16" spans="1:17" ht="24" customHeight="1" x14ac:dyDescent="0.2">
      <c r="A16" s="18"/>
      <c r="B16" s="20"/>
      <c r="C16" s="20"/>
      <c r="D16" s="20"/>
      <c r="E16" s="20"/>
      <c r="F16" s="20"/>
      <c r="G16" s="20"/>
      <c r="H16" s="21"/>
      <c r="I16" s="21"/>
      <c r="J16" s="21"/>
      <c r="K16" s="21"/>
      <c r="L16" s="21"/>
      <c r="M16" s="19"/>
      <c r="N16" s="2"/>
    </row>
    <row r="17" spans="1:20" ht="24" customHeight="1" x14ac:dyDescent="0.2">
      <c r="A17" s="18" t="s">
        <v>23</v>
      </c>
      <c r="B17" s="20"/>
      <c r="C17" s="49" t="s">
        <v>80</v>
      </c>
      <c r="D17" s="49"/>
      <c r="E17" s="49" t="s">
        <v>80</v>
      </c>
      <c r="F17" s="49"/>
      <c r="G17" s="49" t="s">
        <v>80</v>
      </c>
      <c r="H17" s="21"/>
      <c r="I17" s="21"/>
      <c r="J17" s="21"/>
      <c r="K17" s="21"/>
      <c r="L17" s="21"/>
      <c r="M17" s="19">
        <f t="shared" si="0"/>
        <v>0</v>
      </c>
      <c r="N17" s="2"/>
    </row>
    <row r="18" spans="1:20" ht="24" customHeight="1" x14ac:dyDescent="0.2">
      <c r="A18" s="18"/>
      <c r="B18" s="20"/>
      <c r="C18" s="20"/>
      <c r="D18" s="20"/>
      <c r="E18" s="20"/>
      <c r="F18" s="20"/>
      <c r="G18" s="20"/>
      <c r="H18" s="21"/>
      <c r="I18" s="21"/>
      <c r="J18" s="21"/>
      <c r="K18" s="21"/>
      <c r="L18" s="21"/>
      <c r="M18" s="19"/>
      <c r="N18" s="2"/>
    </row>
    <row r="19" spans="1:20" ht="24" customHeight="1" x14ac:dyDescent="0.2">
      <c r="A19" s="18" t="s">
        <v>24</v>
      </c>
      <c r="B19" s="20"/>
      <c r="C19" s="49" t="s">
        <v>80</v>
      </c>
      <c r="D19" s="49"/>
      <c r="E19" s="49" t="s">
        <v>80</v>
      </c>
      <c r="F19" s="49"/>
      <c r="G19" s="49" t="s">
        <v>80</v>
      </c>
      <c r="H19" s="21"/>
      <c r="I19" s="21">
        <v>2</v>
      </c>
      <c r="J19" s="21"/>
      <c r="K19" s="21">
        <v>2</v>
      </c>
      <c r="L19" s="21">
        <v>2</v>
      </c>
      <c r="M19" s="19">
        <f t="shared" si="0"/>
        <v>6</v>
      </c>
      <c r="N19" s="2"/>
    </row>
    <row r="20" spans="1:20" ht="24" customHeight="1" x14ac:dyDescent="0.2">
      <c r="A20" s="18"/>
      <c r="B20" s="20"/>
      <c r="C20" s="20"/>
      <c r="D20" s="20"/>
      <c r="E20" s="20"/>
      <c r="F20" s="20"/>
      <c r="G20" s="20"/>
      <c r="H20" s="21"/>
      <c r="I20" s="21"/>
      <c r="J20" s="21"/>
      <c r="K20" s="21"/>
      <c r="L20" s="21"/>
      <c r="M20" s="19"/>
      <c r="N20" s="2"/>
      <c r="S20" s="51"/>
      <c r="T20" s="51"/>
    </row>
    <row r="21" spans="1:20" ht="24" customHeight="1" x14ac:dyDescent="0.2">
      <c r="A21" s="18" t="s">
        <v>25</v>
      </c>
      <c r="B21" s="20"/>
      <c r="C21" s="49" t="s">
        <v>80</v>
      </c>
      <c r="D21" s="49"/>
      <c r="E21" s="49" t="s">
        <v>80</v>
      </c>
      <c r="F21" s="49"/>
      <c r="G21" s="49" t="s">
        <v>80</v>
      </c>
      <c r="H21" s="21"/>
      <c r="I21" s="21">
        <v>2</v>
      </c>
      <c r="J21" s="21"/>
      <c r="K21" s="21">
        <v>1</v>
      </c>
      <c r="L21" s="21"/>
      <c r="M21" s="19">
        <f t="shared" si="0"/>
        <v>3</v>
      </c>
      <c r="N21" s="2"/>
    </row>
    <row r="22" spans="1:20" ht="24" customHeight="1" x14ac:dyDescent="0.2">
      <c r="A22" s="18"/>
      <c r="B22" s="20"/>
      <c r="C22" s="20"/>
      <c r="D22" s="20"/>
      <c r="E22" s="20"/>
      <c r="F22" s="20"/>
      <c r="G22" s="20"/>
      <c r="H22" s="21"/>
      <c r="I22" s="21"/>
      <c r="J22" s="21"/>
      <c r="K22" s="21"/>
      <c r="L22" s="21"/>
      <c r="M22" s="19"/>
      <c r="N22" s="2"/>
    </row>
    <row r="23" spans="1:20" ht="24" customHeight="1" x14ac:dyDescent="0.2">
      <c r="A23" s="18" t="s">
        <v>26</v>
      </c>
      <c r="B23" s="20"/>
      <c r="C23" s="49" t="s">
        <v>80</v>
      </c>
      <c r="D23" s="49"/>
      <c r="E23" s="49" t="s">
        <v>80</v>
      </c>
      <c r="F23" s="49"/>
      <c r="G23" s="49" t="s">
        <v>80</v>
      </c>
      <c r="H23" s="21"/>
      <c r="I23" s="21"/>
      <c r="J23" s="21"/>
      <c r="K23" s="21">
        <v>1</v>
      </c>
      <c r="L23" s="21"/>
      <c r="M23" s="19">
        <f t="shared" si="0"/>
        <v>1</v>
      </c>
      <c r="N23" s="2"/>
    </row>
    <row r="24" spans="1:20" ht="24" customHeight="1" x14ac:dyDescent="0.2">
      <c r="A24" s="18"/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  <c r="M24" s="19"/>
      <c r="N24" s="2"/>
    </row>
    <row r="25" spans="1:20" ht="24" customHeight="1" x14ac:dyDescent="0.2">
      <c r="A25" s="18" t="s">
        <v>27</v>
      </c>
      <c r="B25" s="20"/>
      <c r="C25" s="49" t="s">
        <v>80</v>
      </c>
      <c r="D25" s="49"/>
      <c r="E25" s="49" t="s">
        <v>80</v>
      </c>
      <c r="F25" s="49"/>
      <c r="G25" s="49" t="s">
        <v>80</v>
      </c>
      <c r="H25" s="21"/>
      <c r="I25" s="21"/>
      <c r="J25" s="21"/>
      <c r="K25" s="21"/>
      <c r="L25" s="21"/>
      <c r="M25" s="19">
        <f t="shared" si="0"/>
        <v>0</v>
      </c>
      <c r="N25" s="2"/>
    </row>
    <row r="26" spans="1:20" ht="24" customHeight="1" x14ac:dyDescent="0.2">
      <c r="A26" s="18"/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1"/>
      <c r="M26" s="19"/>
      <c r="N26" s="2"/>
    </row>
    <row r="27" spans="1:20" ht="24" customHeight="1" x14ac:dyDescent="0.2">
      <c r="A27" s="18" t="s">
        <v>28</v>
      </c>
      <c r="B27" s="20"/>
      <c r="C27" s="49" t="s">
        <v>80</v>
      </c>
      <c r="D27" s="49"/>
      <c r="E27" s="49" t="s">
        <v>80</v>
      </c>
      <c r="F27" s="49"/>
      <c r="G27" s="49" t="s">
        <v>80</v>
      </c>
      <c r="H27" s="21"/>
      <c r="I27" s="21"/>
      <c r="J27" s="21"/>
      <c r="K27" s="21"/>
      <c r="L27" s="21"/>
      <c r="M27" s="19">
        <f t="shared" si="0"/>
        <v>0</v>
      </c>
      <c r="N27" s="2"/>
    </row>
    <row r="28" spans="1:20" ht="24" customHeight="1" x14ac:dyDescent="0.2">
      <c r="A28" s="18"/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21"/>
      <c r="M28" s="19"/>
      <c r="N28" s="2"/>
    </row>
    <row r="29" spans="1:20" ht="24" customHeight="1" x14ac:dyDescent="0.2">
      <c r="A29" s="18" t="s">
        <v>29</v>
      </c>
      <c r="B29" s="20"/>
      <c r="C29" s="49" t="s">
        <v>80</v>
      </c>
      <c r="D29" s="49"/>
      <c r="E29" s="49" t="s">
        <v>80</v>
      </c>
      <c r="F29" s="49"/>
      <c r="G29" s="49" t="s">
        <v>80</v>
      </c>
      <c r="H29" s="21">
        <v>1</v>
      </c>
      <c r="I29" s="21"/>
      <c r="J29" s="21"/>
      <c r="K29" s="21"/>
      <c r="L29" s="21"/>
      <c r="M29" s="19">
        <f t="shared" si="0"/>
        <v>1</v>
      </c>
      <c r="N29" s="2"/>
    </row>
    <row r="30" spans="1:20" ht="24" customHeight="1" x14ac:dyDescent="0.2">
      <c r="A30" s="18"/>
      <c r="B30" s="20"/>
      <c r="C30" s="49"/>
      <c r="D30" s="49"/>
      <c r="E30" s="49"/>
      <c r="F30" s="49"/>
      <c r="G30" s="49"/>
      <c r="H30" s="21"/>
      <c r="I30" s="21"/>
      <c r="J30" s="21"/>
      <c r="K30" s="21"/>
      <c r="L30" s="21"/>
      <c r="M30" s="19"/>
      <c r="N30" s="2"/>
    </row>
    <row r="31" spans="1:20" ht="24" customHeight="1" x14ac:dyDescent="0.2">
      <c r="A31" s="18" t="s">
        <v>30</v>
      </c>
      <c r="B31" s="20"/>
      <c r="C31" s="49" t="s">
        <v>80</v>
      </c>
      <c r="D31" s="49"/>
      <c r="E31" s="49" t="s">
        <v>80</v>
      </c>
      <c r="F31" s="49"/>
      <c r="G31" s="49" t="s">
        <v>80</v>
      </c>
      <c r="H31" s="21"/>
      <c r="I31" s="21"/>
      <c r="J31" s="21"/>
      <c r="K31" s="21"/>
      <c r="L31" s="21"/>
      <c r="M31" s="19">
        <f t="shared" si="0"/>
        <v>0</v>
      </c>
      <c r="N31" s="2"/>
    </row>
    <row r="32" spans="1:20" ht="24" customHeight="1" x14ac:dyDescent="0.2">
      <c r="A32" s="18"/>
      <c r="B32" s="20"/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19"/>
      <c r="N32" s="2"/>
    </row>
    <row r="33" spans="1:14" ht="24" customHeight="1" x14ac:dyDescent="0.2">
      <c r="A33" s="18" t="s">
        <v>31</v>
      </c>
      <c r="B33" s="20"/>
      <c r="C33" s="49" t="s">
        <v>80</v>
      </c>
      <c r="D33" s="49"/>
      <c r="E33" s="49" t="s">
        <v>80</v>
      </c>
      <c r="F33" s="49"/>
      <c r="G33" s="49" t="s">
        <v>80</v>
      </c>
      <c r="H33" s="21"/>
      <c r="I33" s="21"/>
      <c r="J33" s="21"/>
      <c r="K33" s="21"/>
      <c r="L33" s="21"/>
      <c r="M33" s="19">
        <f t="shared" si="0"/>
        <v>0</v>
      </c>
      <c r="N33" s="2"/>
    </row>
    <row r="34" spans="1:14" ht="24" customHeight="1" x14ac:dyDescent="0.2">
      <c r="A34" s="18"/>
      <c r="B34" s="20"/>
      <c r="C34" s="20"/>
      <c r="D34" s="20"/>
      <c r="E34" s="20"/>
      <c r="F34" s="20"/>
      <c r="G34" s="20"/>
      <c r="H34" s="21"/>
      <c r="I34" s="21"/>
      <c r="J34" s="21"/>
      <c r="K34" s="21"/>
      <c r="L34" s="21"/>
      <c r="M34" s="19"/>
      <c r="N34" s="2"/>
    </row>
    <row r="35" spans="1:14" ht="24" customHeight="1" x14ac:dyDescent="0.2">
      <c r="A35" s="18" t="s">
        <v>32</v>
      </c>
      <c r="B35" s="20"/>
      <c r="C35" s="49" t="s">
        <v>80</v>
      </c>
      <c r="D35" s="49"/>
      <c r="E35" s="49" t="s">
        <v>80</v>
      </c>
      <c r="F35" s="49"/>
      <c r="G35" s="49" t="s">
        <v>80</v>
      </c>
      <c r="H35" s="21"/>
      <c r="I35" s="21"/>
      <c r="J35" s="21"/>
      <c r="K35" s="21"/>
      <c r="L35" s="21"/>
      <c r="M35" s="19">
        <f t="shared" si="0"/>
        <v>0</v>
      </c>
      <c r="N35" s="2"/>
    </row>
    <row r="36" spans="1:14" ht="24" customHeight="1" x14ac:dyDescent="0.2">
      <c r="A36" s="18"/>
      <c r="B36" s="20"/>
      <c r="C36" s="20"/>
      <c r="D36" s="20"/>
      <c r="E36" s="20"/>
      <c r="F36" s="20"/>
      <c r="G36" s="20"/>
      <c r="H36" s="21"/>
      <c r="I36" s="21"/>
      <c r="J36" s="21"/>
      <c r="K36" s="21"/>
      <c r="L36" s="21"/>
      <c r="M36" s="19"/>
      <c r="N36" s="2"/>
    </row>
    <row r="37" spans="1:14" ht="24" customHeight="1" x14ac:dyDescent="0.2">
      <c r="A37" s="15" t="s">
        <v>56</v>
      </c>
      <c r="B37" s="20"/>
      <c r="C37" s="49" t="s">
        <v>80</v>
      </c>
      <c r="D37" s="49"/>
      <c r="E37" s="49" t="s">
        <v>80</v>
      </c>
      <c r="F37" s="49"/>
      <c r="G37" s="49" t="s">
        <v>80</v>
      </c>
      <c r="H37" s="21"/>
      <c r="I37" s="21"/>
      <c r="J37" s="21"/>
      <c r="K37" s="21"/>
      <c r="L37" s="21"/>
      <c r="M37" s="19">
        <f t="shared" si="0"/>
        <v>0</v>
      </c>
      <c r="N37" s="2"/>
    </row>
    <row r="38" spans="1:14" ht="24" customHeight="1" x14ac:dyDescent="0.2">
      <c r="A38" s="15"/>
      <c r="B38" s="20"/>
      <c r="C38" s="20"/>
      <c r="D38" s="20"/>
      <c r="E38" s="20"/>
      <c r="F38" s="20"/>
      <c r="G38" s="20"/>
      <c r="H38" s="21"/>
      <c r="I38" s="21"/>
      <c r="J38" s="21"/>
      <c r="K38" s="21"/>
      <c r="L38" s="21"/>
      <c r="M38" s="19"/>
      <c r="N38" s="2"/>
    </row>
    <row r="39" spans="1:14" ht="24" customHeight="1" x14ac:dyDescent="0.25">
      <c r="A39" s="24" t="s">
        <v>6</v>
      </c>
      <c r="B39" s="26"/>
      <c r="C39" s="25" t="s">
        <v>80</v>
      </c>
      <c r="D39" s="25"/>
      <c r="E39" s="25" t="s">
        <v>80</v>
      </c>
      <c r="F39" s="25"/>
      <c r="G39" s="25" t="s">
        <v>80</v>
      </c>
      <c r="H39" s="27">
        <f t="shared" ref="H39:M39" si="1">SUM(H9:H37)</f>
        <v>1</v>
      </c>
      <c r="I39" s="27">
        <f t="shared" si="1"/>
        <v>4</v>
      </c>
      <c r="J39" s="27">
        <f t="shared" si="1"/>
        <v>0</v>
      </c>
      <c r="K39" s="27">
        <f t="shared" si="1"/>
        <v>4</v>
      </c>
      <c r="L39" s="27">
        <f t="shared" si="1"/>
        <v>2</v>
      </c>
      <c r="M39" s="28">
        <f t="shared" si="1"/>
        <v>11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15" t="s">
        <v>110</v>
      </c>
      <c r="K41" s="316"/>
      <c r="L41" s="316"/>
      <c r="M41" s="316"/>
      <c r="N41" s="2"/>
    </row>
    <row r="42" spans="1:14" x14ac:dyDescent="0.2">
      <c r="G42" s="2"/>
      <c r="I42" s="2"/>
      <c r="J42" s="328">
        <v>42217</v>
      </c>
      <c r="K42" s="316"/>
      <c r="L42" s="316"/>
      <c r="M42" s="316"/>
      <c r="N42" s="2"/>
    </row>
    <row r="43" spans="1:14" x14ac:dyDescent="0.2">
      <c r="G43" s="2"/>
      <c r="H43" s="2"/>
      <c r="I43" s="2"/>
      <c r="J43" s="2"/>
      <c r="K43" s="2"/>
      <c r="L43" s="2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1:M41"/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22" zoomScaleNormal="100" workbookViewId="0">
      <selection activeCell="P21" sqref="P21"/>
    </sheetView>
  </sheetViews>
  <sheetFormatPr defaultRowHeight="14.2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  <col min="15" max="16" width="9.140625" style="20"/>
  </cols>
  <sheetData>
    <row r="1" spans="1:17" x14ac:dyDescent="0.2">
      <c r="A1" s="317">
        <v>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2"/>
    </row>
    <row r="2" spans="1:17" ht="15" x14ac:dyDescent="0.25">
      <c r="A2" s="318" t="s">
        <v>71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2"/>
    </row>
    <row r="3" spans="1:17" ht="15" customHeight="1" x14ac:dyDescent="0.25">
      <c r="A3" s="318" t="s">
        <v>20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2"/>
    </row>
    <row r="4" spans="1:17" ht="15" customHeight="1" x14ac:dyDescent="0.25">
      <c r="A4" s="329">
        <v>42248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"/>
    </row>
    <row r="5" spans="1:17" ht="6.75" customHeight="1" x14ac:dyDescent="0.2">
      <c r="G5" s="2"/>
      <c r="H5" s="2"/>
      <c r="I5" s="8"/>
      <c r="J5" s="2"/>
      <c r="K5" s="2"/>
      <c r="L5" s="2"/>
      <c r="M5" s="2"/>
      <c r="N5" s="2"/>
    </row>
    <row r="6" spans="1:17" ht="12.75" x14ac:dyDescent="0.2">
      <c r="A6" s="319" t="s">
        <v>87</v>
      </c>
      <c r="B6" s="319"/>
      <c r="C6" s="319"/>
      <c r="D6" s="319"/>
      <c r="E6" s="319"/>
      <c r="F6" s="319"/>
      <c r="G6" s="330"/>
      <c r="H6" s="332" t="s">
        <v>88</v>
      </c>
      <c r="I6" s="332" t="s">
        <v>89</v>
      </c>
      <c r="J6" s="332" t="s">
        <v>90</v>
      </c>
      <c r="K6" s="332" t="s">
        <v>91</v>
      </c>
      <c r="L6" s="332" t="s">
        <v>92</v>
      </c>
      <c r="M6" s="326" t="s">
        <v>107</v>
      </c>
      <c r="N6" s="2"/>
      <c r="O6"/>
      <c r="P6"/>
    </row>
    <row r="7" spans="1:17" ht="21" customHeight="1" x14ac:dyDescent="0.2">
      <c r="A7" s="320"/>
      <c r="B7" s="320"/>
      <c r="C7" s="320"/>
      <c r="D7" s="320"/>
      <c r="E7" s="320"/>
      <c r="F7" s="320"/>
      <c r="G7" s="331"/>
      <c r="H7" s="333"/>
      <c r="I7" s="333"/>
      <c r="J7" s="333"/>
      <c r="K7" s="333"/>
      <c r="L7" s="333"/>
      <c r="M7" s="327"/>
      <c r="N7" s="2"/>
      <c r="O7"/>
      <c r="P7"/>
    </row>
    <row r="8" spans="1:17" x14ac:dyDescent="0.2">
      <c r="A8" s="15"/>
      <c r="B8" s="20"/>
      <c r="C8" s="20"/>
      <c r="D8" s="20"/>
      <c r="E8" s="20"/>
      <c r="F8" s="20"/>
      <c r="G8" s="20"/>
      <c r="H8" s="16" t="s">
        <v>9</v>
      </c>
      <c r="I8" s="16" t="s">
        <v>10</v>
      </c>
      <c r="J8" s="16" t="s">
        <v>11</v>
      </c>
      <c r="K8" s="16" t="s">
        <v>12</v>
      </c>
      <c r="L8" s="16" t="s">
        <v>13</v>
      </c>
      <c r="M8" s="17" t="s">
        <v>14</v>
      </c>
      <c r="N8" s="2"/>
      <c r="O8"/>
      <c r="P8"/>
    </row>
    <row r="9" spans="1:17" ht="24" customHeight="1" x14ac:dyDescent="0.2">
      <c r="A9" s="18" t="s">
        <v>69</v>
      </c>
      <c r="B9" s="49"/>
      <c r="C9" s="49" t="s">
        <v>80</v>
      </c>
      <c r="D9" s="49"/>
      <c r="E9" s="49" t="s">
        <v>80</v>
      </c>
      <c r="F9" s="49"/>
      <c r="G9" s="49" t="s">
        <v>80</v>
      </c>
      <c r="H9" s="21">
        <v>1</v>
      </c>
      <c r="I9" s="21"/>
      <c r="J9" s="21"/>
      <c r="K9" s="21"/>
      <c r="L9" s="21"/>
      <c r="M9" s="19">
        <f>SUM(H9:L9)</f>
        <v>1</v>
      </c>
      <c r="N9" s="2"/>
      <c r="O9"/>
      <c r="P9"/>
      <c r="Q9" s="2"/>
    </row>
    <row r="10" spans="1:17" ht="24" customHeight="1" x14ac:dyDescent="0.2">
      <c r="A10" s="18"/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1"/>
      <c r="M10" s="19"/>
      <c r="N10" s="2"/>
      <c r="O10"/>
      <c r="P10"/>
    </row>
    <row r="11" spans="1:17" ht="24" customHeight="1" x14ac:dyDescent="0.2">
      <c r="A11" s="18" t="s">
        <v>68</v>
      </c>
      <c r="B11" s="20"/>
      <c r="C11" s="49" t="s">
        <v>80</v>
      </c>
      <c r="D11" s="49"/>
      <c r="E11" s="49" t="s">
        <v>80</v>
      </c>
      <c r="F11" s="49"/>
      <c r="G11" s="49" t="s">
        <v>80</v>
      </c>
      <c r="H11" s="21"/>
      <c r="I11" s="21"/>
      <c r="J11" s="21"/>
      <c r="K11" s="21"/>
      <c r="L11" s="21"/>
      <c r="M11" s="19">
        <f t="shared" ref="M11:M37" si="0">SUM(H11:L11)</f>
        <v>0</v>
      </c>
      <c r="N11" s="2"/>
      <c r="O11"/>
      <c r="P11"/>
    </row>
    <row r="12" spans="1:17" ht="24" customHeight="1" x14ac:dyDescent="0.2">
      <c r="A12" s="15"/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19"/>
      <c r="N12" s="2"/>
      <c r="O12"/>
      <c r="P12"/>
    </row>
    <row r="13" spans="1:17" ht="24" customHeight="1" x14ac:dyDescent="0.2">
      <c r="A13" s="18" t="s">
        <v>21</v>
      </c>
      <c r="B13" s="20"/>
      <c r="C13" s="49" t="s">
        <v>80</v>
      </c>
      <c r="D13" s="49"/>
      <c r="E13" s="49" t="s">
        <v>80</v>
      </c>
      <c r="F13" s="49"/>
      <c r="G13" s="49" t="s">
        <v>80</v>
      </c>
      <c r="H13" s="21"/>
      <c r="I13" s="21"/>
      <c r="J13" s="21"/>
      <c r="K13" s="21"/>
      <c r="L13" s="21"/>
      <c r="M13" s="19">
        <f t="shared" si="0"/>
        <v>0</v>
      </c>
      <c r="N13" s="2"/>
      <c r="O13"/>
      <c r="P13"/>
    </row>
    <row r="14" spans="1:17" ht="24" customHeight="1" x14ac:dyDescent="0.2">
      <c r="A14" s="18"/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1"/>
      <c r="M14" s="19"/>
      <c r="N14" s="2"/>
      <c r="O14"/>
      <c r="P14"/>
    </row>
    <row r="15" spans="1:17" ht="24" customHeight="1" x14ac:dyDescent="0.2">
      <c r="A15" s="18" t="s">
        <v>22</v>
      </c>
      <c r="B15" s="20"/>
      <c r="C15" s="49" t="s">
        <v>80</v>
      </c>
      <c r="D15" s="49"/>
      <c r="E15" s="49" t="s">
        <v>80</v>
      </c>
      <c r="F15" s="49"/>
      <c r="G15" s="49" t="s">
        <v>80</v>
      </c>
      <c r="H15" s="21">
        <v>1</v>
      </c>
      <c r="I15" s="21">
        <v>1</v>
      </c>
      <c r="J15" s="21"/>
      <c r="K15" s="21"/>
      <c r="L15" s="21"/>
      <c r="M15" s="19">
        <f t="shared" si="0"/>
        <v>2</v>
      </c>
      <c r="N15" s="2"/>
      <c r="O15"/>
      <c r="P15"/>
    </row>
    <row r="16" spans="1:17" ht="24" customHeight="1" x14ac:dyDescent="0.2">
      <c r="A16" s="18"/>
      <c r="B16" s="20"/>
      <c r="C16" s="20"/>
      <c r="D16" s="20"/>
      <c r="E16" s="20"/>
      <c r="F16" s="20"/>
      <c r="G16" s="20"/>
      <c r="H16" s="21"/>
      <c r="I16" s="21"/>
      <c r="J16" s="21"/>
      <c r="K16" s="21"/>
      <c r="L16" s="21"/>
      <c r="M16" s="19"/>
      <c r="N16" s="2"/>
      <c r="O16"/>
      <c r="P16"/>
    </row>
    <row r="17" spans="1:20" ht="24" customHeight="1" x14ac:dyDescent="0.2">
      <c r="A17" s="18" t="s">
        <v>23</v>
      </c>
      <c r="B17" s="20"/>
      <c r="C17" s="49" t="s">
        <v>80</v>
      </c>
      <c r="D17" s="49"/>
      <c r="E17" s="49" t="s">
        <v>80</v>
      </c>
      <c r="F17" s="49"/>
      <c r="G17" s="49" t="s">
        <v>80</v>
      </c>
      <c r="H17" s="21"/>
      <c r="I17" s="21">
        <v>1</v>
      </c>
      <c r="J17" s="21"/>
      <c r="K17" s="21"/>
      <c r="L17" s="21"/>
      <c r="M17" s="19">
        <f t="shared" si="0"/>
        <v>1</v>
      </c>
      <c r="N17" s="2"/>
      <c r="O17"/>
      <c r="P17"/>
    </row>
    <row r="18" spans="1:20" ht="24" customHeight="1" x14ac:dyDescent="0.2">
      <c r="A18" s="18"/>
      <c r="B18" s="20"/>
      <c r="C18" s="20"/>
      <c r="D18" s="20"/>
      <c r="E18" s="20"/>
      <c r="F18" s="20"/>
      <c r="G18" s="20"/>
      <c r="H18" s="21"/>
      <c r="I18" s="21"/>
      <c r="J18" s="21"/>
      <c r="K18" s="21"/>
      <c r="L18" s="21"/>
      <c r="M18" s="19"/>
      <c r="N18" s="2"/>
      <c r="O18"/>
      <c r="P18"/>
    </row>
    <row r="19" spans="1:20" ht="24" customHeight="1" x14ac:dyDescent="0.2">
      <c r="A19" s="18" t="s">
        <v>24</v>
      </c>
      <c r="B19" s="20"/>
      <c r="C19" s="49" t="s">
        <v>80</v>
      </c>
      <c r="D19" s="49"/>
      <c r="E19" s="49" t="s">
        <v>80</v>
      </c>
      <c r="F19" s="49"/>
      <c r="G19" s="49" t="s">
        <v>80</v>
      </c>
      <c r="H19" s="21"/>
      <c r="I19" s="21">
        <v>1</v>
      </c>
      <c r="J19" s="21"/>
      <c r="K19" s="21"/>
      <c r="L19" s="21"/>
      <c r="M19" s="19">
        <f t="shared" si="0"/>
        <v>1</v>
      </c>
      <c r="N19" s="2"/>
      <c r="O19"/>
      <c r="P19"/>
    </row>
    <row r="20" spans="1:20" ht="24" customHeight="1" x14ac:dyDescent="0.2">
      <c r="A20" s="18"/>
      <c r="B20" s="20"/>
      <c r="C20" s="20"/>
      <c r="D20" s="20"/>
      <c r="E20" s="20"/>
      <c r="F20" s="20"/>
      <c r="G20" s="20"/>
      <c r="H20" s="21"/>
      <c r="I20" s="21"/>
      <c r="J20" s="21"/>
      <c r="K20" s="21"/>
      <c r="L20" s="21"/>
      <c r="M20" s="19"/>
      <c r="N20" s="2"/>
      <c r="O20"/>
      <c r="P20"/>
      <c r="S20" s="51"/>
      <c r="T20" s="51"/>
    </row>
    <row r="21" spans="1:20" ht="24" customHeight="1" x14ac:dyDescent="0.2">
      <c r="A21" s="18" t="s">
        <v>25</v>
      </c>
      <c r="B21" s="20"/>
      <c r="C21" s="49" t="s">
        <v>80</v>
      </c>
      <c r="D21" s="49"/>
      <c r="E21" s="49" t="s">
        <v>80</v>
      </c>
      <c r="F21" s="49"/>
      <c r="G21" s="49" t="s">
        <v>80</v>
      </c>
      <c r="H21" s="21"/>
      <c r="I21" s="21">
        <v>1</v>
      </c>
      <c r="J21" s="21"/>
      <c r="K21" s="21">
        <v>1</v>
      </c>
      <c r="L21" s="21"/>
      <c r="M21" s="19">
        <f t="shared" si="0"/>
        <v>2</v>
      </c>
      <c r="N21" s="2"/>
      <c r="O21"/>
      <c r="P21"/>
    </row>
    <row r="22" spans="1:20" ht="24" customHeight="1" x14ac:dyDescent="0.2">
      <c r="A22" s="18"/>
      <c r="B22" s="20"/>
      <c r="C22" s="20"/>
      <c r="D22" s="20"/>
      <c r="E22" s="20"/>
      <c r="F22" s="20"/>
      <c r="G22" s="20"/>
      <c r="H22" s="21"/>
      <c r="I22" s="21"/>
      <c r="J22" s="21"/>
      <c r="K22" s="21"/>
      <c r="L22" s="21"/>
      <c r="M22" s="19"/>
      <c r="N22" s="2"/>
      <c r="O22"/>
      <c r="P22"/>
    </row>
    <row r="23" spans="1:20" ht="24" customHeight="1" x14ac:dyDescent="0.2">
      <c r="A23" s="18" t="s">
        <v>26</v>
      </c>
      <c r="B23" s="20"/>
      <c r="C23" s="49" t="s">
        <v>80</v>
      </c>
      <c r="D23" s="49"/>
      <c r="E23" s="49" t="s">
        <v>80</v>
      </c>
      <c r="F23" s="49"/>
      <c r="G23" s="49" t="s">
        <v>80</v>
      </c>
      <c r="H23" s="21"/>
      <c r="I23" s="21"/>
      <c r="J23" s="21"/>
      <c r="K23" s="21"/>
      <c r="L23" s="21"/>
      <c r="M23" s="19">
        <f t="shared" si="0"/>
        <v>0</v>
      </c>
      <c r="N23" s="2"/>
      <c r="O23"/>
      <c r="P23"/>
    </row>
    <row r="24" spans="1:20" ht="24" customHeight="1" x14ac:dyDescent="0.2">
      <c r="A24" s="18"/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  <c r="M24" s="19"/>
      <c r="N24" s="2"/>
      <c r="O24"/>
      <c r="P24"/>
    </row>
    <row r="25" spans="1:20" ht="24" customHeight="1" x14ac:dyDescent="0.2">
      <c r="A25" s="18" t="s">
        <v>27</v>
      </c>
      <c r="B25" s="20"/>
      <c r="C25" s="49" t="s">
        <v>80</v>
      </c>
      <c r="D25" s="49"/>
      <c r="E25" s="49" t="s">
        <v>80</v>
      </c>
      <c r="F25" s="49"/>
      <c r="G25" s="49" t="s">
        <v>80</v>
      </c>
      <c r="H25" s="21"/>
      <c r="I25" s="21"/>
      <c r="J25" s="21"/>
      <c r="K25" s="21"/>
      <c r="L25" s="21"/>
      <c r="M25" s="19">
        <f t="shared" si="0"/>
        <v>0</v>
      </c>
      <c r="N25" s="2"/>
      <c r="O25"/>
      <c r="P25"/>
    </row>
    <row r="26" spans="1:20" ht="24" customHeight="1" x14ac:dyDescent="0.2">
      <c r="A26" s="18"/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1"/>
      <c r="M26" s="19"/>
      <c r="N26" s="2"/>
      <c r="O26"/>
      <c r="P26"/>
    </row>
    <row r="27" spans="1:20" ht="24" customHeight="1" x14ac:dyDescent="0.2">
      <c r="A27" s="18" t="s">
        <v>28</v>
      </c>
      <c r="B27" s="20"/>
      <c r="C27" s="49" t="s">
        <v>80</v>
      </c>
      <c r="D27" s="49"/>
      <c r="E27" s="49" t="s">
        <v>80</v>
      </c>
      <c r="F27" s="49"/>
      <c r="G27" s="49" t="s">
        <v>80</v>
      </c>
      <c r="H27" s="21"/>
      <c r="I27" s="21"/>
      <c r="J27" s="21"/>
      <c r="K27" s="21">
        <v>1</v>
      </c>
      <c r="L27" s="21"/>
      <c r="M27" s="19">
        <f t="shared" si="0"/>
        <v>1</v>
      </c>
      <c r="N27" s="2"/>
      <c r="O27"/>
      <c r="P27"/>
    </row>
    <row r="28" spans="1:20" ht="24" customHeight="1" x14ac:dyDescent="0.2">
      <c r="A28" s="18"/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21"/>
      <c r="M28" s="19"/>
      <c r="N28" s="2"/>
      <c r="O28"/>
      <c r="P28"/>
    </row>
    <row r="29" spans="1:20" ht="24" customHeight="1" x14ac:dyDescent="0.2">
      <c r="A29" s="18" t="s">
        <v>29</v>
      </c>
      <c r="B29" s="20"/>
      <c r="C29" s="49" t="s">
        <v>80</v>
      </c>
      <c r="D29" s="49"/>
      <c r="E29" s="49" t="s">
        <v>80</v>
      </c>
      <c r="F29" s="49"/>
      <c r="G29" s="49" t="s">
        <v>80</v>
      </c>
      <c r="H29" s="21"/>
      <c r="I29" s="21"/>
      <c r="J29" s="21"/>
      <c r="K29" s="21"/>
      <c r="L29" s="21"/>
      <c r="M29" s="19">
        <f t="shared" si="0"/>
        <v>0</v>
      </c>
      <c r="N29" s="2"/>
      <c r="O29"/>
      <c r="P29"/>
    </row>
    <row r="30" spans="1:20" ht="24" customHeight="1" x14ac:dyDescent="0.2">
      <c r="A30" s="18"/>
      <c r="B30" s="20"/>
      <c r="C30" s="49"/>
      <c r="D30" s="49"/>
      <c r="E30" s="49"/>
      <c r="F30" s="49"/>
      <c r="G30" s="49"/>
      <c r="H30" s="21"/>
      <c r="I30" s="21"/>
      <c r="J30" s="21"/>
      <c r="K30" s="21"/>
      <c r="L30" s="21"/>
      <c r="M30" s="19"/>
      <c r="N30" s="2"/>
      <c r="O30"/>
      <c r="P30"/>
    </row>
    <row r="31" spans="1:20" ht="24" customHeight="1" x14ac:dyDescent="0.2">
      <c r="A31" s="18" t="s">
        <v>30</v>
      </c>
      <c r="B31" s="20"/>
      <c r="C31" s="49" t="s">
        <v>80</v>
      </c>
      <c r="D31" s="49"/>
      <c r="E31" s="49" t="s">
        <v>80</v>
      </c>
      <c r="F31" s="49"/>
      <c r="G31" s="49" t="s">
        <v>80</v>
      </c>
      <c r="H31" s="21"/>
      <c r="I31" s="21"/>
      <c r="J31" s="21"/>
      <c r="K31" s="21"/>
      <c r="L31" s="21"/>
      <c r="M31" s="19">
        <f t="shared" si="0"/>
        <v>0</v>
      </c>
      <c r="N31" s="2"/>
      <c r="O31"/>
      <c r="P31"/>
    </row>
    <row r="32" spans="1:20" ht="24" customHeight="1" x14ac:dyDescent="0.2">
      <c r="A32" s="18"/>
      <c r="B32" s="20"/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19"/>
      <c r="N32" s="2"/>
      <c r="O32"/>
      <c r="P32"/>
    </row>
    <row r="33" spans="1:16" ht="24" customHeight="1" x14ac:dyDescent="0.2">
      <c r="A33" s="18" t="s">
        <v>31</v>
      </c>
      <c r="B33" s="20"/>
      <c r="C33" s="49" t="s">
        <v>80</v>
      </c>
      <c r="D33" s="49"/>
      <c r="E33" s="49" t="s">
        <v>80</v>
      </c>
      <c r="F33" s="49"/>
      <c r="G33" s="49" t="s">
        <v>80</v>
      </c>
      <c r="H33" s="21"/>
      <c r="I33" s="21"/>
      <c r="J33" s="21"/>
      <c r="K33" s="21"/>
      <c r="L33" s="21"/>
      <c r="M33" s="19">
        <f t="shared" si="0"/>
        <v>0</v>
      </c>
      <c r="N33" s="2"/>
      <c r="O33"/>
      <c r="P33"/>
    </row>
    <row r="34" spans="1:16" ht="24" customHeight="1" x14ac:dyDescent="0.2">
      <c r="A34" s="18"/>
      <c r="B34" s="20"/>
      <c r="C34" s="20"/>
      <c r="D34" s="20"/>
      <c r="E34" s="20"/>
      <c r="F34" s="20"/>
      <c r="G34" s="20"/>
      <c r="H34" s="21"/>
      <c r="I34" s="21"/>
      <c r="J34" s="21"/>
      <c r="K34" s="21"/>
      <c r="L34" s="21"/>
      <c r="M34" s="19"/>
      <c r="N34" s="2"/>
      <c r="O34"/>
      <c r="P34"/>
    </row>
    <row r="35" spans="1:16" ht="24" customHeight="1" x14ac:dyDescent="0.2">
      <c r="A35" s="18" t="s">
        <v>32</v>
      </c>
      <c r="B35" s="20"/>
      <c r="C35" s="49" t="s">
        <v>80</v>
      </c>
      <c r="D35" s="49"/>
      <c r="E35" s="49" t="s">
        <v>80</v>
      </c>
      <c r="F35" s="49"/>
      <c r="G35" s="49" t="s">
        <v>80</v>
      </c>
      <c r="H35" s="21">
        <v>3</v>
      </c>
      <c r="I35" s="21"/>
      <c r="J35" s="21"/>
      <c r="K35" s="21"/>
      <c r="L35" s="21"/>
      <c r="M35" s="19">
        <f t="shared" si="0"/>
        <v>3</v>
      </c>
      <c r="N35" s="2"/>
      <c r="O35"/>
      <c r="P35"/>
    </row>
    <row r="36" spans="1:16" ht="24" customHeight="1" x14ac:dyDescent="0.2">
      <c r="A36" s="18"/>
      <c r="B36" s="20"/>
      <c r="C36" s="20"/>
      <c r="D36" s="20"/>
      <c r="E36" s="20"/>
      <c r="F36" s="20"/>
      <c r="G36" s="20"/>
      <c r="H36" s="21"/>
      <c r="I36" s="21"/>
      <c r="J36" s="21"/>
      <c r="K36" s="21"/>
      <c r="L36" s="21"/>
      <c r="M36" s="19"/>
      <c r="N36" s="2"/>
      <c r="O36"/>
      <c r="P36"/>
    </row>
    <row r="37" spans="1:16" ht="24" customHeight="1" x14ac:dyDescent="0.2">
      <c r="A37" s="15" t="s">
        <v>56</v>
      </c>
      <c r="B37" s="20"/>
      <c r="C37" s="49" t="s">
        <v>80</v>
      </c>
      <c r="D37" s="49"/>
      <c r="E37" s="49" t="s">
        <v>80</v>
      </c>
      <c r="F37" s="49"/>
      <c r="G37" s="49" t="s">
        <v>80</v>
      </c>
      <c r="H37" s="21"/>
      <c r="I37" s="21"/>
      <c r="J37" s="21"/>
      <c r="K37" s="21"/>
      <c r="L37" s="21"/>
      <c r="M37" s="19">
        <f t="shared" si="0"/>
        <v>0</v>
      </c>
      <c r="N37" s="2"/>
      <c r="O37"/>
      <c r="P37"/>
    </row>
    <row r="38" spans="1:16" ht="24" customHeight="1" x14ac:dyDescent="0.2">
      <c r="A38" s="15"/>
      <c r="B38" s="20"/>
      <c r="C38" s="20"/>
      <c r="D38" s="20"/>
      <c r="E38" s="20"/>
      <c r="F38" s="20"/>
      <c r="G38" s="20"/>
      <c r="H38" s="21"/>
      <c r="I38" s="21"/>
      <c r="J38" s="21"/>
      <c r="K38" s="21"/>
      <c r="L38" s="21"/>
      <c r="M38" s="19"/>
      <c r="N38" s="2"/>
      <c r="O38"/>
      <c r="P38"/>
    </row>
    <row r="39" spans="1:16" ht="24" customHeight="1" x14ac:dyDescent="0.25">
      <c r="A39" s="24" t="s">
        <v>6</v>
      </c>
      <c r="B39" s="26"/>
      <c r="C39" s="25" t="s">
        <v>80</v>
      </c>
      <c r="D39" s="25"/>
      <c r="E39" s="25" t="s">
        <v>80</v>
      </c>
      <c r="F39" s="25"/>
      <c r="G39" s="25" t="s">
        <v>80</v>
      </c>
      <c r="H39" s="27">
        <f t="shared" ref="H39:M39" si="1">SUM(H9:H37)</f>
        <v>5</v>
      </c>
      <c r="I39" s="27">
        <f t="shared" si="1"/>
        <v>4</v>
      </c>
      <c r="J39" s="27">
        <f t="shared" si="1"/>
        <v>0</v>
      </c>
      <c r="K39" s="27">
        <f t="shared" si="1"/>
        <v>2</v>
      </c>
      <c r="L39" s="27">
        <f t="shared" si="1"/>
        <v>0</v>
      </c>
      <c r="M39" s="28">
        <f t="shared" si="1"/>
        <v>11</v>
      </c>
      <c r="N39" s="2"/>
      <c r="O39"/>
      <c r="P39"/>
    </row>
    <row r="40" spans="1:16" x14ac:dyDescent="0.2">
      <c r="G40" s="2"/>
      <c r="H40" s="2"/>
      <c r="I40" s="2"/>
      <c r="J40" s="2"/>
      <c r="K40" s="2"/>
      <c r="L40" s="2"/>
      <c r="M40" s="2"/>
      <c r="N40" s="2"/>
    </row>
    <row r="41" spans="1:16" x14ac:dyDescent="0.2">
      <c r="G41" s="2"/>
      <c r="H41" s="2"/>
      <c r="I41" s="2"/>
      <c r="J41" s="315" t="s">
        <v>110</v>
      </c>
      <c r="K41" s="316"/>
      <c r="L41" s="316"/>
      <c r="M41" s="316"/>
      <c r="N41" s="2"/>
    </row>
    <row r="42" spans="1:16" x14ac:dyDescent="0.2">
      <c r="G42" s="2"/>
      <c r="I42" s="2"/>
      <c r="J42" s="328">
        <v>42248</v>
      </c>
      <c r="K42" s="316"/>
      <c r="L42" s="316"/>
      <c r="M42" s="316"/>
      <c r="N42" s="2"/>
    </row>
    <row r="43" spans="1:16" x14ac:dyDescent="0.2">
      <c r="G43" s="2"/>
      <c r="H43" s="2"/>
      <c r="I43" s="2"/>
      <c r="J43" s="2"/>
      <c r="K43" s="2"/>
      <c r="L43" s="2"/>
      <c r="M43" s="2"/>
      <c r="N43" s="2"/>
    </row>
    <row r="44" spans="1:16" x14ac:dyDescent="0.2">
      <c r="G44" s="2"/>
      <c r="H44" s="2"/>
      <c r="I44" s="2"/>
      <c r="J44" s="2"/>
      <c r="K44" s="2"/>
      <c r="L44" s="2"/>
      <c r="M44" s="2"/>
      <c r="N44" s="2"/>
    </row>
    <row r="45" spans="1:16" x14ac:dyDescent="0.2">
      <c r="G45" s="2"/>
      <c r="H45" s="2"/>
      <c r="I45" s="2"/>
      <c r="J45" s="2"/>
      <c r="K45" s="2"/>
      <c r="L45" s="2"/>
      <c r="M45" s="2"/>
      <c r="N45" s="2"/>
    </row>
    <row r="46" spans="1:16" x14ac:dyDescent="0.2">
      <c r="G46" s="2"/>
      <c r="H46" s="2"/>
      <c r="I46" s="2"/>
      <c r="J46" s="2"/>
      <c r="K46" s="2"/>
      <c r="L46" s="2"/>
      <c r="M46" s="2"/>
      <c r="N46" s="2"/>
    </row>
    <row r="47" spans="1:16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1:M41"/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9"/>
  <sheetViews>
    <sheetView zoomScale="70" zoomScaleNormal="70" workbookViewId="0">
      <selection activeCell="D11" sqref="D11"/>
    </sheetView>
  </sheetViews>
  <sheetFormatPr defaultRowHeight="12.75" x14ac:dyDescent="0.2"/>
  <cols>
    <col min="1" max="1" width="23.7109375" customWidth="1"/>
    <col min="2" max="2" width="12.140625" customWidth="1"/>
    <col min="3" max="3" width="19.5703125" customWidth="1"/>
    <col min="4" max="4" width="22.140625" customWidth="1"/>
    <col min="5" max="5" width="19.28515625" customWidth="1"/>
    <col min="6" max="6" width="21.28515625" customWidth="1"/>
    <col min="7" max="7" width="30.7109375" customWidth="1"/>
    <col min="8" max="8" width="22" customWidth="1"/>
    <col min="9" max="9" width="19.28515625" customWidth="1"/>
    <col min="10" max="10" width="21.85546875" customWidth="1"/>
    <col min="11" max="11" width="18.140625" customWidth="1"/>
    <col min="12" max="12" width="22.140625" customWidth="1"/>
    <col min="13" max="13" width="11" customWidth="1"/>
    <col min="14" max="14" width="11.42578125" customWidth="1"/>
    <col min="15" max="15" width="16.28515625" customWidth="1"/>
    <col min="16" max="16" width="12.85546875" customWidth="1"/>
    <col min="17" max="17" width="16" customWidth="1"/>
    <col min="18" max="18" width="17.5703125" customWidth="1"/>
  </cols>
  <sheetData>
    <row r="3" spans="1:18" ht="111.75" customHeight="1" x14ac:dyDescent="0.2">
      <c r="A3" s="170" t="s">
        <v>1</v>
      </c>
      <c r="B3" s="162" t="s">
        <v>2</v>
      </c>
      <c r="C3" s="162" t="s">
        <v>152</v>
      </c>
      <c r="D3" s="162" t="s">
        <v>153</v>
      </c>
      <c r="E3" s="162" t="s">
        <v>154</v>
      </c>
      <c r="F3" s="162" t="s">
        <v>155</v>
      </c>
      <c r="G3" s="162" t="s">
        <v>156</v>
      </c>
      <c r="H3" s="162" t="s">
        <v>157</v>
      </c>
      <c r="I3" s="162" t="s">
        <v>158</v>
      </c>
      <c r="J3" s="162" t="s">
        <v>159</v>
      </c>
      <c r="K3" s="162" t="s">
        <v>160</v>
      </c>
      <c r="L3" s="162" t="s">
        <v>161</v>
      </c>
      <c r="M3" s="266" t="s">
        <v>162</v>
      </c>
      <c r="N3" s="267"/>
      <c r="O3" s="268"/>
      <c r="P3" s="266" t="s">
        <v>163</v>
      </c>
      <c r="Q3" s="267"/>
      <c r="R3" s="268"/>
    </row>
    <row r="4" spans="1:18" ht="27" x14ac:dyDescent="0.2">
      <c r="A4" s="171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63" t="s">
        <v>6</v>
      </c>
      <c r="N4" s="163" t="s">
        <v>7</v>
      </c>
      <c r="O4" s="163" t="s">
        <v>8</v>
      </c>
      <c r="P4" s="163" t="s">
        <v>6</v>
      </c>
      <c r="Q4" s="163" t="s">
        <v>7</v>
      </c>
      <c r="R4" s="163" t="s">
        <v>8</v>
      </c>
    </row>
    <row r="5" spans="1:18" ht="30" customHeight="1" x14ac:dyDescent="0.2">
      <c r="A5" s="173" t="s">
        <v>122</v>
      </c>
      <c r="B5" s="164">
        <v>2011</v>
      </c>
      <c r="C5" s="165">
        <v>8699</v>
      </c>
      <c r="D5" s="174"/>
      <c r="E5" s="166">
        <v>41</v>
      </c>
      <c r="F5" s="174"/>
      <c r="G5" s="166">
        <v>222</v>
      </c>
      <c r="H5" s="174"/>
      <c r="I5" s="165">
        <v>8436</v>
      </c>
      <c r="J5" s="198"/>
      <c r="K5" s="193">
        <v>46</v>
      </c>
      <c r="L5" s="175"/>
      <c r="M5" s="167">
        <v>299</v>
      </c>
      <c r="N5" s="166">
        <v>243</v>
      </c>
      <c r="O5" s="166">
        <v>56</v>
      </c>
      <c r="P5" s="176"/>
      <c r="Q5" s="176"/>
      <c r="R5" s="176"/>
    </row>
    <row r="6" spans="1:18" ht="30" customHeight="1" x14ac:dyDescent="0.2">
      <c r="A6" s="173" t="s">
        <v>122</v>
      </c>
      <c r="B6" s="164">
        <v>2012</v>
      </c>
      <c r="C6" s="165">
        <v>8485</v>
      </c>
      <c r="D6" s="168">
        <f>(C6-C5)/C5</f>
        <v>-2.460052879641338E-2</v>
      </c>
      <c r="E6" s="166">
        <v>38</v>
      </c>
      <c r="F6" s="168">
        <f>(E6-E5)/E5</f>
        <v>-7.3170731707317069E-2</v>
      </c>
      <c r="G6" s="166">
        <v>424</v>
      </c>
      <c r="H6" s="168">
        <f>(G6-G5)/G5</f>
        <v>0.90990990990990994</v>
      </c>
      <c r="I6" s="165">
        <v>8023</v>
      </c>
      <c r="J6" s="168">
        <f>(I6-I5)/I5</f>
        <v>-4.8956851588430536E-2</v>
      </c>
      <c r="K6" s="193">
        <v>42</v>
      </c>
      <c r="L6" s="168">
        <f>(K6-K5)/K5</f>
        <v>-8.6956521739130432E-2</v>
      </c>
      <c r="M6" s="167">
        <v>513</v>
      </c>
      <c r="N6" s="166">
        <v>401</v>
      </c>
      <c r="O6" s="166">
        <v>112</v>
      </c>
      <c r="P6" s="169">
        <f t="shared" ref="P6:R9" si="0">(M6-M5)/M5</f>
        <v>0.71571906354515047</v>
      </c>
      <c r="Q6" s="168">
        <f t="shared" si="0"/>
        <v>0.65020576131687247</v>
      </c>
      <c r="R6" s="168">
        <f t="shared" si="0"/>
        <v>1</v>
      </c>
    </row>
    <row r="7" spans="1:18" ht="30" customHeight="1" x14ac:dyDescent="0.2">
      <c r="A7" s="173" t="s">
        <v>122</v>
      </c>
      <c r="B7" s="173">
        <v>2013</v>
      </c>
      <c r="C7" s="177">
        <v>9130</v>
      </c>
      <c r="D7" s="178">
        <f>(C7-C6)/C6</f>
        <v>7.6016499705362409E-2</v>
      </c>
      <c r="E7" s="179">
        <v>36</v>
      </c>
      <c r="F7" s="178">
        <f>(E7-E6)/E6</f>
        <v>-5.2631578947368418E-2</v>
      </c>
      <c r="G7" s="179">
        <v>285</v>
      </c>
      <c r="H7" s="178">
        <f>(G7-G6)/G6</f>
        <v>-0.32783018867924529</v>
      </c>
      <c r="I7" s="177">
        <v>8809</v>
      </c>
      <c r="J7" s="178">
        <f>(I7-I6)/I6</f>
        <v>9.7968341019568736E-2</v>
      </c>
      <c r="K7" s="194">
        <v>38</v>
      </c>
      <c r="L7" s="178">
        <f>(K7-K6)/K6</f>
        <v>-9.5238095238095233E-2</v>
      </c>
      <c r="M7" s="180">
        <v>378</v>
      </c>
      <c r="N7" s="179">
        <v>320</v>
      </c>
      <c r="O7" s="179">
        <v>58</v>
      </c>
      <c r="P7" s="181">
        <f t="shared" si="0"/>
        <v>-0.26315789473684209</v>
      </c>
      <c r="Q7" s="178">
        <f t="shared" si="0"/>
        <v>-0.20199501246882792</v>
      </c>
      <c r="R7" s="178">
        <f t="shared" si="0"/>
        <v>-0.48214285714285715</v>
      </c>
    </row>
    <row r="8" spans="1:18" ht="30" customHeight="1" x14ac:dyDescent="0.2">
      <c r="A8" s="173" t="s">
        <v>122</v>
      </c>
      <c r="B8" s="173">
        <v>2014</v>
      </c>
      <c r="C8" s="177">
        <v>9112</v>
      </c>
      <c r="D8" s="178">
        <f>(C8-C7)/C7</f>
        <v>-1.9715224534501644E-3</v>
      </c>
      <c r="E8" s="179">
        <v>35</v>
      </c>
      <c r="F8" s="178">
        <f>(E8-E7)/E7</f>
        <v>-2.7777777777777776E-2</v>
      </c>
      <c r="G8" s="179">
        <v>298</v>
      </c>
      <c r="H8" s="182">
        <f>(G8-G7)/G7</f>
        <v>4.5614035087719301E-2</v>
      </c>
      <c r="I8" s="177">
        <v>8779</v>
      </c>
      <c r="J8" s="178">
        <f>(I8-I7)/I7</f>
        <v>-3.4056079010103303E-3</v>
      </c>
      <c r="K8" s="194">
        <v>41</v>
      </c>
      <c r="L8" s="178">
        <f>(K8-K7)/K7</f>
        <v>7.8947368421052627E-2</v>
      </c>
      <c r="M8" s="180">
        <v>360</v>
      </c>
      <c r="N8" s="179">
        <v>298</v>
      </c>
      <c r="O8" s="179">
        <v>62</v>
      </c>
      <c r="P8" s="181">
        <f t="shared" si="0"/>
        <v>-4.7619047619047616E-2</v>
      </c>
      <c r="Q8" s="178">
        <f t="shared" si="0"/>
        <v>-6.8750000000000006E-2</v>
      </c>
      <c r="R8" s="178">
        <f t="shared" si="0"/>
        <v>6.8965517241379309E-2</v>
      </c>
    </row>
    <row r="9" spans="1:18" ht="30" customHeight="1" x14ac:dyDescent="0.2">
      <c r="A9" s="173" t="s">
        <v>122</v>
      </c>
      <c r="B9" s="173">
        <v>2015</v>
      </c>
      <c r="C9" s="199">
        <v>10061</v>
      </c>
      <c r="D9" s="178">
        <f>(C9-C8)/C8</f>
        <v>0.10414837576821774</v>
      </c>
      <c r="E9" s="179">
        <v>33</v>
      </c>
      <c r="F9" s="178">
        <f>(E9-E8)/E8</f>
        <v>-5.7142857142857141E-2</v>
      </c>
      <c r="G9" s="179">
        <v>284</v>
      </c>
      <c r="H9" s="178">
        <f>(G9-G8)/G8</f>
        <v>-4.6979865771812082E-2</v>
      </c>
      <c r="I9" s="177">
        <v>9744</v>
      </c>
      <c r="J9" s="178">
        <f>(I9-I8)/I8</f>
        <v>0.10992140334890078</v>
      </c>
      <c r="K9" s="194">
        <v>37</v>
      </c>
      <c r="L9" s="178">
        <f>(K9-K8)/K8</f>
        <v>-9.7560975609756101E-2</v>
      </c>
      <c r="M9" s="180">
        <v>354</v>
      </c>
      <c r="N9" s="179">
        <v>300</v>
      </c>
      <c r="O9" s="179">
        <v>54</v>
      </c>
      <c r="P9" s="181">
        <f t="shared" si="0"/>
        <v>-1.6666666666666666E-2</v>
      </c>
      <c r="Q9" s="178">
        <f t="shared" si="0"/>
        <v>6.7114093959731542E-3</v>
      </c>
      <c r="R9" s="178">
        <f t="shared" si="0"/>
        <v>-0.12903225806451613</v>
      </c>
    </row>
    <row r="10" spans="1:18" x14ac:dyDescent="0.2">
      <c r="A10" s="183"/>
      <c r="B10" s="184"/>
      <c r="C10" s="184"/>
      <c r="D10" s="184"/>
      <c r="E10" s="184"/>
      <c r="F10" s="184"/>
      <c r="G10" s="184"/>
      <c r="H10" s="184"/>
      <c r="I10" s="184"/>
      <c r="J10" s="200"/>
      <c r="K10" s="195"/>
      <c r="L10" s="184"/>
      <c r="M10" s="184"/>
      <c r="N10" s="184"/>
      <c r="O10" s="184"/>
      <c r="P10" s="184"/>
      <c r="Q10" s="184"/>
      <c r="R10" s="184"/>
    </row>
    <row r="11" spans="1:18" ht="30" customHeight="1" x14ac:dyDescent="0.2">
      <c r="A11" s="173" t="s">
        <v>122</v>
      </c>
      <c r="B11" s="173">
        <v>2015</v>
      </c>
      <c r="C11" s="185">
        <v>10061</v>
      </c>
      <c r="D11" s="178">
        <f>(C11-C16)/C16</f>
        <v>8.5204490777866879E-3</v>
      </c>
      <c r="E11" s="180">
        <v>33</v>
      </c>
      <c r="F11" s="178">
        <f>(E11-E16)/E16</f>
        <v>-0.10810810810810811</v>
      </c>
      <c r="G11" s="180">
        <v>284</v>
      </c>
      <c r="H11" s="178">
        <f>(G11-G16)/G16</f>
        <v>-0.16224188790560473</v>
      </c>
      <c r="I11" s="185">
        <v>9744</v>
      </c>
      <c r="J11" s="178">
        <f>(I11-I16)/I16</f>
        <v>1.4999999999999999E-2</v>
      </c>
      <c r="K11" s="196">
        <v>37</v>
      </c>
      <c r="L11" s="178">
        <f>(K11-K16)/K16</f>
        <v>-0.11904761904761904</v>
      </c>
      <c r="M11" s="180">
        <v>354</v>
      </c>
      <c r="N11" s="179">
        <v>300</v>
      </c>
      <c r="O11" s="179">
        <v>54</v>
      </c>
      <c r="P11" s="181">
        <f>(M11-M16)/M16</f>
        <v>-0.15914489311163896</v>
      </c>
      <c r="Q11" s="178">
        <f>(N11-N16)/N16</f>
        <v>-0.10979228486646884</v>
      </c>
      <c r="R11" s="178">
        <f>(O11-O16)/O16</f>
        <v>-0.35714285714285715</v>
      </c>
    </row>
    <row r="12" spans="1:18" ht="30" customHeight="1" x14ac:dyDescent="0.2">
      <c r="A12" s="173" t="s">
        <v>123</v>
      </c>
      <c r="B12" s="173">
        <v>2015</v>
      </c>
      <c r="C12" s="177">
        <v>3215</v>
      </c>
      <c r="D12" s="168">
        <f>(C12-C19)/C19</f>
        <v>-3.3663961526901112E-2</v>
      </c>
      <c r="E12" s="179">
        <v>11</v>
      </c>
      <c r="F12" s="178">
        <f>(E12-E19)/E19</f>
        <v>-0.21428571428571427</v>
      </c>
      <c r="G12" s="179">
        <v>74</v>
      </c>
      <c r="H12" s="178">
        <f>(G12-G19)/G19</f>
        <v>-0.28846153846153844</v>
      </c>
      <c r="I12" s="177">
        <v>3130</v>
      </c>
      <c r="J12" s="178">
        <f>(I12-I19)/I19</f>
        <v>-2.4618261140542226E-2</v>
      </c>
      <c r="K12" s="194">
        <v>15</v>
      </c>
      <c r="L12" s="178">
        <f>(K12-K19)/K19</f>
        <v>-0.16666666666666666</v>
      </c>
      <c r="M12" s="180">
        <v>88</v>
      </c>
      <c r="N12" s="179">
        <v>75</v>
      </c>
      <c r="O12" s="179">
        <v>13</v>
      </c>
      <c r="P12" s="181">
        <f>(M12-M19)/M19</f>
        <v>-0.39310344827586208</v>
      </c>
      <c r="Q12" s="178">
        <f>(N12-N19)/N19</f>
        <v>-0.36440677966101692</v>
      </c>
      <c r="R12" s="178">
        <f>(O12-O19)/O19</f>
        <v>-0.51851851851851849</v>
      </c>
    </row>
    <row r="13" spans="1:18" ht="30" customHeight="1" x14ac:dyDescent="0.2">
      <c r="A13" s="173" t="s">
        <v>124</v>
      </c>
      <c r="B13" s="173">
        <v>2015</v>
      </c>
      <c r="C13" s="177">
        <v>3399</v>
      </c>
      <c r="D13" s="168">
        <f>(C13-C12)/C12</f>
        <v>5.7231726283048213E-2</v>
      </c>
      <c r="E13" s="179">
        <v>11</v>
      </c>
      <c r="F13" s="178" t="s">
        <v>164</v>
      </c>
      <c r="G13" s="179">
        <v>115</v>
      </c>
      <c r="H13" s="178">
        <f>(G13-G12)/G12</f>
        <v>0.55405405405405406</v>
      </c>
      <c r="I13" s="177">
        <v>3273</v>
      </c>
      <c r="J13" s="178">
        <f>(I13-I12)/I12</f>
        <v>4.5686900958466455E-2</v>
      </c>
      <c r="K13" s="194">
        <v>11</v>
      </c>
      <c r="L13" s="178">
        <f>(K13-K12)/K12</f>
        <v>-0.26666666666666666</v>
      </c>
      <c r="M13" s="180">
        <v>143</v>
      </c>
      <c r="N13" s="179">
        <v>118</v>
      </c>
      <c r="O13" s="179">
        <v>25</v>
      </c>
      <c r="P13" s="181">
        <f t="shared" ref="P13:R14" si="1">(M13-M12)/M12</f>
        <v>0.625</v>
      </c>
      <c r="Q13" s="178">
        <f t="shared" si="1"/>
        <v>0.57333333333333336</v>
      </c>
      <c r="R13" s="178">
        <f t="shared" si="1"/>
        <v>0.92307692307692313</v>
      </c>
    </row>
    <row r="14" spans="1:18" ht="30" customHeight="1" x14ac:dyDescent="0.2">
      <c r="A14" s="173" t="s">
        <v>125</v>
      </c>
      <c r="B14" s="173">
        <v>2015</v>
      </c>
      <c r="C14" s="177">
        <v>3447</v>
      </c>
      <c r="D14" s="168">
        <f>(C14-C13)/C13</f>
        <v>1.412180052956752E-2</v>
      </c>
      <c r="E14" s="179">
        <v>11</v>
      </c>
      <c r="F14" s="178" t="s">
        <v>164</v>
      </c>
      <c r="G14" s="179">
        <v>95</v>
      </c>
      <c r="H14" s="178">
        <f>(G14-G13)/G13</f>
        <v>-0.17391304347826086</v>
      </c>
      <c r="I14" s="177">
        <v>3341</v>
      </c>
      <c r="J14" s="178">
        <f>(I14-I13)/I13</f>
        <v>2.0776046440574396E-2</v>
      </c>
      <c r="K14" s="194">
        <v>11</v>
      </c>
      <c r="L14" s="178" t="s">
        <v>164</v>
      </c>
      <c r="M14" s="180">
        <v>123</v>
      </c>
      <c r="N14" s="179">
        <v>107</v>
      </c>
      <c r="O14" s="179">
        <v>16</v>
      </c>
      <c r="P14" s="181">
        <f t="shared" si="1"/>
        <v>-0.13986013986013987</v>
      </c>
      <c r="Q14" s="178">
        <f t="shared" si="1"/>
        <v>-9.3220338983050849E-2</v>
      </c>
      <c r="R14" s="178">
        <f t="shared" si="1"/>
        <v>-0.36</v>
      </c>
    </row>
    <row r="15" spans="1:18" ht="23.25" x14ac:dyDescent="0.2">
      <c r="A15" s="186"/>
      <c r="B15" s="184"/>
      <c r="C15" s="184"/>
      <c r="D15" s="184"/>
      <c r="E15" s="184"/>
      <c r="F15" s="184"/>
      <c r="G15" s="184"/>
      <c r="H15" s="184"/>
      <c r="I15" s="184"/>
      <c r="J15" s="195"/>
      <c r="K15" s="195"/>
      <c r="L15" s="184"/>
      <c r="M15" s="184"/>
      <c r="N15" s="184"/>
      <c r="O15" s="184"/>
      <c r="P15" s="184"/>
      <c r="Q15" s="184"/>
      <c r="R15" s="184"/>
    </row>
    <row r="16" spans="1:18" ht="30" customHeight="1" x14ac:dyDescent="0.2">
      <c r="A16" s="173" t="s">
        <v>119</v>
      </c>
      <c r="B16" s="173">
        <v>2015</v>
      </c>
      <c r="C16" s="185">
        <v>9976</v>
      </c>
      <c r="D16" s="187"/>
      <c r="E16" s="180">
        <v>37</v>
      </c>
      <c r="F16" s="188"/>
      <c r="G16" s="180">
        <v>339</v>
      </c>
      <c r="H16" s="188"/>
      <c r="I16" s="185">
        <v>9600</v>
      </c>
      <c r="J16" s="197"/>
      <c r="K16" s="196">
        <v>42</v>
      </c>
      <c r="L16" s="189"/>
      <c r="M16" s="180">
        <v>421</v>
      </c>
      <c r="N16" s="179">
        <v>337</v>
      </c>
      <c r="O16" s="179">
        <v>84</v>
      </c>
      <c r="P16" s="190"/>
      <c r="Q16" s="190"/>
      <c r="R16" s="190"/>
    </row>
    <row r="17" spans="1:18" ht="30" customHeight="1" x14ac:dyDescent="0.2">
      <c r="A17" s="173" t="s">
        <v>120</v>
      </c>
      <c r="B17" s="173">
        <v>2015</v>
      </c>
      <c r="C17" s="177">
        <v>3418</v>
      </c>
      <c r="D17" s="191"/>
      <c r="E17" s="179">
        <v>9</v>
      </c>
      <c r="F17" s="174"/>
      <c r="G17" s="179">
        <v>116</v>
      </c>
      <c r="H17" s="174"/>
      <c r="I17" s="177">
        <v>3293</v>
      </c>
      <c r="J17" s="198"/>
      <c r="K17" s="194">
        <v>9</v>
      </c>
      <c r="L17" s="192"/>
      <c r="M17" s="180">
        <v>141</v>
      </c>
      <c r="N17" s="179">
        <v>102</v>
      </c>
      <c r="O17" s="179">
        <v>39</v>
      </c>
      <c r="P17" s="190"/>
      <c r="Q17" s="190"/>
      <c r="R17" s="190"/>
    </row>
    <row r="18" spans="1:18" ht="30" customHeight="1" x14ac:dyDescent="0.2">
      <c r="A18" s="173" t="s">
        <v>126</v>
      </c>
      <c r="B18" s="173">
        <v>2015</v>
      </c>
      <c r="C18" s="177">
        <v>3231</v>
      </c>
      <c r="D18" s="168">
        <v>-5.4710356933879462E-2</v>
      </c>
      <c r="E18" s="179">
        <v>14</v>
      </c>
      <c r="F18" s="178">
        <v>0.55555555555555558</v>
      </c>
      <c r="G18" s="179">
        <v>119</v>
      </c>
      <c r="H18" s="178">
        <v>2.5862068965517241E-2</v>
      </c>
      <c r="I18" s="177">
        <v>3098</v>
      </c>
      <c r="J18" s="178">
        <v>-5.9216519890677194E-2</v>
      </c>
      <c r="K18" s="194">
        <v>15</v>
      </c>
      <c r="L18" s="178">
        <v>0.66666666666666663</v>
      </c>
      <c r="M18" s="180">
        <v>135</v>
      </c>
      <c r="N18" s="179">
        <v>117</v>
      </c>
      <c r="O18" s="179">
        <v>18</v>
      </c>
      <c r="P18" s="181">
        <v>-4.2553191489361701E-2</v>
      </c>
      <c r="Q18" s="178">
        <v>0.14705882352941177</v>
      </c>
      <c r="R18" s="178">
        <v>-0.53846153846153844</v>
      </c>
    </row>
    <row r="19" spans="1:18" ht="30" customHeight="1" x14ac:dyDescent="0.2">
      <c r="A19" s="173" t="s">
        <v>121</v>
      </c>
      <c r="B19" s="173">
        <v>2015</v>
      </c>
      <c r="C19" s="177">
        <v>3327</v>
      </c>
      <c r="D19" s="168">
        <v>2.9712163416898793E-2</v>
      </c>
      <c r="E19" s="179">
        <v>14</v>
      </c>
      <c r="F19" s="178" t="s">
        <v>164</v>
      </c>
      <c r="G19" s="179">
        <v>104</v>
      </c>
      <c r="H19" s="178">
        <v>-0.12605042016806722</v>
      </c>
      <c r="I19" s="177">
        <v>3209</v>
      </c>
      <c r="J19" s="178">
        <v>3.5829567462879276E-2</v>
      </c>
      <c r="K19" s="194">
        <v>18</v>
      </c>
      <c r="L19" s="178">
        <v>0.2</v>
      </c>
      <c r="M19" s="180">
        <v>145</v>
      </c>
      <c r="N19" s="179">
        <v>118</v>
      </c>
      <c r="O19" s="179">
        <v>27</v>
      </c>
      <c r="P19" s="181">
        <v>7.407407407407407E-2</v>
      </c>
      <c r="Q19" s="178">
        <v>8.5470085470085479E-3</v>
      </c>
      <c r="R19" s="178">
        <v>0.5</v>
      </c>
    </row>
  </sheetData>
  <mergeCells count="2">
    <mergeCell ref="M3:O3"/>
    <mergeCell ref="P3:R3"/>
  </mergeCells>
  <pageMargins left="0.7" right="0.7" top="0.75" bottom="0.75" header="0.3" footer="0.3"/>
  <pageSetup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11" zoomScaleNormal="100" workbookViewId="0">
      <selection activeCell="P21" sqref="P21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7" ht="14.25" x14ac:dyDescent="0.2">
      <c r="B1" s="317">
        <v>9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</row>
    <row r="2" spans="1:17" ht="19.5" customHeight="1" x14ac:dyDescent="0.25">
      <c r="A2" s="318" t="s">
        <v>76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</row>
    <row r="3" spans="1:17" ht="15" customHeight="1" x14ac:dyDescent="0.25">
      <c r="A3" s="318" t="s">
        <v>48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</row>
    <row r="4" spans="1:17" ht="15.75" customHeight="1" x14ac:dyDescent="0.25">
      <c r="A4" s="318" t="s">
        <v>133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</row>
    <row r="5" spans="1:17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7" ht="26.25" customHeight="1" x14ac:dyDescent="0.2">
      <c r="A6" s="335" t="s">
        <v>47</v>
      </c>
      <c r="B6" s="335"/>
      <c r="C6" s="335"/>
      <c r="D6" s="335"/>
      <c r="E6" s="335"/>
      <c r="F6" s="335"/>
      <c r="G6" s="335"/>
      <c r="H6" s="335"/>
      <c r="I6" s="336"/>
      <c r="J6" s="22" t="s">
        <v>49</v>
      </c>
      <c r="K6" s="22" t="s">
        <v>50</v>
      </c>
      <c r="L6" s="22" t="s">
        <v>51</v>
      </c>
      <c r="M6" s="22" t="s">
        <v>52</v>
      </c>
      <c r="N6" s="22" t="s">
        <v>53</v>
      </c>
      <c r="O6" s="22" t="s">
        <v>54</v>
      </c>
      <c r="P6" s="22" t="s">
        <v>55</v>
      </c>
      <c r="Q6" s="23" t="s">
        <v>6</v>
      </c>
    </row>
    <row r="7" spans="1:17" ht="14.25" x14ac:dyDescent="0.2">
      <c r="A7" s="15"/>
      <c r="B7" s="15"/>
      <c r="C7" s="20"/>
      <c r="D7" s="20"/>
      <c r="E7" s="20"/>
      <c r="F7" s="20"/>
      <c r="G7" s="20"/>
      <c r="H7" s="20"/>
      <c r="I7" s="20"/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7" t="s">
        <v>16</v>
      </c>
    </row>
    <row r="8" spans="1:17" ht="14.25" x14ac:dyDescent="0.2">
      <c r="A8" s="15"/>
      <c r="B8" s="15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19"/>
    </row>
    <row r="9" spans="1:17" ht="30" customHeight="1" x14ac:dyDescent="0.2">
      <c r="A9" s="15" t="s">
        <v>113</v>
      </c>
      <c r="B9" s="15"/>
      <c r="C9" s="20"/>
      <c r="D9" s="20"/>
      <c r="E9" s="12" t="s">
        <v>80</v>
      </c>
      <c r="F9" s="12"/>
      <c r="G9" s="12" t="s">
        <v>80</v>
      </c>
      <c r="H9" s="12"/>
      <c r="I9" s="12" t="s">
        <v>80</v>
      </c>
      <c r="J9" s="21">
        <f>('table5 jul'!J9+'table5 aug'!J9+'table5 sep'!J9)</f>
        <v>1</v>
      </c>
      <c r="K9" s="21">
        <f>('table5 jul'!K9+'table5 aug'!K9+'table5 sep'!K9)</f>
        <v>1</v>
      </c>
      <c r="L9" s="21">
        <f>('table5 jul'!L9+'table5 aug'!L9+'table5 sep'!L9)</f>
        <v>1</v>
      </c>
      <c r="M9" s="21">
        <f>('table5 jul'!M9+'table5 aug'!M9+'table5 sep'!M9)</f>
        <v>0</v>
      </c>
      <c r="N9" s="21">
        <f>('table5 jul'!N9+'table5 aug'!N9+'table5 sep'!N9)</f>
        <v>0</v>
      </c>
      <c r="O9" s="21">
        <f>('table5 jul'!O9+'table5 aug'!O9+'table5 sep'!O9)</f>
        <v>1</v>
      </c>
      <c r="P9" s="21">
        <f>('table5 jul'!P9+'table5 aug'!P9+'table5 sep'!P9)</f>
        <v>1</v>
      </c>
      <c r="Q9" s="19">
        <f>SUM(J9:P9)</f>
        <v>5</v>
      </c>
    </row>
    <row r="10" spans="1:17" ht="30" customHeight="1" x14ac:dyDescent="0.2">
      <c r="A10" s="15"/>
      <c r="B10" s="15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19"/>
    </row>
    <row r="11" spans="1:17" ht="30" customHeight="1" x14ac:dyDescent="0.2">
      <c r="A11" s="15" t="s">
        <v>114</v>
      </c>
      <c r="B11" s="15"/>
      <c r="C11" s="20"/>
      <c r="D11" s="20"/>
      <c r="E11" s="12" t="s">
        <v>80</v>
      </c>
      <c r="F11" s="12"/>
      <c r="G11" s="12" t="s">
        <v>80</v>
      </c>
      <c r="H11" s="12"/>
      <c r="I11" s="12" t="s">
        <v>80</v>
      </c>
      <c r="J11" s="21">
        <f>('table5 jul'!J11+'table5 aug'!J11+'table5 sep'!J11)</f>
        <v>1</v>
      </c>
      <c r="K11" s="21">
        <f>('table5 jul'!K11+'table5 aug'!K11+'table5 sep'!K11)</f>
        <v>0</v>
      </c>
      <c r="L11" s="21">
        <f>('table5 jul'!L11+'table5 aug'!L11+'table5 sep'!L11)</f>
        <v>1</v>
      </c>
      <c r="M11" s="21">
        <f>('table5 jul'!M11+'table5 aug'!M11+'table5 sep'!M11)</f>
        <v>0</v>
      </c>
      <c r="N11" s="21">
        <f>('table5 jul'!N11+'table5 aug'!N11+'table5 sep'!N11)</f>
        <v>1</v>
      </c>
      <c r="O11" s="21">
        <f>('table5 jul'!O11+'table5 aug'!O11+'table5 sep'!O11)</f>
        <v>0</v>
      </c>
      <c r="P11" s="21">
        <f>('table5 jul'!P11+'table5 aug'!P11+'table5 sep'!P11)</f>
        <v>0</v>
      </c>
      <c r="Q11" s="19">
        <f>SUM(J11:P11)</f>
        <v>3</v>
      </c>
    </row>
    <row r="12" spans="1:17" ht="30" customHeight="1" x14ac:dyDescent="0.2">
      <c r="A12" s="15"/>
      <c r="B12" s="15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19"/>
    </row>
    <row r="13" spans="1:17" ht="30" customHeight="1" x14ac:dyDescent="0.2">
      <c r="A13" s="15" t="s">
        <v>115</v>
      </c>
      <c r="B13" s="15"/>
      <c r="C13" s="20"/>
      <c r="D13" s="20"/>
      <c r="E13" s="12" t="s">
        <v>80</v>
      </c>
      <c r="F13" s="12"/>
      <c r="G13" s="12" t="s">
        <v>80</v>
      </c>
      <c r="H13" s="12"/>
      <c r="I13" s="12" t="s">
        <v>80</v>
      </c>
      <c r="J13" s="21">
        <f>('table5 jul'!J13+'table5 aug'!J13+'table5 sep'!J13)</f>
        <v>0</v>
      </c>
      <c r="K13" s="21">
        <f>('table5 jul'!K13+'table5 aug'!K13+'table5 sep'!K13)</f>
        <v>0</v>
      </c>
      <c r="L13" s="21">
        <f>('table5 jul'!L13+'table5 aug'!L13+'table5 sep'!L13)</f>
        <v>0</v>
      </c>
      <c r="M13" s="21">
        <f>('table5 jul'!M13+'table5 aug'!M13+'table5 sep'!M13)</f>
        <v>0</v>
      </c>
      <c r="N13" s="21">
        <f>('table5 jul'!N13+'table5 aug'!N13+'table5 sep'!N13)</f>
        <v>0</v>
      </c>
      <c r="O13" s="21">
        <f>('table5 jul'!O13+'table5 aug'!O13+'table5 sep'!O13)</f>
        <v>0</v>
      </c>
      <c r="P13" s="21">
        <f>('table5 jul'!P13+'table5 aug'!P13+'table5 sep'!P13)</f>
        <v>0</v>
      </c>
      <c r="Q13" s="19">
        <f>SUM(J13:P13)</f>
        <v>0</v>
      </c>
    </row>
    <row r="14" spans="1:17" ht="30" customHeight="1" x14ac:dyDescent="0.2">
      <c r="A14" s="15"/>
      <c r="B14" s="15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1"/>
      <c r="P14" s="21"/>
      <c r="Q14" s="19"/>
    </row>
    <row r="15" spans="1:17" ht="30" customHeight="1" x14ac:dyDescent="0.2">
      <c r="A15" s="334" t="s">
        <v>112</v>
      </c>
      <c r="B15" s="334"/>
      <c r="C15" s="334"/>
      <c r="D15" s="334"/>
      <c r="E15" s="334"/>
      <c r="F15" s="12"/>
      <c r="G15" s="12" t="s">
        <v>80</v>
      </c>
      <c r="H15" s="12"/>
      <c r="I15" s="12" t="s">
        <v>80</v>
      </c>
      <c r="J15" s="21">
        <f>('table5 jul'!J15+'table5 aug'!J15+'table5 sep'!J15)</f>
        <v>0</v>
      </c>
      <c r="K15" s="21">
        <f>('table5 jul'!K15+'table5 aug'!K15+'table5 sep'!K15)</f>
        <v>1</v>
      </c>
      <c r="L15" s="21">
        <f>('table5 jul'!L15+'table5 aug'!L15+'table5 sep'!L15)</f>
        <v>0</v>
      </c>
      <c r="M15" s="21">
        <f>('table5 jul'!M15+'table5 aug'!M15+'table5 sep'!M15)</f>
        <v>0</v>
      </c>
      <c r="N15" s="21">
        <f>('table5 jul'!N15+'table5 aug'!N15+'table5 sep'!N15)</f>
        <v>0</v>
      </c>
      <c r="O15" s="21">
        <f>('table5 jul'!O15+'table5 aug'!O15+'table5 sep'!O15)</f>
        <v>1</v>
      </c>
      <c r="P15" s="21">
        <f>('table5 jul'!P15+'table5 aug'!P15+'table5 sep'!P15)</f>
        <v>1</v>
      </c>
      <c r="Q15" s="19">
        <f>SUM(J15:P15)</f>
        <v>3</v>
      </c>
    </row>
    <row r="16" spans="1:17" ht="30" customHeight="1" x14ac:dyDescent="0.2">
      <c r="A16" s="15"/>
      <c r="B16" s="15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19"/>
    </row>
    <row r="17" spans="1:20" ht="30" customHeight="1" x14ac:dyDescent="0.2">
      <c r="A17" s="15" t="s">
        <v>116</v>
      </c>
      <c r="B17" s="15"/>
      <c r="C17" s="20"/>
      <c r="D17" s="20"/>
      <c r="E17" s="12" t="s">
        <v>80</v>
      </c>
      <c r="F17" s="12"/>
      <c r="G17" s="12" t="s">
        <v>80</v>
      </c>
      <c r="H17" s="12"/>
      <c r="I17" s="12" t="s">
        <v>80</v>
      </c>
      <c r="J17" s="21">
        <f>('table5 jul'!J17+'table5 aug'!J17+'table5 sep'!J17)</f>
        <v>0</v>
      </c>
      <c r="K17" s="21">
        <f>('table5 jul'!K17+'table5 aug'!K17+'table5 sep'!K17)</f>
        <v>0</v>
      </c>
      <c r="L17" s="21">
        <f>('table5 jul'!L17+'table5 aug'!L17+'table5 sep'!L17)</f>
        <v>1</v>
      </c>
      <c r="M17" s="21">
        <f>('table5 jul'!M17+'table5 aug'!M17+'table5 sep'!M17)</f>
        <v>0</v>
      </c>
      <c r="N17" s="21">
        <f>('table5 jul'!N17+'table5 aug'!N17+'table5 sep'!N17)</f>
        <v>0</v>
      </c>
      <c r="O17" s="21">
        <f>('table5 jul'!O17+'table5 aug'!O17+'table5 sep'!O17)</f>
        <v>1</v>
      </c>
      <c r="P17" s="21">
        <f>('table5 jul'!P17+'table5 aug'!P17+'table5 sep'!P17)</f>
        <v>2</v>
      </c>
      <c r="Q17" s="19">
        <f>SUM(J17:P17)</f>
        <v>4</v>
      </c>
    </row>
    <row r="18" spans="1:20" ht="30" customHeight="1" x14ac:dyDescent="0.2">
      <c r="A18" s="15"/>
      <c r="B18" s="15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19"/>
    </row>
    <row r="19" spans="1:20" ht="30" customHeight="1" x14ac:dyDescent="0.2">
      <c r="A19" s="15" t="s">
        <v>117</v>
      </c>
      <c r="B19" s="15"/>
      <c r="C19" s="20"/>
      <c r="D19" s="20"/>
      <c r="E19" s="12" t="s">
        <v>80</v>
      </c>
      <c r="F19" s="12"/>
      <c r="G19" s="12" t="s">
        <v>80</v>
      </c>
      <c r="H19" s="12"/>
      <c r="I19" s="12" t="s">
        <v>80</v>
      </c>
      <c r="J19" s="21">
        <f>('table5 jul'!J19+'table5 aug'!J19+'table5 sep'!J19)</f>
        <v>0</v>
      </c>
      <c r="K19" s="21">
        <f>('table5 jul'!K19+'table5 aug'!K19+'table5 sep'!K19)</f>
        <v>0</v>
      </c>
      <c r="L19" s="21">
        <f>('table5 jul'!L19+'table5 aug'!L19+'table5 sep'!L19)</f>
        <v>0</v>
      </c>
      <c r="M19" s="21">
        <f>('table5 jul'!M19+'table5 aug'!M19+'table5 sep'!M19)</f>
        <v>0</v>
      </c>
      <c r="N19" s="21">
        <f>('table5 jul'!N19+'table5 aug'!N19+'table5 sep'!N19)</f>
        <v>0</v>
      </c>
      <c r="O19" s="21">
        <f>('table5 jul'!O19+'table5 aug'!O19+'table5 sep'!O19)</f>
        <v>1</v>
      </c>
      <c r="P19" s="21">
        <f>('table5 jul'!P19+'table5 aug'!P19+'table5 sep'!P19)</f>
        <v>0</v>
      </c>
      <c r="Q19" s="19">
        <f>SUM(J19:P19)</f>
        <v>1</v>
      </c>
    </row>
    <row r="20" spans="1:20" ht="30" customHeight="1" x14ac:dyDescent="0.2">
      <c r="A20" s="15"/>
      <c r="B20" s="15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1"/>
      <c r="P20" s="21"/>
      <c r="Q20" s="19"/>
      <c r="S20" s="51"/>
      <c r="T20" s="51"/>
    </row>
    <row r="21" spans="1:20" ht="30" customHeight="1" x14ac:dyDescent="0.2">
      <c r="A21" s="15" t="s">
        <v>118</v>
      </c>
      <c r="B21" s="15"/>
      <c r="C21" s="20"/>
      <c r="D21" s="20"/>
      <c r="E21" s="12" t="s">
        <v>80</v>
      </c>
      <c r="F21" s="12"/>
      <c r="G21" s="12" t="s">
        <v>80</v>
      </c>
      <c r="H21" s="12"/>
      <c r="I21" s="12" t="s">
        <v>80</v>
      </c>
      <c r="J21" s="21">
        <f>('table5 jul'!J21+'table5 aug'!J21+'table5 sep'!J21)</f>
        <v>2</v>
      </c>
      <c r="K21" s="21">
        <f>('table5 jul'!K21+'table5 aug'!K21+'table5 sep'!K21)</f>
        <v>0</v>
      </c>
      <c r="L21" s="21">
        <f>('table5 jul'!L21+'table5 aug'!L21+'table5 sep'!L21)</f>
        <v>0</v>
      </c>
      <c r="M21" s="21">
        <f>('table5 jul'!M21+'table5 aug'!M21+'table5 sep'!M21)</f>
        <v>1</v>
      </c>
      <c r="N21" s="21">
        <f>('table5 jul'!N21+'table5 aug'!N21+'table5 sep'!N21)</f>
        <v>0</v>
      </c>
      <c r="O21" s="21">
        <f>('table5 jul'!O21+'table5 aug'!O21+'table5 sep'!O21)</f>
        <v>1</v>
      </c>
      <c r="P21" s="21">
        <f>('table5 jul'!P21+'table5 aug'!P21+'table5 sep'!P21)</f>
        <v>0</v>
      </c>
      <c r="Q21" s="19">
        <f>SUM(J21:P21)</f>
        <v>4</v>
      </c>
    </row>
    <row r="22" spans="1:20" ht="30" customHeight="1" x14ac:dyDescent="0.2">
      <c r="A22" s="15"/>
      <c r="B22" s="15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1"/>
      <c r="P22" s="21"/>
      <c r="Q22" s="19"/>
    </row>
    <row r="23" spans="1:20" ht="30" customHeight="1" x14ac:dyDescent="0.2">
      <c r="A23" s="334" t="s">
        <v>111</v>
      </c>
      <c r="B23" s="334"/>
      <c r="C23" s="334"/>
      <c r="D23" s="334"/>
      <c r="E23" s="334"/>
      <c r="F23" s="334"/>
      <c r="G23" s="12" t="s">
        <v>80</v>
      </c>
      <c r="H23" s="12"/>
      <c r="I23" s="12" t="s">
        <v>80</v>
      </c>
      <c r="J23" s="21">
        <f>('table5 jul'!J23+'table5 aug'!J23+'table5 sep'!J23)</f>
        <v>5</v>
      </c>
      <c r="K23" s="21">
        <f>('table5 jul'!K23+'table5 aug'!K23+'table5 sep'!K23)</f>
        <v>1</v>
      </c>
      <c r="L23" s="21">
        <f>('table5 jul'!L23+'table5 aug'!L23+'table5 sep'!L23)</f>
        <v>1</v>
      </c>
      <c r="M23" s="21">
        <f>('table5 jul'!M23+'table5 aug'!M23+'table5 sep'!M23)</f>
        <v>0</v>
      </c>
      <c r="N23" s="21">
        <f>('table5 jul'!N23+'table5 aug'!N23+'table5 sep'!N23)</f>
        <v>0</v>
      </c>
      <c r="O23" s="21">
        <f>('table5 jul'!O23+'table5 aug'!O23+'table5 sep'!O23)</f>
        <v>2</v>
      </c>
      <c r="P23" s="21">
        <f>('table5 jul'!P23+'table5 aug'!P23+'table5 sep'!P23)</f>
        <v>4</v>
      </c>
      <c r="Q23" s="19">
        <f>SUM(J23:P23)</f>
        <v>13</v>
      </c>
      <c r="T23" s="9"/>
    </row>
    <row r="24" spans="1:20" ht="30" customHeight="1" x14ac:dyDescent="0.2">
      <c r="A24" s="29"/>
      <c r="B24" s="29"/>
      <c r="C24" s="29"/>
      <c r="D24" s="29"/>
      <c r="E24" s="29"/>
      <c r="F24" s="29"/>
      <c r="G24" s="12"/>
      <c r="H24" s="12"/>
      <c r="I24" s="12"/>
      <c r="J24" s="21"/>
      <c r="K24" s="21"/>
      <c r="L24" s="21"/>
      <c r="M24" s="21"/>
      <c r="N24" s="21"/>
      <c r="O24" s="21"/>
      <c r="P24" s="21"/>
      <c r="Q24" s="19"/>
    </row>
    <row r="25" spans="1:20" ht="30" customHeight="1" x14ac:dyDescent="0.2">
      <c r="A25" s="29" t="s">
        <v>108</v>
      </c>
      <c r="B25" s="29"/>
      <c r="C25" s="29"/>
      <c r="D25" s="29"/>
      <c r="E25" s="29"/>
      <c r="F25" s="29"/>
      <c r="G25" s="12"/>
      <c r="H25" s="12"/>
      <c r="I25" s="12"/>
      <c r="J25" s="21">
        <f>('table5 jul'!J25+'table5 aug'!J25+'table5 sep'!J25)</f>
        <v>0</v>
      </c>
      <c r="K25" s="21">
        <f>('table5 jul'!K25+'table5 aug'!K25+'table5 sep'!K25)</f>
        <v>0</v>
      </c>
      <c r="L25" s="21">
        <f>('table5 jul'!L25+'table5 aug'!L25+'table5 sep'!L25)</f>
        <v>0</v>
      </c>
      <c r="M25" s="21">
        <f>('table5 jul'!M25+'table5 aug'!M25+'table5 sep'!M25)</f>
        <v>0</v>
      </c>
      <c r="N25" s="21">
        <f>('table5 jul'!N25+'table5 aug'!N25+'table5 sep'!N25)</f>
        <v>0</v>
      </c>
      <c r="O25" s="21">
        <f>('table5 jul'!O25+'table5 aug'!O25+'table5 sep'!O25)</f>
        <v>0</v>
      </c>
      <c r="P25" s="21">
        <f>('table5 jul'!P25+'table5 aug'!P25+'table5 sep'!P25)</f>
        <v>0</v>
      </c>
      <c r="Q25" s="19">
        <f>SUM(J25:P25)</f>
        <v>0</v>
      </c>
    </row>
    <row r="26" spans="1:20" ht="30" customHeight="1" x14ac:dyDescent="0.2">
      <c r="A26" s="15"/>
      <c r="B26" s="15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1"/>
      <c r="P26" s="21"/>
      <c r="Q26" s="19"/>
    </row>
    <row r="27" spans="1:20" ht="30" customHeight="1" x14ac:dyDescent="0.25">
      <c r="A27" s="30" t="s">
        <v>6</v>
      </c>
      <c r="B27" s="31"/>
      <c r="C27" s="25" t="s">
        <v>80</v>
      </c>
      <c r="D27" s="26"/>
      <c r="E27" s="25" t="s">
        <v>80</v>
      </c>
      <c r="F27" s="25"/>
      <c r="G27" s="25" t="s">
        <v>80</v>
      </c>
      <c r="H27" s="25"/>
      <c r="I27" s="25" t="s">
        <v>80</v>
      </c>
      <c r="J27" s="27">
        <f>SUM(J9:J25)</f>
        <v>9</v>
      </c>
      <c r="K27" s="27">
        <f>SUM(K9:K25)</f>
        <v>3</v>
      </c>
      <c r="L27" s="27">
        <f t="shared" ref="L27:Q27" si="0">SUM(L9:L25)</f>
        <v>4</v>
      </c>
      <c r="M27" s="27">
        <f t="shared" si="0"/>
        <v>1</v>
      </c>
      <c r="N27" s="27">
        <f t="shared" si="0"/>
        <v>1</v>
      </c>
      <c r="O27" s="27">
        <f t="shared" si="0"/>
        <v>7</v>
      </c>
      <c r="P27" s="27">
        <f t="shared" si="0"/>
        <v>8</v>
      </c>
      <c r="Q27" s="28">
        <f t="shared" si="0"/>
        <v>33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15" t="s">
        <v>109</v>
      </c>
      <c r="O29" s="316"/>
      <c r="P29" s="316"/>
      <c r="Q29" s="316"/>
    </row>
    <row r="30" spans="1:20" x14ac:dyDescent="0.2">
      <c r="I30" s="2"/>
      <c r="J30" s="4"/>
      <c r="K30" s="4"/>
      <c r="L30" s="4"/>
      <c r="M30" s="4"/>
      <c r="N30" s="316" t="s">
        <v>134</v>
      </c>
      <c r="O30" s="316"/>
      <c r="P30" s="316"/>
      <c r="Q30" s="31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4" zoomScaleNormal="100" workbookViewId="0">
      <selection activeCell="P21" sqref="P21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7" ht="14.25" x14ac:dyDescent="0.2">
      <c r="B1" s="317">
        <v>9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</row>
    <row r="2" spans="1:17" ht="19.5" customHeight="1" x14ac:dyDescent="0.25">
      <c r="A2" s="318" t="s">
        <v>76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</row>
    <row r="3" spans="1:17" ht="15" customHeight="1" x14ac:dyDescent="0.25">
      <c r="A3" s="318" t="s">
        <v>48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</row>
    <row r="4" spans="1:17" ht="15.75" customHeight="1" x14ac:dyDescent="0.25">
      <c r="A4" s="329">
        <v>42186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</row>
    <row r="5" spans="1:17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7" ht="26.25" customHeight="1" x14ac:dyDescent="0.2">
      <c r="A6" s="335" t="s">
        <v>47</v>
      </c>
      <c r="B6" s="335"/>
      <c r="C6" s="335"/>
      <c r="D6" s="335"/>
      <c r="E6" s="335"/>
      <c r="F6" s="335"/>
      <c r="G6" s="335"/>
      <c r="H6" s="335"/>
      <c r="I6" s="336"/>
      <c r="J6" s="22" t="s">
        <v>49</v>
      </c>
      <c r="K6" s="22" t="s">
        <v>50</v>
      </c>
      <c r="L6" s="22" t="s">
        <v>51</v>
      </c>
      <c r="M6" s="22" t="s">
        <v>52</v>
      </c>
      <c r="N6" s="22" t="s">
        <v>53</v>
      </c>
      <c r="O6" s="22" t="s">
        <v>54</v>
      </c>
      <c r="P6" s="22" t="s">
        <v>55</v>
      </c>
      <c r="Q6" s="23" t="s">
        <v>6</v>
      </c>
    </row>
    <row r="7" spans="1:17" ht="14.25" x14ac:dyDescent="0.2">
      <c r="A7" s="15"/>
      <c r="B7" s="15"/>
      <c r="C7" s="20"/>
      <c r="D7" s="20"/>
      <c r="E7" s="20"/>
      <c r="F7" s="20"/>
      <c r="G7" s="20"/>
      <c r="H7" s="20"/>
      <c r="I7" s="20"/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7" t="s">
        <v>16</v>
      </c>
    </row>
    <row r="8" spans="1:17" ht="14.25" x14ac:dyDescent="0.2">
      <c r="A8" s="15"/>
      <c r="B8" s="15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19"/>
    </row>
    <row r="9" spans="1:17" ht="30" customHeight="1" x14ac:dyDescent="0.2">
      <c r="A9" s="15" t="s">
        <v>113</v>
      </c>
      <c r="B9" s="15"/>
      <c r="C9" s="20"/>
      <c r="D9" s="20"/>
      <c r="E9" s="12" t="s">
        <v>80</v>
      </c>
      <c r="F9" s="12"/>
      <c r="G9" s="12" t="s">
        <v>80</v>
      </c>
      <c r="H9" s="12"/>
      <c r="I9" s="12" t="s">
        <v>80</v>
      </c>
      <c r="J9" s="21"/>
      <c r="K9" s="21"/>
      <c r="L9" s="21"/>
      <c r="M9" s="21"/>
      <c r="N9" s="21"/>
      <c r="O9" s="21">
        <v>1</v>
      </c>
      <c r="P9" s="21"/>
      <c r="Q9" s="19">
        <f>SUM(J9:P9)</f>
        <v>1</v>
      </c>
    </row>
    <row r="10" spans="1:17" ht="30" customHeight="1" x14ac:dyDescent="0.2">
      <c r="A10" s="15"/>
      <c r="B10" s="15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19"/>
    </row>
    <row r="11" spans="1:17" ht="30" customHeight="1" x14ac:dyDescent="0.2">
      <c r="A11" s="15" t="s">
        <v>114</v>
      </c>
      <c r="B11" s="15"/>
      <c r="C11" s="20"/>
      <c r="D11" s="20"/>
      <c r="E11" s="12" t="s">
        <v>80</v>
      </c>
      <c r="F11" s="12"/>
      <c r="G11" s="12" t="s">
        <v>80</v>
      </c>
      <c r="H11" s="12"/>
      <c r="I11" s="12" t="s">
        <v>80</v>
      </c>
      <c r="J11" s="21">
        <v>1</v>
      </c>
      <c r="K11" s="21"/>
      <c r="L11" s="21"/>
      <c r="M11" s="21"/>
      <c r="N11" s="21"/>
      <c r="O11" s="21"/>
      <c r="P11" s="21"/>
      <c r="Q11" s="19">
        <f>SUM(J11:P11)</f>
        <v>1</v>
      </c>
    </row>
    <row r="12" spans="1:17" ht="30" customHeight="1" x14ac:dyDescent="0.2">
      <c r="A12" s="15"/>
      <c r="B12" s="15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19"/>
    </row>
    <row r="13" spans="1:17" ht="30" customHeight="1" x14ac:dyDescent="0.2">
      <c r="A13" s="15" t="s">
        <v>115</v>
      </c>
      <c r="B13" s="15"/>
      <c r="C13" s="20"/>
      <c r="D13" s="20"/>
      <c r="E13" s="12" t="s">
        <v>80</v>
      </c>
      <c r="F13" s="12"/>
      <c r="G13" s="12" t="s">
        <v>80</v>
      </c>
      <c r="H13" s="12"/>
      <c r="I13" s="12" t="s">
        <v>80</v>
      </c>
      <c r="J13" s="21"/>
      <c r="K13" s="21"/>
      <c r="L13" s="21"/>
      <c r="M13" s="21"/>
      <c r="N13" s="21"/>
      <c r="O13" s="21"/>
      <c r="P13" s="21"/>
      <c r="Q13" s="19">
        <f>SUM(J13:P13)</f>
        <v>0</v>
      </c>
    </row>
    <row r="14" spans="1:17" ht="30" customHeight="1" x14ac:dyDescent="0.2">
      <c r="A14" s="15"/>
      <c r="B14" s="15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1"/>
      <c r="P14" s="21"/>
      <c r="Q14" s="19"/>
    </row>
    <row r="15" spans="1:17" ht="30" customHeight="1" x14ac:dyDescent="0.2">
      <c r="A15" s="334" t="s">
        <v>112</v>
      </c>
      <c r="B15" s="334"/>
      <c r="C15" s="334"/>
      <c r="D15" s="334"/>
      <c r="E15" s="334"/>
      <c r="F15" s="12"/>
      <c r="G15" s="12" t="s">
        <v>80</v>
      </c>
      <c r="H15" s="12"/>
      <c r="I15" s="12" t="s">
        <v>80</v>
      </c>
      <c r="J15" s="21"/>
      <c r="K15" s="21"/>
      <c r="L15" s="21"/>
      <c r="M15" s="21"/>
      <c r="N15" s="21"/>
      <c r="O15" s="21">
        <v>1</v>
      </c>
      <c r="P15" s="21"/>
      <c r="Q15" s="19">
        <f>SUM(J15:P15)</f>
        <v>1</v>
      </c>
    </row>
    <row r="16" spans="1:17" ht="30" customHeight="1" x14ac:dyDescent="0.2">
      <c r="A16" s="15"/>
      <c r="B16" s="15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19"/>
    </row>
    <row r="17" spans="1:20" ht="30" customHeight="1" x14ac:dyDescent="0.2">
      <c r="A17" s="15" t="s">
        <v>116</v>
      </c>
      <c r="B17" s="15"/>
      <c r="C17" s="20"/>
      <c r="D17" s="20"/>
      <c r="E17" s="12" t="s">
        <v>80</v>
      </c>
      <c r="F17" s="12"/>
      <c r="G17" s="12" t="s">
        <v>80</v>
      </c>
      <c r="H17" s="12"/>
      <c r="I17" s="12" t="s">
        <v>80</v>
      </c>
      <c r="J17" s="21"/>
      <c r="K17" s="21"/>
      <c r="L17" s="21"/>
      <c r="M17" s="21"/>
      <c r="N17" s="21"/>
      <c r="O17" s="21">
        <v>1</v>
      </c>
      <c r="P17" s="21">
        <v>1</v>
      </c>
      <c r="Q17" s="19">
        <f>SUM(J17:P17)</f>
        <v>2</v>
      </c>
    </row>
    <row r="18" spans="1:20" ht="30" customHeight="1" x14ac:dyDescent="0.2">
      <c r="A18" s="15"/>
      <c r="B18" s="15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19"/>
    </row>
    <row r="19" spans="1:20" ht="30" customHeight="1" x14ac:dyDescent="0.2">
      <c r="A19" s="15" t="s">
        <v>117</v>
      </c>
      <c r="B19" s="15"/>
      <c r="C19" s="20"/>
      <c r="D19" s="20"/>
      <c r="E19" s="12" t="s">
        <v>80</v>
      </c>
      <c r="F19" s="12"/>
      <c r="G19" s="12" t="s">
        <v>80</v>
      </c>
      <c r="H19" s="12"/>
      <c r="I19" s="12" t="s">
        <v>80</v>
      </c>
      <c r="J19" s="21"/>
      <c r="K19" s="21"/>
      <c r="L19" s="21"/>
      <c r="M19" s="21"/>
      <c r="N19" s="21"/>
      <c r="O19" s="21"/>
      <c r="P19" s="21"/>
      <c r="Q19" s="19">
        <f>SUM(J19:P19)</f>
        <v>0</v>
      </c>
    </row>
    <row r="20" spans="1:20" ht="30" customHeight="1" x14ac:dyDescent="0.2">
      <c r="A20" s="15"/>
      <c r="B20" s="15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1"/>
      <c r="P20" s="21"/>
      <c r="Q20" s="19"/>
      <c r="S20" s="51"/>
      <c r="T20" s="51"/>
    </row>
    <row r="21" spans="1:20" ht="30" customHeight="1" x14ac:dyDescent="0.2">
      <c r="A21" s="15" t="s">
        <v>118</v>
      </c>
      <c r="B21" s="15"/>
      <c r="C21" s="20"/>
      <c r="D21" s="20"/>
      <c r="E21" s="12" t="s">
        <v>80</v>
      </c>
      <c r="F21" s="12"/>
      <c r="G21" s="12" t="s">
        <v>80</v>
      </c>
      <c r="H21" s="12"/>
      <c r="I21" s="12" t="s">
        <v>80</v>
      </c>
      <c r="J21" s="21"/>
      <c r="K21" s="21"/>
      <c r="L21" s="21"/>
      <c r="M21" s="21"/>
      <c r="N21" s="21"/>
      <c r="O21" s="21">
        <v>1</v>
      </c>
      <c r="P21" s="21"/>
      <c r="Q21" s="19">
        <f>SUM(J21:P21)</f>
        <v>1</v>
      </c>
    </row>
    <row r="22" spans="1:20" ht="30" customHeight="1" x14ac:dyDescent="0.2">
      <c r="A22" s="15"/>
      <c r="B22" s="15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1"/>
      <c r="P22" s="21"/>
      <c r="Q22" s="19"/>
    </row>
    <row r="23" spans="1:20" ht="30" customHeight="1" x14ac:dyDescent="0.2">
      <c r="A23" s="334" t="s">
        <v>111</v>
      </c>
      <c r="B23" s="334"/>
      <c r="C23" s="334"/>
      <c r="D23" s="334"/>
      <c r="E23" s="334"/>
      <c r="F23" s="334"/>
      <c r="G23" s="12" t="s">
        <v>80</v>
      </c>
      <c r="H23" s="12"/>
      <c r="I23" s="12" t="s">
        <v>80</v>
      </c>
      <c r="J23" s="21">
        <v>2</v>
      </c>
      <c r="K23" s="21"/>
      <c r="L23" s="21"/>
      <c r="M23" s="21"/>
      <c r="N23" s="21"/>
      <c r="O23" s="21">
        <v>2</v>
      </c>
      <c r="P23" s="21">
        <v>1</v>
      </c>
      <c r="Q23" s="19">
        <f>SUM(J23:P23)</f>
        <v>5</v>
      </c>
    </row>
    <row r="24" spans="1:20" ht="30" customHeight="1" x14ac:dyDescent="0.2">
      <c r="A24" s="29"/>
      <c r="B24" s="29"/>
      <c r="C24" s="29"/>
      <c r="D24" s="29"/>
      <c r="E24" s="29"/>
      <c r="F24" s="29"/>
      <c r="G24" s="12"/>
      <c r="H24" s="12"/>
      <c r="I24" s="12"/>
      <c r="J24" s="21"/>
      <c r="K24" s="21"/>
      <c r="L24" s="21"/>
      <c r="M24" s="21"/>
      <c r="N24" s="21"/>
      <c r="O24" s="21"/>
      <c r="P24" s="21"/>
      <c r="Q24" s="19"/>
    </row>
    <row r="25" spans="1:20" ht="30" customHeight="1" x14ac:dyDescent="0.2">
      <c r="A25" s="29" t="s">
        <v>108</v>
      </c>
      <c r="B25" s="29"/>
      <c r="C25" s="29"/>
      <c r="D25" s="29"/>
      <c r="E25" s="29"/>
      <c r="F25" s="29"/>
      <c r="G25" s="12"/>
      <c r="H25" s="12"/>
      <c r="I25" s="12"/>
      <c r="J25" s="21"/>
      <c r="K25" s="21"/>
      <c r="L25" s="21"/>
      <c r="M25" s="21"/>
      <c r="N25" s="21"/>
      <c r="O25" s="21"/>
      <c r="P25" s="21"/>
      <c r="Q25" s="19">
        <f>SUM(J25:P25)</f>
        <v>0</v>
      </c>
      <c r="T25" s="9"/>
    </row>
    <row r="26" spans="1:20" ht="30" customHeight="1" x14ac:dyDescent="0.2">
      <c r="A26" s="15"/>
      <c r="B26" s="15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1"/>
      <c r="P26" s="21"/>
      <c r="Q26" s="19"/>
    </row>
    <row r="27" spans="1:20" ht="30" customHeight="1" x14ac:dyDescent="0.25">
      <c r="A27" s="30" t="s">
        <v>6</v>
      </c>
      <c r="B27" s="31"/>
      <c r="C27" s="25" t="s">
        <v>80</v>
      </c>
      <c r="D27" s="26"/>
      <c r="E27" s="25" t="s">
        <v>80</v>
      </c>
      <c r="F27" s="25"/>
      <c r="G27" s="25" t="s">
        <v>80</v>
      </c>
      <c r="H27" s="25"/>
      <c r="I27" s="25" t="s">
        <v>80</v>
      </c>
      <c r="J27" s="27">
        <f>SUM(J9:J25)</f>
        <v>3</v>
      </c>
      <c r="K27" s="27">
        <f>SUM(K9:K25)</f>
        <v>0</v>
      </c>
      <c r="L27" s="27">
        <f t="shared" ref="L27:Q27" si="0">SUM(L9:L25)</f>
        <v>0</v>
      </c>
      <c r="M27" s="27">
        <f t="shared" si="0"/>
        <v>0</v>
      </c>
      <c r="N27" s="27">
        <f t="shared" si="0"/>
        <v>0</v>
      </c>
      <c r="O27" s="27">
        <f t="shared" si="0"/>
        <v>6</v>
      </c>
      <c r="P27" s="27">
        <f t="shared" si="0"/>
        <v>2</v>
      </c>
      <c r="Q27" s="28">
        <f t="shared" si="0"/>
        <v>11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15" t="s">
        <v>109</v>
      </c>
      <c r="O29" s="316"/>
      <c r="P29" s="316"/>
      <c r="Q29" s="316"/>
    </row>
    <row r="30" spans="1:20" x14ac:dyDescent="0.2">
      <c r="I30" s="2"/>
      <c r="J30" s="4"/>
      <c r="K30" s="4"/>
      <c r="L30" s="4"/>
      <c r="M30" s="4"/>
      <c r="N30" s="328">
        <v>42186</v>
      </c>
      <c r="O30" s="316"/>
      <c r="P30" s="316"/>
      <c r="Q30" s="31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4" zoomScaleNormal="100" workbookViewId="0">
      <selection activeCell="P21" sqref="P21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7" ht="14.25" x14ac:dyDescent="0.2">
      <c r="B1" s="317">
        <v>9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</row>
    <row r="2" spans="1:17" ht="19.5" customHeight="1" x14ac:dyDescent="0.25">
      <c r="A2" s="318" t="s">
        <v>76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</row>
    <row r="3" spans="1:17" ht="15" customHeight="1" x14ac:dyDescent="0.25">
      <c r="A3" s="318" t="s">
        <v>48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</row>
    <row r="4" spans="1:17" ht="15.75" customHeight="1" x14ac:dyDescent="0.25">
      <c r="A4" s="329">
        <v>42217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</row>
    <row r="5" spans="1:17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7" ht="26.25" customHeight="1" x14ac:dyDescent="0.2">
      <c r="A6" s="335" t="s">
        <v>47</v>
      </c>
      <c r="B6" s="335"/>
      <c r="C6" s="335"/>
      <c r="D6" s="335"/>
      <c r="E6" s="335"/>
      <c r="F6" s="335"/>
      <c r="G6" s="335"/>
      <c r="H6" s="335"/>
      <c r="I6" s="336"/>
      <c r="J6" s="22" t="s">
        <v>49</v>
      </c>
      <c r="K6" s="22" t="s">
        <v>50</v>
      </c>
      <c r="L6" s="22" t="s">
        <v>51</v>
      </c>
      <c r="M6" s="22" t="s">
        <v>52</v>
      </c>
      <c r="N6" s="22" t="s">
        <v>53</v>
      </c>
      <c r="O6" s="22" t="s">
        <v>54</v>
      </c>
      <c r="P6" s="22" t="s">
        <v>55</v>
      </c>
      <c r="Q6" s="23" t="s">
        <v>6</v>
      </c>
    </row>
    <row r="7" spans="1:17" ht="14.25" x14ac:dyDescent="0.2">
      <c r="A7" s="15"/>
      <c r="B7" s="15"/>
      <c r="C7" s="20"/>
      <c r="D7" s="20"/>
      <c r="E7" s="20"/>
      <c r="F7" s="20"/>
      <c r="G7" s="20"/>
      <c r="H7" s="20"/>
      <c r="I7" s="20"/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7" t="s">
        <v>16</v>
      </c>
    </row>
    <row r="8" spans="1:17" ht="14.25" x14ac:dyDescent="0.2">
      <c r="A8" s="15"/>
      <c r="B8" s="15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19"/>
    </row>
    <row r="9" spans="1:17" ht="30" customHeight="1" x14ac:dyDescent="0.2">
      <c r="A9" s="15" t="s">
        <v>113</v>
      </c>
      <c r="B9" s="15"/>
      <c r="C9" s="20"/>
      <c r="D9" s="20"/>
      <c r="E9" s="12" t="s">
        <v>80</v>
      </c>
      <c r="F9" s="12"/>
      <c r="G9" s="12" t="s">
        <v>80</v>
      </c>
      <c r="H9" s="12"/>
      <c r="I9" s="12" t="s">
        <v>80</v>
      </c>
      <c r="J9" s="21"/>
      <c r="K9" s="21">
        <v>1</v>
      </c>
      <c r="L9" s="21"/>
      <c r="M9" s="21"/>
      <c r="N9" s="21"/>
      <c r="O9" s="21"/>
      <c r="P9" s="21"/>
      <c r="Q9" s="19">
        <f>SUM(J9:P9)</f>
        <v>1</v>
      </c>
    </row>
    <row r="10" spans="1:17" ht="30" customHeight="1" x14ac:dyDescent="0.2">
      <c r="A10" s="15"/>
      <c r="B10" s="15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19"/>
    </row>
    <row r="11" spans="1:17" ht="30" customHeight="1" x14ac:dyDescent="0.2">
      <c r="A11" s="15" t="s">
        <v>114</v>
      </c>
      <c r="B11" s="15"/>
      <c r="C11" s="20"/>
      <c r="D11" s="20"/>
      <c r="E11" s="12" t="s">
        <v>80</v>
      </c>
      <c r="F11" s="12"/>
      <c r="G11" s="12" t="s">
        <v>80</v>
      </c>
      <c r="H11" s="12"/>
      <c r="I11" s="12" t="s">
        <v>80</v>
      </c>
      <c r="J11" s="21"/>
      <c r="K11" s="21"/>
      <c r="L11" s="21"/>
      <c r="M11" s="21"/>
      <c r="N11" s="21"/>
      <c r="O11" s="21"/>
      <c r="P11" s="21"/>
      <c r="Q11" s="19">
        <f>SUM(J11:P11)</f>
        <v>0</v>
      </c>
    </row>
    <row r="12" spans="1:17" ht="30" customHeight="1" x14ac:dyDescent="0.2">
      <c r="A12" s="15"/>
      <c r="B12" s="15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19"/>
    </row>
    <row r="13" spans="1:17" ht="30" customHeight="1" x14ac:dyDescent="0.2">
      <c r="A13" s="15" t="s">
        <v>115</v>
      </c>
      <c r="B13" s="15"/>
      <c r="C13" s="20"/>
      <c r="D13" s="20"/>
      <c r="E13" s="12" t="s">
        <v>80</v>
      </c>
      <c r="F13" s="12"/>
      <c r="G13" s="12" t="s">
        <v>80</v>
      </c>
      <c r="H13" s="12"/>
      <c r="I13" s="12" t="s">
        <v>80</v>
      </c>
      <c r="J13" s="21"/>
      <c r="K13" s="21"/>
      <c r="L13" s="21"/>
      <c r="M13" s="21"/>
      <c r="N13" s="21"/>
      <c r="O13" s="21"/>
      <c r="P13" s="21"/>
      <c r="Q13" s="19">
        <f>SUM(J13:P13)</f>
        <v>0</v>
      </c>
    </row>
    <row r="14" spans="1:17" ht="30" customHeight="1" x14ac:dyDescent="0.2">
      <c r="A14" s="15"/>
      <c r="B14" s="15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1"/>
      <c r="P14" s="21"/>
      <c r="Q14" s="19"/>
    </row>
    <row r="15" spans="1:17" ht="30" customHeight="1" x14ac:dyDescent="0.2">
      <c r="A15" s="334" t="s">
        <v>112</v>
      </c>
      <c r="B15" s="334"/>
      <c r="C15" s="334"/>
      <c r="D15" s="334"/>
      <c r="E15" s="334"/>
      <c r="F15" s="12"/>
      <c r="G15" s="12" t="s">
        <v>80</v>
      </c>
      <c r="H15" s="12"/>
      <c r="I15" s="12" t="s">
        <v>80</v>
      </c>
      <c r="J15" s="21"/>
      <c r="K15" s="21"/>
      <c r="L15" s="21"/>
      <c r="M15" s="21"/>
      <c r="N15" s="21"/>
      <c r="O15" s="21"/>
      <c r="P15" s="21"/>
      <c r="Q15" s="19">
        <f>SUM(J15:P15)</f>
        <v>0</v>
      </c>
    </row>
    <row r="16" spans="1:17" ht="30" customHeight="1" x14ac:dyDescent="0.2">
      <c r="A16" s="15"/>
      <c r="B16" s="15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19"/>
    </row>
    <row r="17" spans="1:20" ht="30" customHeight="1" x14ac:dyDescent="0.2">
      <c r="A17" s="15" t="s">
        <v>116</v>
      </c>
      <c r="B17" s="15"/>
      <c r="C17" s="20"/>
      <c r="D17" s="20"/>
      <c r="E17" s="12" t="s">
        <v>80</v>
      </c>
      <c r="F17" s="12"/>
      <c r="G17" s="12" t="s">
        <v>80</v>
      </c>
      <c r="H17" s="12"/>
      <c r="I17" s="12" t="s">
        <v>80</v>
      </c>
      <c r="J17" s="21"/>
      <c r="K17" s="21"/>
      <c r="L17" s="21"/>
      <c r="M17" s="21"/>
      <c r="N17" s="21"/>
      <c r="O17" s="21"/>
      <c r="P17" s="21">
        <v>1</v>
      </c>
      <c r="Q17" s="19">
        <f>SUM(J17:P17)</f>
        <v>1</v>
      </c>
    </row>
    <row r="18" spans="1:20" ht="30" customHeight="1" x14ac:dyDescent="0.2">
      <c r="A18" s="15"/>
      <c r="B18" s="15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19"/>
    </row>
    <row r="19" spans="1:20" ht="30" customHeight="1" x14ac:dyDescent="0.2">
      <c r="A19" s="15" t="s">
        <v>117</v>
      </c>
      <c r="B19" s="15"/>
      <c r="C19" s="20"/>
      <c r="D19" s="20"/>
      <c r="E19" s="12" t="s">
        <v>80</v>
      </c>
      <c r="F19" s="12"/>
      <c r="G19" s="12" t="s">
        <v>80</v>
      </c>
      <c r="H19" s="12"/>
      <c r="I19" s="12" t="s">
        <v>80</v>
      </c>
      <c r="J19" s="21"/>
      <c r="K19" s="21"/>
      <c r="L19" s="21"/>
      <c r="M19" s="21"/>
      <c r="N19" s="21"/>
      <c r="O19" s="21"/>
      <c r="P19" s="21"/>
      <c r="Q19" s="19">
        <f>SUM(J19:P19)</f>
        <v>0</v>
      </c>
    </row>
    <row r="20" spans="1:20" ht="30" customHeight="1" x14ac:dyDescent="0.2">
      <c r="A20" s="15"/>
      <c r="B20" s="15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1"/>
      <c r="P20" s="21"/>
      <c r="Q20" s="19"/>
      <c r="S20" s="51"/>
      <c r="T20" s="51"/>
    </row>
    <row r="21" spans="1:20" ht="30" customHeight="1" x14ac:dyDescent="0.2">
      <c r="A21" s="15" t="s">
        <v>118</v>
      </c>
      <c r="B21" s="15"/>
      <c r="C21" s="20"/>
      <c r="D21" s="20"/>
      <c r="E21" s="12" t="s">
        <v>80</v>
      </c>
      <c r="F21" s="12"/>
      <c r="G21" s="12" t="s">
        <v>80</v>
      </c>
      <c r="H21" s="12"/>
      <c r="I21" s="12" t="s">
        <v>80</v>
      </c>
      <c r="J21" s="21">
        <v>2</v>
      </c>
      <c r="K21" s="21"/>
      <c r="L21" s="21"/>
      <c r="M21" s="21">
        <v>1</v>
      </c>
      <c r="N21" s="21"/>
      <c r="O21" s="21"/>
      <c r="P21" s="21"/>
      <c r="Q21" s="19">
        <f>SUM(J21:P21)</f>
        <v>3</v>
      </c>
    </row>
    <row r="22" spans="1:20" ht="30" customHeight="1" x14ac:dyDescent="0.2">
      <c r="A22" s="15"/>
      <c r="B22" s="15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1"/>
      <c r="P22" s="21"/>
      <c r="Q22" s="19"/>
    </row>
    <row r="23" spans="1:20" ht="30" customHeight="1" x14ac:dyDescent="0.2">
      <c r="A23" s="334" t="s">
        <v>111</v>
      </c>
      <c r="B23" s="334"/>
      <c r="C23" s="334"/>
      <c r="D23" s="334"/>
      <c r="E23" s="334"/>
      <c r="F23" s="334"/>
      <c r="G23" s="12" t="s">
        <v>80</v>
      </c>
      <c r="H23" s="12"/>
      <c r="I23" s="12" t="s">
        <v>80</v>
      </c>
      <c r="J23" s="21">
        <v>3</v>
      </c>
      <c r="K23" s="21"/>
      <c r="L23" s="21">
        <v>1</v>
      </c>
      <c r="M23" s="21"/>
      <c r="N23" s="21"/>
      <c r="O23" s="21"/>
      <c r="P23" s="21">
        <v>2</v>
      </c>
      <c r="Q23" s="19">
        <f>SUM(J23:P23)</f>
        <v>6</v>
      </c>
    </row>
    <row r="24" spans="1:20" ht="30" customHeight="1" x14ac:dyDescent="0.2">
      <c r="A24" s="29"/>
      <c r="B24" s="29"/>
      <c r="C24" s="29"/>
      <c r="D24" s="29"/>
      <c r="E24" s="29"/>
      <c r="F24" s="29"/>
      <c r="G24" s="12"/>
      <c r="H24" s="12"/>
      <c r="I24" s="12"/>
      <c r="J24" s="21"/>
      <c r="K24" s="21"/>
      <c r="L24" s="21"/>
      <c r="M24" s="21"/>
      <c r="N24" s="21"/>
      <c r="O24" s="21"/>
      <c r="P24" s="21"/>
      <c r="Q24" s="19"/>
    </row>
    <row r="25" spans="1:20" ht="30" customHeight="1" x14ac:dyDescent="0.2">
      <c r="A25" s="29" t="s">
        <v>108</v>
      </c>
      <c r="B25" s="29"/>
      <c r="C25" s="29"/>
      <c r="D25" s="29"/>
      <c r="E25" s="29"/>
      <c r="F25" s="29"/>
      <c r="G25" s="12"/>
      <c r="H25" s="12"/>
      <c r="I25" s="12"/>
      <c r="J25" s="21"/>
      <c r="K25" s="21"/>
      <c r="L25" s="21"/>
      <c r="M25" s="21"/>
      <c r="N25" s="21"/>
      <c r="O25" s="21"/>
      <c r="P25" s="21"/>
      <c r="Q25" s="19">
        <f>SUM(J25:P25)</f>
        <v>0</v>
      </c>
      <c r="T25" s="9"/>
    </row>
    <row r="26" spans="1:20" ht="30" customHeight="1" x14ac:dyDescent="0.2">
      <c r="A26" s="15"/>
      <c r="B26" s="15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1"/>
      <c r="P26" s="21"/>
      <c r="Q26" s="19"/>
    </row>
    <row r="27" spans="1:20" ht="30" customHeight="1" x14ac:dyDescent="0.25">
      <c r="A27" s="30" t="s">
        <v>6</v>
      </c>
      <c r="B27" s="31"/>
      <c r="C27" s="25" t="s">
        <v>80</v>
      </c>
      <c r="D27" s="26"/>
      <c r="E27" s="25" t="s">
        <v>80</v>
      </c>
      <c r="F27" s="25"/>
      <c r="G27" s="25" t="s">
        <v>80</v>
      </c>
      <c r="H27" s="25"/>
      <c r="I27" s="25" t="s">
        <v>80</v>
      </c>
      <c r="J27" s="27">
        <f>SUM(J9:J25)</f>
        <v>5</v>
      </c>
      <c r="K27" s="27">
        <f>SUM(K9:K25)</f>
        <v>1</v>
      </c>
      <c r="L27" s="27">
        <f t="shared" ref="L27:Q27" si="0">SUM(L9:L25)</f>
        <v>1</v>
      </c>
      <c r="M27" s="27">
        <f t="shared" si="0"/>
        <v>1</v>
      </c>
      <c r="N27" s="27">
        <f t="shared" si="0"/>
        <v>0</v>
      </c>
      <c r="O27" s="27">
        <f t="shared" si="0"/>
        <v>0</v>
      </c>
      <c r="P27" s="27">
        <f t="shared" si="0"/>
        <v>3</v>
      </c>
      <c r="Q27" s="28">
        <f t="shared" si="0"/>
        <v>11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15" t="s">
        <v>109</v>
      </c>
      <c r="O29" s="316"/>
      <c r="P29" s="316"/>
      <c r="Q29" s="316"/>
    </row>
    <row r="30" spans="1:20" x14ac:dyDescent="0.2">
      <c r="I30" s="2"/>
      <c r="J30" s="4"/>
      <c r="K30" s="4"/>
      <c r="L30" s="4"/>
      <c r="M30" s="4"/>
      <c r="N30" s="328">
        <v>42217</v>
      </c>
      <c r="O30" s="316"/>
      <c r="P30" s="316"/>
      <c r="Q30" s="31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19" zoomScaleNormal="100" workbookViewId="0">
      <pane xSplit="1" topLeftCell="B1" activePane="topRight" state="frozen"/>
      <selection activeCell="P21" sqref="P21"/>
      <selection pane="topRight" activeCell="P21" sqref="P21"/>
    </sheetView>
  </sheetViews>
  <sheetFormatPr defaultRowHeight="12.75" x14ac:dyDescent="0.2"/>
  <cols>
    <col min="1" max="1" width="7.1406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7" ht="14.25" x14ac:dyDescent="0.2">
      <c r="B1" s="317">
        <v>9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</row>
    <row r="2" spans="1:17" ht="19.5" customHeight="1" x14ac:dyDescent="0.25">
      <c r="A2" s="318" t="s">
        <v>76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</row>
    <row r="3" spans="1:17" ht="15" customHeight="1" x14ac:dyDescent="0.25">
      <c r="A3" s="318" t="s">
        <v>48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</row>
    <row r="4" spans="1:17" ht="15.75" customHeight="1" x14ac:dyDescent="0.25">
      <c r="A4" s="329">
        <v>42248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</row>
    <row r="5" spans="1:17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7" ht="26.25" customHeight="1" x14ac:dyDescent="0.2">
      <c r="A6" s="335" t="s">
        <v>47</v>
      </c>
      <c r="B6" s="335"/>
      <c r="C6" s="335"/>
      <c r="D6" s="335"/>
      <c r="E6" s="335"/>
      <c r="F6" s="335"/>
      <c r="G6" s="335"/>
      <c r="H6" s="335"/>
      <c r="I6" s="336"/>
      <c r="J6" s="22" t="s">
        <v>49</v>
      </c>
      <c r="K6" s="22" t="s">
        <v>50</v>
      </c>
      <c r="L6" s="22" t="s">
        <v>51</v>
      </c>
      <c r="M6" s="22" t="s">
        <v>52</v>
      </c>
      <c r="N6" s="22" t="s">
        <v>53</v>
      </c>
      <c r="O6" s="22" t="s">
        <v>54</v>
      </c>
      <c r="P6" s="22" t="s">
        <v>55</v>
      </c>
      <c r="Q6" s="23" t="s">
        <v>6</v>
      </c>
    </row>
    <row r="7" spans="1:17" ht="14.25" x14ac:dyDescent="0.2">
      <c r="A7" s="15"/>
      <c r="B7" s="15"/>
      <c r="C7" s="20"/>
      <c r="D7" s="20"/>
      <c r="E7" s="20"/>
      <c r="F7" s="20"/>
      <c r="G7" s="20"/>
      <c r="H7" s="20"/>
      <c r="I7" s="20"/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7" t="s">
        <v>16</v>
      </c>
    </row>
    <row r="8" spans="1:17" ht="14.25" x14ac:dyDescent="0.2">
      <c r="A8" s="15"/>
      <c r="B8" s="15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19"/>
    </row>
    <row r="9" spans="1:17" ht="30" customHeight="1" x14ac:dyDescent="0.2">
      <c r="A9" s="15" t="s">
        <v>113</v>
      </c>
      <c r="B9" s="15"/>
      <c r="C9" s="20"/>
      <c r="D9" s="20"/>
      <c r="E9" s="12" t="s">
        <v>80</v>
      </c>
      <c r="F9" s="12"/>
      <c r="G9" s="12" t="s">
        <v>80</v>
      </c>
      <c r="H9" s="12"/>
      <c r="I9" s="12" t="s">
        <v>80</v>
      </c>
      <c r="J9" s="21">
        <v>1</v>
      </c>
      <c r="K9" s="21"/>
      <c r="L9" s="21">
        <v>1</v>
      </c>
      <c r="M9" s="21"/>
      <c r="N9" s="21"/>
      <c r="O9" s="21"/>
      <c r="P9" s="21">
        <v>1</v>
      </c>
      <c r="Q9" s="19">
        <f>SUM(J9:P9)</f>
        <v>3</v>
      </c>
    </row>
    <row r="10" spans="1:17" ht="30" customHeight="1" x14ac:dyDescent="0.2">
      <c r="A10" s="15"/>
      <c r="B10" s="15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19"/>
    </row>
    <row r="11" spans="1:17" ht="30" customHeight="1" x14ac:dyDescent="0.2">
      <c r="A11" s="15" t="s">
        <v>114</v>
      </c>
      <c r="B11" s="15"/>
      <c r="C11" s="20"/>
      <c r="D11" s="20"/>
      <c r="E11" s="12" t="s">
        <v>80</v>
      </c>
      <c r="F11" s="12"/>
      <c r="G11" s="12" t="s">
        <v>80</v>
      </c>
      <c r="H11" s="12"/>
      <c r="I11" s="12" t="s">
        <v>80</v>
      </c>
      <c r="J11" s="21"/>
      <c r="K11" s="21"/>
      <c r="L11" s="21">
        <v>1</v>
      </c>
      <c r="M11" s="21"/>
      <c r="N11" s="21">
        <v>1</v>
      </c>
      <c r="O11" s="21"/>
      <c r="P11" s="21"/>
      <c r="Q11" s="19">
        <f>SUM(J11:P11)</f>
        <v>2</v>
      </c>
    </row>
    <row r="12" spans="1:17" ht="30" customHeight="1" x14ac:dyDescent="0.2">
      <c r="A12" s="15"/>
      <c r="B12" s="15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19"/>
    </row>
    <row r="13" spans="1:17" ht="30" customHeight="1" x14ac:dyDescent="0.2">
      <c r="A13" s="15" t="s">
        <v>115</v>
      </c>
      <c r="B13" s="15"/>
      <c r="C13" s="20"/>
      <c r="D13" s="20"/>
      <c r="E13" s="12" t="s">
        <v>80</v>
      </c>
      <c r="F13" s="12"/>
      <c r="G13" s="12" t="s">
        <v>80</v>
      </c>
      <c r="H13" s="12"/>
      <c r="I13" s="12" t="s">
        <v>80</v>
      </c>
      <c r="J13" s="21"/>
      <c r="K13" s="21"/>
      <c r="L13" s="21"/>
      <c r="M13" s="21"/>
      <c r="N13" s="21"/>
      <c r="O13" s="21"/>
      <c r="P13" s="21"/>
      <c r="Q13" s="19">
        <f>SUM(J13:P13)</f>
        <v>0</v>
      </c>
    </row>
    <row r="14" spans="1:17" ht="30" customHeight="1" x14ac:dyDescent="0.2">
      <c r="A14" s="15"/>
      <c r="B14" s="15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1"/>
      <c r="P14" s="21"/>
      <c r="Q14" s="19"/>
    </row>
    <row r="15" spans="1:17" ht="30" customHeight="1" x14ac:dyDescent="0.2">
      <c r="A15" s="334" t="s">
        <v>112</v>
      </c>
      <c r="B15" s="334"/>
      <c r="C15" s="334"/>
      <c r="D15" s="334"/>
      <c r="E15" s="334"/>
      <c r="F15" s="12"/>
      <c r="G15" s="12" t="s">
        <v>80</v>
      </c>
      <c r="H15" s="12"/>
      <c r="I15" s="12" t="s">
        <v>80</v>
      </c>
      <c r="J15" s="21"/>
      <c r="K15" s="21">
        <v>1</v>
      </c>
      <c r="L15" s="21"/>
      <c r="M15" s="21"/>
      <c r="N15" s="21"/>
      <c r="O15" s="21"/>
      <c r="P15" s="21">
        <v>1</v>
      </c>
      <c r="Q15" s="19">
        <f>SUM(J15:P15)</f>
        <v>2</v>
      </c>
    </row>
    <row r="16" spans="1:17" ht="30" customHeight="1" x14ac:dyDescent="0.2">
      <c r="A16" s="15"/>
      <c r="B16" s="15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19"/>
    </row>
    <row r="17" spans="1:20" ht="30" customHeight="1" x14ac:dyDescent="0.2">
      <c r="A17" s="15" t="s">
        <v>116</v>
      </c>
      <c r="B17" s="15"/>
      <c r="C17" s="20"/>
      <c r="D17" s="20"/>
      <c r="E17" s="12" t="s">
        <v>80</v>
      </c>
      <c r="F17" s="12"/>
      <c r="G17" s="12" t="s">
        <v>80</v>
      </c>
      <c r="H17" s="12"/>
      <c r="I17" s="12" t="s">
        <v>80</v>
      </c>
      <c r="J17" s="21"/>
      <c r="K17" s="21"/>
      <c r="L17" s="21">
        <v>1</v>
      </c>
      <c r="M17" s="21"/>
      <c r="N17" s="21"/>
      <c r="O17" s="21"/>
      <c r="P17" s="21"/>
      <c r="Q17" s="19">
        <f>SUM(J17:P17)</f>
        <v>1</v>
      </c>
    </row>
    <row r="18" spans="1:20" ht="30" customHeight="1" x14ac:dyDescent="0.2">
      <c r="A18" s="15"/>
      <c r="B18" s="15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19"/>
    </row>
    <row r="19" spans="1:20" ht="30" customHeight="1" x14ac:dyDescent="0.2">
      <c r="A19" s="15" t="s">
        <v>117</v>
      </c>
      <c r="B19" s="15"/>
      <c r="C19" s="20"/>
      <c r="D19" s="20"/>
      <c r="E19" s="12" t="s">
        <v>80</v>
      </c>
      <c r="F19" s="12"/>
      <c r="G19" s="12" t="s">
        <v>80</v>
      </c>
      <c r="H19" s="12"/>
      <c r="I19" s="12" t="s">
        <v>80</v>
      </c>
      <c r="J19" s="21"/>
      <c r="K19" s="21"/>
      <c r="L19" s="21"/>
      <c r="M19" s="21"/>
      <c r="N19" s="21"/>
      <c r="O19" s="21">
        <v>1</v>
      </c>
      <c r="P19" s="21"/>
      <c r="Q19" s="19">
        <f>SUM(J19:P19)</f>
        <v>1</v>
      </c>
    </row>
    <row r="20" spans="1:20" ht="30" customHeight="1" x14ac:dyDescent="0.2">
      <c r="A20" s="15"/>
      <c r="B20" s="15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1"/>
      <c r="P20" s="21"/>
      <c r="Q20" s="19"/>
      <c r="S20" s="51"/>
      <c r="T20" s="51"/>
    </row>
    <row r="21" spans="1:20" ht="30" customHeight="1" x14ac:dyDescent="0.2">
      <c r="A21" s="15" t="s">
        <v>118</v>
      </c>
      <c r="B21" s="15"/>
      <c r="C21" s="20"/>
      <c r="D21" s="20"/>
      <c r="E21" s="12" t="s">
        <v>80</v>
      </c>
      <c r="F21" s="12"/>
      <c r="G21" s="12" t="s">
        <v>80</v>
      </c>
      <c r="H21" s="12"/>
      <c r="I21" s="12" t="s">
        <v>80</v>
      </c>
      <c r="J21" s="21"/>
      <c r="K21" s="21"/>
      <c r="L21" s="21"/>
      <c r="M21" s="21"/>
      <c r="N21" s="21"/>
      <c r="O21" s="21"/>
      <c r="P21" s="21"/>
      <c r="Q21" s="19">
        <f>SUM(J21:P21)</f>
        <v>0</v>
      </c>
    </row>
    <row r="22" spans="1:20" ht="30" customHeight="1" x14ac:dyDescent="0.2">
      <c r="A22" s="15"/>
      <c r="B22" s="15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1"/>
      <c r="P22" s="21"/>
      <c r="Q22" s="19"/>
    </row>
    <row r="23" spans="1:20" ht="30" customHeight="1" x14ac:dyDescent="0.2">
      <c r="A23" s="334" t="s">
        <v>111</v>
      </c>
      <c r="B23" s="334"/>
      <c r="C23" s="334"/>
      <c r="D23" s="334"/>
      <c r="E23" s="334"/>
      <c r="F23" s="334"/>
      <c r="G23" s="12" t="s">
        <v>80</v>
      </c>
      <c r="H23" s="12"/>
      <c r="I23" s="12" t="s">
        <v>80</v>
      </c>
      <c r="J23" s="21"/>
      <c r="K23" s="21">
        <v>1</v>
      </c>
      <c r="L23" s="21"/>
      <c r="M23" s="21"/>
      <c r="N23" s="21"/>
      <c r="O23" s="21"/>
      <c r="P23" s="21">
        <v>1</v>
      </c>
      <c r="Q23" s="19">
        <f>SUM(J23:P23)</f>
        <v>2</v>
      </c>
    </row>
    <row r="24" spans="1:20" ht="30" customHeight="1" x14ac:dyDescent="0.2">
      <c r="A24" s="29"/>
      <c r="B24" s="29"/>
      <c r="C24" s="29"/>
      <c r="D24" s="29"/>
      <c r="E24" s="29"/>
      <c r="F24" s="29"/>
      <c r="G24" s="12"/>
      <c r="H24" s="12"/>
      <c r="I24" s="12"/>
      <c r="J24" s="21"/>
      <c r="K24" s="21"/>
      <c r="L24" s="21"/>
      <c r="M24" s="21"/>
      <c r="N24" s="21"/>
      <c r="O24" s="21"/>
      <c r="P24" s="21"/>
      <c r="Q24" s="19"/>
    </row>
    <row r="25" spans="1:20" ht="30" customHeight="1" x14ac:dyDescent="0.2">
      <c r="A25" s="29" t="s">
        <v>108</v>
      </c>
      <c r="B25" s="29"/>
      <c r="C25" s="29"/>
      <c r="D25" s="29"/>
      <c r="E25" s="29"/>
      <c r="F25" s="29"/>
      <c r="G25" s="12"/>
      <c r="H25" s="12"/>
      <c r="I25" s="12"/>
      <c r="J25" s="21"/>
      <c r="K25" s="21"/>
      <c r="L25" s="21"/>
      <c r="M25" s="21"/>
      <c r="N25" s="21"/>
      <c r="O25" s="21"/>
      <c r="P25" s="21"/>
      <c r="Q25" s="19">
        <f>SUM(J25:P25)</f>
        <v>0</v>
      </c>
      <c r="T25" s="9"/>
    </row>
    <row r="26" spans="1:20" ht="30" customHeight="1" x14ac:dyDescent="0.2">
      <c r="A26" s="15"/>
      <c r="B26" s="15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1"/>
      <c r="P26" s="21"/>
      <c r="Q26" s="19"/>
    </row>
    <row r="27" spans="1:20" ht="30" customHeight="1" x14ac:dyDescent="0.25">
      <c r="A27" s="30" t="s">
        <v>6</v>
      </c>
      <c r="B27" s="31"/>
      <c r="C27" s="25" t="s">
        <v>80</v>
      </c>
      <c r="D27" s="26"/>
      <c r="E27" s="25" t="s">
        <v>80</v>
      </c>
      <c r="F27" s="25"/>
      <c r="G27" s="25" t="s">
        <v>80</v>
      </c>
      <c r="H27" s="25"/>
      <c r="I27" s="25" t="s">
        <v>80</v>
      </c>
      <c r="J27" s="27">
        <f>SUM(J9:J25)</f>
        <v>1</v>
      </c>
      <c r="K27" s="27">
        <f>SUM(K9:K25)</f>
        <v>2</v>
      </c>
      <c r="L27" s="27">
        <f t="shared" ref="L27:Q27" si="0">SUM(L9:L25)</f>
        <v>3</v>
      </c>
      <c r="M27" s="27">
        <f t="shared" si="0"/>
        <v>0</v>
      </c>
      <c r="N27" s="27">
        <f t="shared" si="0"/>
        <v>1</v>
      </c>
      <c r="O27" s="27">
        <f t="shared" si="0"/>
        <v>1</v>
      </c>
      <c r="P27" s="27">
        <f t="shared" si="0"/>
        <v>3</v>
      </c>
      <c r="Q27" s="28">
        <f t="shared" si="0"/>
        <v>11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15" t="s">
        <v>109</v>
      </c>
      <c r="O29" s="316"/>
      <c r="P29" s="316"/>
      <c r="Q29" s="316"/>
    </row>
    <row r="30" spans="1:20" x14ac:dyDescent="0.2">
      <c r="I30" s="2"/>
      <c r="J30" s="4"/>
      <c r="K30" s="4"/>
      <c r="L30" s="4"/>
      <c r="M30" s="4"/>
      <c r="N30" s="328">
        <v>42248</v>
      </c>
      <c r="O30" s="316"/>
      <c r="P30" s="316"/>
      <c r="Q30" s="31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A19" zoomScaleNormal="100" workbookViewId="0">
      <selection activeCell="P21" sqref="P21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17">
        <v>10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10"/>
    </row>
    <row r="2" spans="1:12" ht="21.75" customHeight="1" x14ac:dyDescent="0.25">
      <c r="A2" s="318" t="s">
        <v>79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2" ht="15.75" customHeight="1" x14ac:dyDescent="0.25">
      <c r="A3" s="318" t="s">
        <v>133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37" t="s">
        <v>106</v>
      </c>
      <c r="B5" s="337"/>
      <c r="C5" s="337"/>
      <c r="D5" s="337"/>
      <c r="E5" s="337"/>
      <c r="F5" s="337"/>
      <c r="G5" s="337"/>
      <c r="H5" s="338"/>
      <c r="I5" s="332" t="s">
        <v>103</v>
      </c>
      <c r="J5" s="332" t="s">
        <v>104</v>
      </c>
      <c r="K5" s="326" t="s">
        <v>105</v>
      </c>
    </row>
    <row r="6" spans="1:12" x14ac:dyDescent="0.2">
      <c r="A6" s="339"/>
      <c r="B6" s="339"/>
      <c r="C6" s="339"/>
      <c r="D6" s="339"/>
      <c r="E6" s="339"/>
      <c r="F6" s="339"/>
      <c r="G6" s="339"/>
      <c r="H6" s="340"/>
      <c r="I6" s="333"/>
      <c r="J6" s="333"/>
      <c r="K6" s="327"/>
    </row>
    <row r="7" spans="1:12" ht="14.25" x14ac:dyDescent="0.2">
      <c r="A7" s="32"/>
      <c r="B7" s="32"/>
      <c r="C7" s="32"/>
      <c r="D7" s="32"/>
      <c r="E7" s="32"/>
      <c r="F7" s="32"/>
      <c r="G7" s="32"/>
      <c r="H7" s="33"/>
      <c r="I7" s="16" t="s">
        <v>9</v>
      </c>
      <c r="J7" s="16" t="s">
        <v>10</v>
      </c>
      <c r="K7" s="17" t="s">
        <v>11</v>
      </c>
    </row>
    <row r="8" spans="1:12" ht="24.95" customHeight="1" x14ac:dyDescent="0.2">
      <c r="A8" s="18" t="s">
        <v>102</v>
      </c>
      <c r="B8" s="11" t="s">
        <v>80</v>
      </c>
      <c r="C8" s="18"/>
      <c r="D8" s="11" t="s">
        <v>80</v>
      </c>
      <c r="E8" s="18"/>
      <c r="F8" s="11" t="s">
        <v>80</v>
      </c>
      <c r="G8" s="18"/>
      <c r="H8" s="11" t="s">
        <v>80</v>
      </c>
      <c r="I8" s="21">
        <f>'Table 6 jul'!I8+'Table 6 aug'!I8+'Table 6 sep'!I8</f>
        <v>0</v>
      </c>
      <c r="J8" s="21">
        <f>'Table 6 jul'!J8+'Table 6 aug'!J8+'Table 6 sep'!J8</f>
        <v>2</v>
      </c>
      <c r="K8" s="19">
        <f>SUM(I8:J8)</f>
        <v>2</v>
      </c>
    </row>
    <row r="9" spans="1:12" ht="24.95" customHeight="1" x14ac:dyDescent="0.2">
      <c r="A9" s="18"/>
      <c r="B9" s="18"/>
      <c r="C9" s="18"/>
      <c r="D9" s="18"/>
      <c r="E9" s="18"/>
      <c r="F9" s="18"/>
      <c r="G9" s="18"/>
      <c r="H9" s="34"/>
      <c r="I9" s="21"/>
      <c r="J9" s="21"/>
      <c r="K9" s="19"/>
    </row>
    <row r="10" spans="1:12" ht="24.95" customHeight="1" x14ac:dyDescent="0.2">
      <c r="A10" s="18" t="s">
        <v>101</v>
      </c>
      <c r="B10" s="11" t="s">
        <v>80</v>
      </c>
      <c r="C10" s="18"/>
      <c r="D10" s="11" t="s">
        <v>80</v>
      </c>
      <c r="E10" s="18"/>
      <c r="F10" s="11" t="s">
        <v>80</v>
      </c>
      <c r="G10" s="18"/>
      <c r="H10" s="11" t="s">
        <v>80</v>
      </c>
      <c r="I10" s="21">
        <f>'Table 6 jul'!I10+'Table 6 aug'!I10+'Table 6 sep'!I10</f>
        <v>0</v>
      </c>
      <c r="J10" s="21">
        <f>'Table 6 jul'!J10+'Table 6 aug'!J10+'Table 6 sep'!J10</f>
        <v>0</v>
      </c>
      <c r="K10" s="19">
        <f>SUM(I10:J10)</f>
        <v>0</v>
      </c>
    </row>
    <row r="11" spans="1:12" ht="24.95" customHeight="1" x14ac:dyDescent="0.2">
      <c r="A11" s="15"/>
      <c r="B11" s="15"/>
      <c r="C11" s="15"/>
      <c r="D11" s="15"/>
      <c r="E11" s="15"/>
      <c r="F11" s="15"/>
      <c r="G11" s="15"/>
      <c r="H11" s="35"/>
      <c r="I11" s="21"/>
      <c r="J11" s="21"/>
      <c r="K11" s="19"/>
    </row>
    <row r="12" spans="1:12" ht="24.95" customHeight="1" x14ac:dyDescent="0.2">
      <c r="A12" s="18" t="s">
        <v>42</v>
      </c>
      <c r="B12" s="11" t="s">
        <v>80</v>
      </c>
      <c r="C12" s="18"/>
      <c r="D12" s="11" t="s">
        <v>80</v>
      </c>
      <c r="E12" s="18"/>
      <c r="F12" s="11" t="s">
        <v>80</v>
      </c>
      <c r="G12" s="18"/>
      <c r="H12" s="11" t="s">
        <v>80</v>
      </c>
      <c r="I12" s="21">
        <f>'Table 6 jul'!I12+'Table 6 aug'!I12+'Table 6 sep'!I12</f>
        <v>1</v>
      </c>
      <c r="J12" s="21">
        <f>'Table 6 jul'!J12+'Table 6 aug'!J12+'Table 6 sep'!J12</f>
        <v>0</v>
      </c>
      <c r="K12" s="19">
        <f>SUM(I12:J12)</f>
        <v>1</v>
      </c>
    </row>
    <row r="13" spans="1:12" ht="24.95" customHeight="1" x14ac:dyDescent="0.2">
      <c r="A13" s="15"/>
      <c r="B13" s="15"/>
      <c r="C13" s="15"/>
      <c r="D13" s="15"/>
      <c r="E13" s="15"/>
      <c r="F13" s="15"/>
      <c r="G13" s="15"/>
      <c r="H13" s="35"/>
      <c r="I13" s="21"/>
      <c r="J13" s="21"/>
      <c r="K13" s="19"/>
    </row>
    <row r="14" spans="1:12" ht="24.95" customHeight="1" x14ac:dyDescent="0.2">
      <c r="A14" s="18" t="s">
        <v>43</v>
      </c>
      <c r="B14" s="11" t="s">
        <v>80</v>
      </c>
      <c r="C14" s="18"/>
      <c r="D14" s="11" t="s">
        <v>80</v>
      </c>
      <c r="E14" s="18"/>
      <c r="F14" s="11" t="s">
        <v>80</v>
      </c>
      <c r="G14" s="18"/>
      <c r="H14" s="11" t="s">
        <v>80</v>
      </c>
      <c r="I14" s="21">
        <f>'Table 6 jul'!I14+'Table 6 aug'!I14+'Table 6 sep'!I14</f>
        <v>2</v>
      </c>
      <c r="J14" s="21">
        <f>'Table 6 jul'!J14+'Table 6 aug'!J14+'Table 6 sep'!J14</f>
        <v>1</v>
      </c>
      <c r="K14" s="19">
        <f>SUM(I14:J14)</f>
        <v>3</v>
      </c>
    </row>
    <row r="15" spans="1:12" ht="24.95" customHeight="1" x14ac:dyDescent="0.2">
      <c r="A15" s="15"/>
      <c r="B15" s="15"/>
      <c r="C15" s="15"/>
      <c r="D15" s="15"/>
      <c r="E15" s="15"/>
      <c r="F15" s="15"/>
      <c r="G15" s="15"/>
      <c r="H15" s="35"/>
      <c r="I15" s="21"/>
      <c r="J15" s="21"/>
      <c r="K15" s="19"/>
    </row>
    <row r="16" spans="1:12" ht="24.95" customHeight="1" x14ac:dyDescent="0.2">
      <c r="A16" s="18" t="s">
        <v>93</v>
      </c>
      <c r="B16" s="11" t="s">
        <v>80</v>
      </c>
      <c r="C16" s="18"/>
      <c r="D16" s="11" t="s">
        <v>80</v>
      </c>
      <c r="E16" s="18"/>
      <c r="F16" s="11" t="s">
        <v>80</v>
      </c>
      <c r="G16" s="18"/>
      <c r="H16" s="11" t="s">
        <v>80</v>
      </c>
      <c r="I16" s="21">
        <f>'Table 6 jul'!I16+'Table 6 aug'!I16+'Table 6 sep'!I16</f>
        <v>3</v>
      </c>
      <c r="J16" s="21">
        <f>'Table 6 jul'!J16+'Table 6 aug'!J16+'Table 6 sep'!J16</f>
        <v>0</v>
      </c>
      <c r="K16" s="19">
        <f>SUM(I16:J16)</f>
        <v>3</v>
      </c>
    </row>
    <row r="17" spans="1:20" ht="24.95" customHeight="1" x14ac:dyDescent="0.2">
      <c r="A17" s="15"/>
      <c r="B17" s="15"/>
      <c r="C17" s="15"/>
      <c r="D17" s="15"/>
      <c r="E17" s="15"/>
      <c r="F17" s="15"/>
      <c r="G17" s="15"/>
      <c r="H17" s="35"/>
      <c r="I17" s="21"/>
      <c r="J17" s="21"/>
      <c r="K17" s="19"/>
    </row>
    <row r="18" spans="1:20" ht="24.95" customHeight="1" x14ac:dyDescent="0.2">
      <c r="A18" s="18" t="s">
        <v>94</v>
      </c>
      <c r="B18" s="11" t="s">
        <v>80</v>
      </c>
      <c r="C18" s="18"/>
      <c r="D18" s="11" t="s">
        <v>80</v>
      </c>
      <c r="E18" s="18"/>
      <c r="F18" s="11" t="s">
        <v>80</v>
      </c>
      <c r="G18" s="18"/>
      <c r="H18" s="11" t="s">
        <v>80</v>
      </c>
      <c r="I18" s="21">
        <f>'Table 6 jul'!I18+'Table 6 aug'!I18+'Table 6 sep'!I18</f>
        <v>7</v>
      </c>
      <c r="J18" s="21">
        <f>'Table 6 jul'!J18+'Table 6 aug'!J18+'Table 6 sep'!J18</f>
        <v>1</v>
      </c>
      <c r="K18" s="19">
        <f>SUM(I18:J18)</f>
        <v>8</v>
      </c>
    </row>
    <row r="19" spans="1:20" ht="24.95" customHeight="1" x14ac:dyDescent="0.2">
      <c r="A19" s="15"/>
      <c r="B19" s="15"/>
      <c r="C19" s="15"/>
      <c r="D19" s="15"/>
      <c r="E19" s="15"/>
      <c r="F19" s="15"/>
      <c r="G19" s="15"/>
      <c r="H19" s="35"/>
      <c r="I19" s="21"/>
      <c r="J19" s="21"/>
      <c r="K19" s="19"/>
    </row>
    <row r="20" spans="1:20" ht="24.95" customHeight="1" x14ac:dyDescent="0.2">
      <c r="A20" s="18" t="s">
        <v>44</v>
      </c>
      <c r="B20" s="11" t="s">
        <v>80</v>
      </c>
      <c r="C20" s="18"/>
      <c r="D20" s="11" t="s">
        <v>80</v>
      </c>
      <c r="E20" s="18"/>
      <c r="F20" s="11" t="s">
        <v>80</v>
      </c>
      <c r="G20" s="18"/>
      <c r="H20" s="11" t="s">
        <v>80</v>
      </c>
      <c r="I20" s="21">
        <f>'Table 6 jul'!I20+'Table 6 aug'!I20+'Table 6 sep'!I20</f>
        <v>7</v>
      </c>
      <c r="J20" s="21">
        <f>'Table 6 jul'!J20+'Table 6 aug'!J20+'Table 6 sep'!J20</f>
        <v>1</v>
      </c>
      <c r="K20" s="19">
        <f>SUM(I20:J20)</f>
        <v>8</v>
      </c>
      <c r="S20" s="51"/>
      <c r="T20" s="51"/>
    </row>
    <row r="21" spans="1:20" ht="24.95" customHeight="1" x14ac:dyDescent="0.2">
      <c r="A21" s="15"/>
      <c r="B21" s="15"/>
      <c r="C21" s="15"/>
      <c r="D21" s="15"/>
      <c r="E21" s="15"/>
      <c r="F21" s="15"/>
      <c r="G21" s="15"/>
      <c r="H21" s="35"/>
      <c r="I21" s="21"/>
      <c r="J21" s="21"/>
      <c r="K21" s="19"/>
    </row>
    <row r="22" spans="1:20" ht="24.95" customHeight="1" x14ac:dyDescent="0.2">
      <c r="A22" s="18" t="s">
        <v>95</v>
      </c>
      <c r="B22" s="11" t="s">
        <v>80</v>
      </c>
      <c r="C22" s="18"/>
      <c r="D22" s="11" t="s">
        <v>80</v>
      </c>
      <c r="E22" s="18"/>
      <c r="F22" s="11" t="s">
        <v>80</v>
      </c>
      <c r="G22" s="18"/>
      <c r="H22" s="11" t="s">
        <v>80</v>
      </c>
      <c r="I22" s="21">
        <f>'Table 6 jul'!I22+'Table 6 aug'!I22+'Table 6 sep'!I22</f>
        <v>2</v>
      </c>
      <c r="J22" s="21">
        <f>'Table 6 jul'!J22+'Table 6 aug'!J22+'Table 6 sep'!J22</f>
        <v>0</v>
      </c>
      <c r="K22" s="19">
        <f>SUM(I22:J22)</f>
        <v>2</v>
      </c>
    </row>
    <row r="23" spans="1:20" ht="24.95" customHeight="1" x14ac:dyDescent="0.2">
      <c r="A23" s="15"/>
      <c r="B23" s="15"/>
      <c r="C23" s="15"/>
      <c r="D23" s="15"/>
      <c r="E23" s="15"/>
      <c r="F23" s="15"/>
      <c r="G23" s="15"/>
      <c r="H23" s="35"/>
      <c r="I23" s="21"/>
      <c r="J23" s="21"/>
      <c r="K23" s="19"/>
    </row>
    <row r="24" spans="1:20" ht="24.95" customHeight="1" x14ac:dyDescent="0.2">
      <c r="A24" s="18" t="s">
        <v>96</v>
      </c>
      <c r="B24" s="11" t="s">
        <v>80</v>
      </c>
      <c r="C24" s="18"/>
      <c r="D24" s="11" t="s">
        <v>80</v>
      </c>
      <c r="E24" s="18"/>
      <c r="F24" s="11" t="s">
        <v>80</v>
      </c>
      <c r="G24" s="18"/>
      <c r="H24" s="11" t="s">
        <v>80</v>
      </c>
      <c r="I24" s="21">
        <f>'Table 6 jul'!I24+'Table 6 aug'!I24+'Table 6 sep'!I24</f>
        <v>1</v>
      </c>
      <c r="J24" s="21">
        <f>'Table 6 jul'!J24+'Table 6 aug'!J24+'Table 6 sep'!J24</f>
        <v>0</v>
      </c>
      <c r="K24" s="19">
        <f>SUM(I24:J24)</f>
        <v>1</v>
      </c>
    </row>
    <row r="25" spans="1:20" ht="24.95" customHeight="1" x14ac:dyDescent="0.2">
      <c r="A25" s="15"/>
      <c r="B25" s="15"/>
      <c r="C25" s="15"/>
      <c r="D25" s="15"/>
      <c r="E25" s="15"/>
      <c r="F25" s="15"/>
      <c r="G25" s="15"/>
      <c r="H25" s="35"/>
      <c r="I25" s="21"/>
      <c r="J25" s="21"/>
      <c r="K25" s="19"/>
    </row>
    <row r="26" spans="1:20" ht="24.95" customHeight="1" x14ac:dyDescent="0.2">
      <c r="A26" s="18" t="s">
        <v>97</v>
      </c>
      <c r="B26" s="11" t="s">
        <v>80</v>
      </c>
      <c r="C26" s="18"/>
      <c r="D26" s="11" t="s">
        <v>80</v>
      </c>
      <c r="E26" s="18"/>
      <c r="F26" s="11" t="s">
        <v>80</v>
      </c>
      <c r="G26" s="18"/>
      <c r="H26" s="11" t="s">
        <v>80</v>
      </c>
      <c r="I26" s="21">
        <f>'Table 6 jul'!I26+'Table 6 aug'!I26+'Table 6 sep'!I26</f>
        <v>1</v>
      </c>
      <c r="J26" s="21">
        <f>'Table 6 jul'!J26+'Table 6 aug'!J26+'Table 6 sep'!J26</f>
        <v>0</v>
      </c>
      <c r="K26" s="19">
        <f>SUM(I26:J26)</f>
        <v>1</v>
      </c>
    </row>
    <row r="27" spans="1:20" ht="24.95" customHeight="1" x14ac:dyDescent="0.2">
      <c r="A27" s="15"/>
      <c r="B27" s="15"/>
      <c r="C27" s="15"/>
      <c r="D27" s="15"/>
      <c r="E27" s="15"/>
      <c r="F27" s="15"/>
      <c r="G27" s="15"/>
      <c r="H27" s="35"/>
      <c r="I27" s="21"/>
      <c r="J27" s="21"/>
      <c r="K27" s="19"/>
    </row>
    <row r="28" spans="1:20" ht="24.95" customHeight="1" x14ac:dyDescent="0.2">
      <c r="A28" s="18" t="s">
        <v>98</v>
      </c>
      <c r="B28" s="11" t="s">
        <v>80</v>
      </c>
      <c r="C28" s="18"/>
      <c r="D28" s="11" t="s">
        <v>80</v>
      </c>
      <c r="E28" s="18"/>
      <c r="F28" s="11" t="s">
        <v>80</v>
      </c>
      <c r="G28" s="18"/>
      <c r="H28" s="11" t="s">
        <v>80</v>
      </c>
      <c r="I28" s="21">
        <f>'Table 6 jul'!I28+'Table 6 aug'!I28+'Table 6 sep'!I28</f>
        <v>1</v>
      </c>
      <c r="J28" s="21">
        <f>'Table 6 jul'!J28+'Table 6 aug'!J28+'Table 6 sep'!J28</f>
        <v>0</v>
      </c>
      <c r="K28" s="19">
        <f>SUM(I28:J28)</f>
        <v>1</v>
      </c>
    </row>
    <row r="29" spans="1:20" ht="24.95" customHeight="1" x14ac:dyDescent="0.2">
      <c r="A29" s="15"/>
      <c r="B29" s="15"/>
      <c r="C29" s="15"/>
      <c r="D29" s="15"/>
      <c r="E29" s="15"/>
      <c r="F29" s="15"/>
      <c r="G29" s="15"/>
      <c r="H29" s="35"/>
      <c r="I29" s="21"/>
      <c r="J29" s="21"/>
      <c r="K29" s="19"/>
    </row>
    <row r="30" spans="1:20" ht="24.95" customHeight="1" x14ac:dyDescent="0.2">
      <c r="A30" s="18" t="s">
        <v>99</v>
      </c>
      <c r="B30" s="11" t="s">
        <v>80</v>
      </c>
      <c r="C30" s="18"/>
      <c r="D30" s="11" t="s">
        <v>80</v>
      </c>
      <c r="E30" s="18"/>
      <c r="F30" s="11" t="s">
        <v>80</v>
      </c>
      <c r="G30" s="18"/>
      <c r="H30" s="11" t="s">
        <v>80</v>
      </c>
      <c r="I30" s="21">
        <f>'Table 6 jul'!I30+'Table 6 aug'!I30+'Table 6 sep'!I30</f>
        <v>2</v>
      </c>
      <c r="J30" s="21">
        <f>'Table 6 jul'!J30+'Table 6 aug'!J30+'Table 6 sep'!J30</f>
        <v>0</v>
      </c>
      <c r="K30" s="19">
        <f>SUM(I30:J30)</f>
        <v>2</v>
      </c>
    </row>
    <row r="31" spans="1:20" ht="24.95" customHeight="1" x14ac:dyDescent="0.2">
      <c r="A31" s="15"/>
      <c r="B31" s="15"/>
      <c r="C31" s="15"/>
      <c r="D31" s="15"/>
      <c r="E31" s="15"/>
      <c r="F31" s="15"/>
      <c r="G31" s="15"/>
      <c r="H31" s="35"/>
      <c r="I31" s="21"/>
      <c r="J31" s="21"/>
      <c r="K31" s="19"/>
    </row>
    <row r="32" spans="1:20" ht="24.95" customHeight="1" x14ac:dyDescent="0.2">
      <c r="A32" s="18" t="s">
        <v>100</v>
      </c>
      <c r="B32" s="11" t="s">
        <v>80</v>
      </c>
      <c r="C32" s="18"/>
      <c r="D32" s="11" t="s">
        <v>80</v>
      </c>
      <c r="E32" s="18"/>
      <c r="F32" s="11" t="s">
        <v>80</v>
      </c>
      <c r="G32" s="18"/>
      <c r="H32" s="11" t="s">
        <v>80</v>
      </c>
      <c r="I32" s="21">
        <f>'Table 6 jul'!I32+'Table 6 aug'!I32+'Table 6 sep'!I32</f>
        <v>0</v>
      </c>
      <c r="J32" s="21">
        <f>'Table 6 jul'!J32+'Table 6 aug'!J32+'Table 6 sep'!J32</f>
        <v>0</v>
      </c>
      <c r="K32" s="19">
        <f>SUM(I32:J32)</f>
        <v>0</v>
      </c>
    </row>
    <row r="33" spans="1:12" ht="24.95" customHeight="1" x14ac:dyDescent="0.2">
      <c r="A33" s="15"/>
      <c r="B33" s="15"/>
      <c r="C33" s="15"/>
      <c r="D33" s="15"/>
      <c r="E33" s="15"/>
      <c r="F33" s="15"/>
      <c r="G33" s="15"/>
      <c r="H33" s="35"/>
      <c r="I33" s="21"/>
      <c r="J33" s="21"/>
      <c r="K33" s="19"/>
    </row>
    <row r="34" spans="1:12" ht="24.95" customHeight="1" x14ac:dyDescent="0.2">
      <c r="A34" s="15" t="s">
        <v>45</v>
      </c>
      <c r="B34" s="11" t="s">
        <v>80</v>
      </c>
      <c r="C34" s="18"/>
      <c r="D34" s="11" t="s">
        <v>80</v>
      </c>
      <c r="E34" s="18"/>
      <c r="F34" s="11" t="s">
        <v>80</v>
      </c>
      <c r="G34" s="18"/>
      <c r="H34" s="11" t="s">
        <v>80</v>
      </c>
      <c r="I34" s="21">
        <f>'Table 6 jul'!I34+'Table 6 aug'!I34+'Table 6 sep'!I34</f>
        <v>3</v>
      </c>
      <c r="J34" s="21">
        <f>'Table 6 jul'!J34+'Table 6 aug'!J34+'Table 6 sep'!J34</f>
        <v>1</v>
      </c>
      <c r="K34" s="19">
        <f>SUM(I34:J34)</f>
        <v>4</v>
      </c>
    </row>
    <row r="35" spans="1:12" ht="24.95" customHeight="1" x14ac:dyDescent="0.2">
      <c r="A35" s="15"/>
      <c r="B35" s="15"/>
      <c r="C35" s="15"/>
      <c r="D35" s="15"/>
      <c r="E35" s="15"/>
      <c r="F35" s="15"/>
      <c r="G35" s="15"/>
      <c r="H35" s="35"/>
      <c r="I35" s="21"/>
      <c r="J35" s="21"/>
      <c r="K35" s="19"/>
    </row>
    <row r="36" spans="1:12" ht="24.95" customHeight="1" x14ac:dyDescent="0.2">
      <c r="A36" s="15" t="s">
        <v>56</v>
      </c>
      <c r="B36" s="11" t="s">
        <v>80</v>
      </c>
      <c r="C36" s="18"/>
      <c r="D36" s="11" t="s">
        <v>80</v>
      </c>
      <c r="E36" s="18"/>
      <c r="F36" s="11" t="s">
        <v>80</v>
      </c>
      <c r="G36" s="18"/>
      <c r="H36" s="11" t="s">
        <v>80</v>
      </c>
      <c r="I36" s="21">
        <f>'Table 6 jul'!I36+'Table 6 aug'!I36+'Table 6 sep'!I36</f>
        <v>1</v>
      </c>
      <c r="J36" s="21">
        <f>'Table 6 jul'!J36+'Table 6 aug'!J36+'Table 6 sep'!J36</f>
        <v>0</v>
      </c>
      <c r="K36" s="19">
        <f>SUM(I36:J36)</f>
        <v>1</v>
      </c>
    </row>
    <row r="37" spans="1:12" ht="24.95" customHeight="1" x14ac:dyDescent="0.2">
      <c r="A37" s="15"/>
      <c r="B37" s="15"/>
      <c r="C37" s="15"/>
      <c r="D37" s="15"/>
      <c r="E37" s="15"/>
      <c r="F37" s="15"/>
      <c r="G37" s="15"/>
      <c r="H37" s="35"/>
      <c r="I37" s="21"/>
      <c r="J37" s="21"/>
      <c r="K37" s="19"/>
    </row>
    <row r="38" spans="1:12" ht="24.95" customHeight="1" x14ac:dyDescent="0.25">
      <c r="A38" s="24" t="s">
        <v>6</v>
      </c>
      <c r="B38" s="25" t="s">
        <v>80</v>
      </c>
      <c r="C38" s="36"/>
      <c r="D38" s="25" t="s">
        <v>80</v>
      </c>
      <c r="E38" s="36"/>
      <c r="F38" s="25" t="s">
        <v>80</v>
      </c>
      <c r="G38" s="36"/>
      <c r="H38" s="25" t="s">
        <v>80</v>
      </c>
      <c r="I38" s="27">
        <f>SUM(I8+I10+I12+I14+I16+I18+I20+I22+I24+I26+I28+I30+I32+I34+I36)</f>
        <v>31</v>
      </c>
      <c r="J38" s="27">
        <f>SUM(J8+J10+J12+J14+J16+J18+J20+J22+J24+J26+J28+J30+J32+J34+J36)</f>
        <v>6</v>
      </c>
      <c r="K38" s="28">
        <f>SUM(K8+K10+K12+K14+K16+K18+K20+K22+K24+K26+K28+K30+K32+K34+K36)</f>
        <v>37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15" t="s">
        <v>81</v>
      </c>
      <c r="J40" s="316"/>
      <c r="K40" s="316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16" t="s">
        <v>134</v>
      </c>
      <c r="J41" s="316"/>
      <c r="K41" s="316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A19" zoomScaleNormal="100" workbookViewId="0">
      <selection activeCell="P21" sqref="P21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17">
        <v>10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10"/>
    </row>
    <row r="2" spans="1:12" ht="21.75" customHeight="1" x14ac:dyDescent="0.25">
      <c r="A2" s="318" t="s">
        <v>79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2" ht="15.75" customHeight="1" x14ac:dyDescent="0.25">
      <c r="A3" s="329">
        <v>42186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37" t="s">
        <v>106</v>
      </c>
      <c r="B5" s="337"/>
      <c r="C5" s="337"/>
      <c r="D5" s="337"/>
      <c r="E5" s="337"/>
      <c r="F5" s="337"/>
      <c r="G5" s="337"/>
      <c r="H5" s="338"/>
      <c r="I5" s="332" t="s">
        <v>103</v>
      </c>
      <c r="J5" s="332" t="s">
        <v>104</v>
      </c>
      <c r="K5" s="326" t="s">
        <v>105</v>
      </c>
    </row>
    <row r="6" spans="1:12" x14ac:dyDescent="0.2">
      <c r="A6" s="339"/>
      <c r="B6" s="339"/>
      <c r="C6" s="339"/>
      <c r="D6" s="339"/>
      <c r="E6" s="339"/>
      <c r="F6" s="339"/>
      <c r="G6" s="339"/>
      <c r="H6" s="340"/>
      <c r="I6" s="333"/>
      <c r="J6" s="333"/>
      <c r="K6" s="327"/>
    </row>
    <row r="7" spans="1:12" ht="14.25" x14ac:dyDescent="0.2">
      <c r="A7" s="32"/>
      <c r="B7" s="32"/>
      <c r="C7" s="32"/>
      <c r="D7" s="32"/>
      <c r="E7" s="32"/>
      <c r="F7" s="32"/>
      <c r="G7" s="32"/>
      <c r="H7" s="33"/>
      <c r="I7" s="16" t="s">
        <v>9</v>
      </c>
      <c r="J7" s="16" t="s">
        <v>10</v>
      </c>
      <c r="K7" s="17" t="s">
        <v>11</v>
      </c>
    </row>
    <row r="8" spans="1:12" ht="24.95" customHeight="1" x14ac:dyDescent="0.2">
      <c r="A8" s="18" t="s">
        <v>102</v>
      </c>
      <c r="B8" s="11" t="s">
        <v>80</v>
      </c>
      <c r="C8" s="18"/>
      <c r="D8" s="11" t="s">
        <v>80</v>
      </c>
      <c r="E8" s="18"/>
      <c r="F8" s="11" t="s">
        <v>80</v>
      </c>
      <c r="G8" s="18"/>
      <c r="H8" s="11" t="s">
        <v>80</v>
      </c>
      <c r="I8" s="21"/>
      <c r="J8" s="21">
        <v>1</v>
      </c>
      <c r="K8" s="19">
        <f>SUM(I8:J8)</f>
        <v>1</v>
      </c>
    </row>
    <row r="9" spans="1:12" ht="24.95" customHeight="1" x14ac:dyDescent="0.2">
      <c r="A9" s="18"/>
      <c r="B9" s="18"/>
      <c r="C9" s="18"/>
      <c r="D9" s="18"/>
      <c r="E9" s="18"/>
      <c r="F9" s="18"/>
      <c r="G9" s="18"/>
      <c r="H9" s="34"/>
      <c r="I9" s="21"/>
      <c r="J9" s="21"/>
      <c r="K9" s="19"/>
    </row>
    <row r="10" spans="1:12" ht="24.95" customHeight="1" x14ac:dyDescent="0.2">
      <c r="A10" s="18" t="s">
        <v>101</v>
      </c>
      <c r="B10" s="11" t="s">
        <v>80</v>
      </c>
      <c r="C10" s="18"/>
      <c r="D10" s="11" t="s">
        <v>80</v>
      </c>
      <c r="E10" s="18"/>
      <c r="F10" s="11" t="s">
        <v>80</v>
      </c>
      <c r="G10" s="18"/>
      <c r="H10" s="11" t="s">
        <v>80</v>
      </c>
      <c r="I10" s="21"/>
      <c r="J10" s="21"/>
      <c r="K10" s="19">
        <f>SUM(I10:J10)</f>
        <v>0</v>
      </c>
    </row>
    <row r="11" spans="1:12" ht="24.95" customHeight="1" x14ac:dyDescent="0.2">
      <c r="A11" s="15"/>
      <c r="B11" s="15"/>
      <c r="C11" s="15"/>
      <c r="D11" s="15"/>
      <c r="E11" s="15"/>
      <c r="F11" s="15"/>
      <c r="G11" s="15"/>
      <c r="H11" s="35"/>
      <c r="I11" s="21"/>
      <c r="J11" s="21"/>
      <c r="K11" s="19"/>
    </row>
    <row r="12" spans="1:12" ht="24.95" customHeight="1" x14ac:dyDescent="0.2">
      <c r="A12" s="18" t="s">
        <v>42</v>
      </c>
      <c r="B12" s="11" t="s">
        <v>80</v>
      </c>
      <c r="C12" s="18"/>
      <c r="D12" s="11" t="s">
        <v>80</v>
      </c>
      <c r="E12" s="18"/>
      <c r="F12" s="11" t="s">
        <v>80</v>
      </c>
      <c r="G12" s="18"/>
      <c r="H12" s="11" t="s">
        <v>80</v>
      </c>
      <c r="I12" s="21">
        <v>1</v>
      </c>
      <c r="J12" s="21"/>
      <c r="K12" s="19">
        <f>SUM(I12:J12)</f>
        <v>1</v>
      </c>
    </row>
    <row r="13" spans="1:12" ht="24.95" customHeight="1" x14ac:dyDescent="0.2">
      <c r="A13" s="15"/>
      <c r="B13" s="15"/>
      <c r="C13" s="15"/>
      <c r="D13" s="15"/>
      <c r="E13" s="15"/>
      <c r="F13" s="15"/>
      <c r="G13" s="15"/>
      <c r="H13" s="35"/>
      <c r="I13" s="21"/>
      <c r="J13" s="21"/>
      <c r="K13" s="19"/>
    </row>
    <row r="14" spans="1:12" ht="24.95" customHeight="1" x14ac:dyDescent="0.2">
      <c r="A14" s="18" t="s">
        <v>43</v>
      </c>
      <c r="B14" s="11" t="s">
        <v>80</v>
      </c>
      <c r="C14" s="18"/>
      <c r="D14" s="11" t="s">
        <v>80</v>
      </c>
      <c r="E14" s="18"/>
      <c r="F14" s="11" t="s">
        <v>80</v>
      </c>
      <c r="G14" s="18"/>
      <c r="H14" s="11" t="s">
        <v>80</v>
      </c>
      <c r="I14" s="21">
        <v>1</v>
      </c>
      <c r="J14" s="21"/>
      <c r="K14" s="19">
        <f>SUM(I14:J14)</f>
        <v>1</v>
      </c>
    </row>
    <row r="15" spans="1:12" ht="24.95" customHeight="1" x14ac:dyDescent="0.2">
      <c r="A15" s="15"/>
      <c r="B15" s="15"/>
      <c r="C15" s="15"/>
      <c r="D15" s="15"/>
      <c r="E15" s="15"/>
      <c r="F15" s="15"/>
      <c r="G15" s="15"/>
      <c r="H15" s="35"/>
      <c r="I15" s="21"/>
      <c r="J15" s="21"/>
      <c r="K15" s="19"/>
    </row>
    <row r="16" spans="1:12" ht="24.95" customHeight="1" x14ac:dyDescent="0.2">
      <c r="A16" s="18" t="s">
        <v>93</v>
      </c>
      <c r="B16" s="11" t="s">
        <v>80</v>
      </c>
      <c r="C16" s="18"/>
      <c r="D16" s="11" t="s">
        <v>80</v>
      </c>
      <c r="E16" s="18"/>
      <c r="F16" s="11" t="s">
        <v>80</v>
      </c>
      <c r="G16" s="18"/>
      <c r="H16" s="11" t="s">
        <v>80</v>
      </c>
      <c r="I16" s="21">
        <v>2</v>
      </c>
      <c r="J16" s="21"/>
      <c r="K16" s="19">
        <f>SUM(I16:J16)</f>
        <v>2</v>
      </c>
    </row>
    <row r="17" spans="1:20" ht="24.95" customHeight="1" x14ac:dyDescent="0.2">
      <c r="A17" s="15"/>
      <c r="B17" s="15"/>
      <c r="C17" s="15"/>
      <c r="D17" s="15"/>
      <c r="E17" s="15"/>
      <c r="F17" s="15"/>
      <c r="G17" s="15"/>
      <c r="H17" s="35"/>
      <c r="I17" s="21"/>
      <c r="J17" s="21"/>
      <c r="K17" s="19"/>
    </row>
    <row r="18" spans="1:20" ht="24.95" customHeight="1" x14ac:dyDescent="0.2">
      <c r="A18" s="18" t="s">
        <v>94</v>
      </c>
      <c r="B18" s="11" t="s">
        <v>80</v>
      </c>
      <c r="C18" s="18"/>
      <c r="D18" s="11" t="s">
        <v>80</v>
      </c>
      <c r="E18" s="18"/>
      <c r="F18" s="11" t="s">
        <v>80</v>
      </c>
      <c r="G18" s="18"/>
      <c r="H18" s="11" t="s">
        <v>80</v>
      </c>
      <c r="I18" s="21">
        <v>1</v>
      </c>
      <c r="J18" s="21"/>
      <c r="K18" s="19">
        <f>SUM(I18:J18)</f>
        <v>1</v>
      </c>
    </row>
    <row r="19" spans="1:20" ht="24.95" customHeight="1" x14ac:dyDescent="0.2">
      <c r="A19" s="15"/>
      <c r="B19" s="15"/>
      <c r="C19" s="15"/>
      <c r="D19" s="15"/>
      <c r="E19" s="15"/>
      <c r="F19" s="15"/>
      <c r="G19" s="15"/>
      <c r="H19" s="35"/>
      <c r="I19" s="21"/>
      <c r="J19" s="21"/>
      <c r="K19" s="19"/>
    </row>
    <row r="20" spans="1:20" ht="24.95" customHeight="1" x14ac:dyDescent="0.2">
      <c r="A20" s="18" t="s">
        <v>44</v>
      </c>
      <c r="B20" s="11" t="s">
        <v>80</v>
      </c>
      <c r="C20" s="18"/>
      <c r="D20" s="11" t="s">
        <v>80</v>
      </c>
      <c r="E20" s="18"/>
      <c r="F20" s="11" t="s">
        <v>80</v>
      </c>
      <c r="G20" s="18"/>
      <c r="H20" s="11" t="s">
        <v>80</v>
      </c>
      <c r="I20" s="21">
        <v>2</v>
      </c>
      <c r="J20" s="21">
        <v>1</v>
      </c>
      <c r="K20" s="19">
        <f>SUM(I20:J20)</f>
        <v>3</v>
      </c>
      <c r="S20" s="51"/>
      <c r="T20" s="51"/>
    </row>
    <row r="21" spans="1:20" ht="24.95" customHeight="1" x14ac:dyDescent="0.2">
      <c r="A21" s="15"/>
      <c r="B21" s="15"/>
      <c r="C21" s="15"/>
      <c r="D21" s="15"/>
      <c r="E21" s="15"/>
      <c r="F21" s="15"/>
      <c r="G21" s="15"/>
      <c r="H21" s="35"/>
      <c r="I21" s="21"/>
      <c r="J21" s="21"/>
      <c r="K21" s="19"/>
    </row>
    <row r="22" spans="1:20" ht="24.95" customHeight="1" x14ac:dyDescent="0.2">
      <c r="A22" s="18" t="s">
        <v>95</v>
      </c>
      <c r="B22" s="11" t="s">
        <v>80</v>
      </c>
      <c r="C22" s="18"/>
      <c r="D22" s="11" t="s">
        <v>80</v>
      </c>
      <c r="E22" s="18"/>
      <c r="F22" s="11" t="s">
        <v>80</v>
      </c>
      <c r="G22" s="18"/>
      <c r="H22" s="11" t="s">
        <v>80</v>
      </c>
      <c r="I22" s="21">
        <v>1</v>
      </c>
      <c r="J22" s="21"/>
      <c r="K22" s="19">
        <f>SUM(I22:J22)</f>
        <v>1</v>
      </c>
    </row>
    <row r="23" spans="1:20" ht="24.95" customHeight="1" x14ac:dyDescent="0.2">
      <c r="A23" s="15"/>
      <c r="B23" s="15"/>
      <c r="C23" s="15"/>
      <c r="D23" s="15"/>
      <c r="E23" s="15"/>
      <c r="F23" s="15"/>
      <c r="G23" s="15"/>
      <c r="H23" s="35"/>
      <c r="I23" s="21"/>
      <c r="J23" s="21"/>
      <c r="K23" s="19"/>
    </row>
    <row r="24" spans="1:20" ht="24.95" customHeight="1" x14ac:dyDescent="0.2">
      <c r="A24" s="18" t="s">
        <v>96</v>
      </c>
      <c r="B24" s="11" t="s">
        <v>80</v>
      </c>
      <c r="C24" s="18"/>
      <c r="D24" s="11" t="s">
        <v>80</v>
      </c>
      <c r="E24" s="18"/>
      <c r="F24" s="11" t="s">
        <v>80</v>
      </c>
      <c r="G24" s="18"/>
      <c r="H24" s="11" t="s">
        <v>80</v>
      </c>
      <c r="I24" s="21">
        <v>1</v>
      </c>
      <c r="J24" s="21"/>
      <c r="K24" s="19">
        <f>SUM(I24:J24)</f>
        <v>1</v>
      </c>
    </row>
    <row r="25" spans="1:20" ht="24.95" customHeight="1" x14ac:dyDescent="0.2">
      <c r="A25" s="15"/>
      <c r="B25" s="15"/>
      <c r="C25" s="15"/>
      <c r="D25" s="15"/>
      <c r="E25" s="15"/>
      <c r="F25" s="15"/>
      <c r="G25" s="15"/>
      <c r="H25" s="35"/>
      <c r="I25" s="21"/>
      <c r="J25" s="21"/>
      <c r="K25" s="19"/>
    </row>
    <row r="26" spans="1:20" ht="24.95" customHeight="1" x14ac:dyDescent="0.2">
      <c r="A26" s="18" t="s">
        <v>97</v>
      </c>
      <c r="B26" s="11" t="s">
        <v>80</v>
      </c>
      <c r="C26" s="18"/>
      <c r="D26" s="11" t="s">
        <v>80</v>
      </c>
      <c r="E26" s="18"/>
      <c r="F26" s="11" t="s">
        <v>80</v>
      </c>
      <c r="G26" s="18"/>
      <c r="H26" s="11" t="s">
        <v>80</v>
      </c>
      <c r="I26" s="21"/>
      <c r="J26" s="21"/>
      <c r="K26" s="19">
        <f>SUM(I26:J26)</f>
        <v>0</v>
      </c>
    </row>
    <row r="27" spans="1:20" ht="24.95" customHeight="1" x14ac:dyDescent="0.2">
      <c r="A27" s="15"/>
      <c r="B27" s="15"/>
      <c r="C27" s="15"/>
      <c r="D27" s="15"/>
      <c r="E27" s="15"/>
      <c r="F27" s="15"/>
      <c r="G27" s="15"/>
      <c r="H27" s="35"/>
      <c r="I27" s="21"/>
      <c r="J27" s="21"/>
      <c r="K27" s="19"/>
    </row>
    <row r="28" spans="1:20" ht="24.95" customHeight="1" x14ac:dyDescent="0.2">
      <c r="A28" s="18" t="s">
        <v>98</v>
      </c>
      <c r="B28" s="11" t="s">
        <v>80</v>
      </c>
      <c r="C28" s="18"/>
      <c r="D28" s="11" t="s">
        <v>80</v>
      </c>
      <c r="E28" s="18"/>
      <c r="F28" s="11" t="s">
        <v>80</v>
      </c>
      <c r="G28" s="18"/>
      <c r="H28" s="11" t="s">
        <v>80</v>
      </c>
      <c r="I28" s="21"/>
      <c r="J28" s="21"/>
      <c r="K28" s="19">
        <f>SUM(I28:J28)</f>
        <v>0</v>
      </c>
    </row>
    <row r="29" spans="1:20" ht="24.95" customHeight="1" x14ac:dyDescent="0.2">
      <c r="A29" s="15"/>
      <c r="B29" s="15"/>
      <c r="C29" s="15"/>
      <c r="D29" s="15"/>
      <c r="E29" s="15"/>
      <c r="F29" s="15"/>
      <c r="G29" s="15"/>
      <c r="H29" s="35"/>
      <c r="I29" s="21"/>
      <c r="J29" s="21"/>
      <c r="K29" s="19"/>
    </row>
    <row r="30" spans="1:20" ht="24.95" customHeight="1" x14ac:dyDescent="0.2">
      <c r="A30" s="18" t="s">
        <v>99</v>
      </c>
      <c r="B30" s="11" t="s">
        <v>80</v>
      </c>
      <c r="C30" s="18"/>
      <c r="D30" s="11" t="s">
        <v>80</v>
      </c>
      <c r="E30" s="18"/>
      <c r="F30" s="11" t="s">
        <v>80</v>
      </c>
      <c r="G30" s="18"/>
      <c r="H30" s="11" t="s">
        <v>80</v>
      </c>
      <c r="I30" s="21">
        <v>2</v>
      </c>
      <c r="J30" s="21"/>
      <c r="K30" s="19">
        <f>SUM(I30:J30)</f>
        <v>2</v>
      </c>
    </row>
    <row r="31" spans="1:20" ht="24.95" customHeight="1" x14ac:dyDescent="0.2">
      <c r="A31" s="15"/>
      <c r="B31" s="15"/>
      <c r="C31" s="15"/>
      <c r="D31" s="15"/>
      <c r="E31" s="15"/>
      <c r="F31" s="15"/>
      <c r="G31" s="15"/>
      <c r="H31" s="35"/>
      <c r="I31" s="21"/>
      <c r="J31" s="21"/>
      <c r="K31" s="19"/>
    </row>
    <row r="32" spans="1:20" ht="24.95" customHeight="1" x14ac:dyDescent="0.2">
      <c r="A32" s="18" t="s">
        <v>100</v>
      </c>
      <c r="B32" s="11" t="s">
        <v>80</v>
      </c>
      <c r="C32" s="18"/>
      <c r="D32" s="11" t="s">
        <v>80</v>
      </c>
      <c r="E32" s="18"/>
      <c r="F32" s="11" t="s">
        <v>80</v>
      </c>
      <c r="G32" s="18"/>
      <c r="H32" s="11" t="s">
        <v>80</v>
      </c>
      <c r="I32" s="21"/>
      <c r="J32" s="21"/>
      <c r="K32" s="19">
        <f>SUM(I32:J32)</f>
        <v>0</v>
      </c>
    </row>
    <row r="33" spans="1:12" ht="24.95" customHeight="1" x14ac:dyDescent="0.2">
      <c r="A33" s="15"/>
      <c r="B33" s="15"/>
      <c r="C33" s="15"/>
      <c r="D33" s="15"/>
      <c r="E33" s="15"/>
      <c r="F33" s="15"/>
      <c r="G33" s="15"/>
      <c r="H33" s="35"/>
      <c r="I33" s="21"/>
      <c r="J33" s="21"/>
      <c r="K33" s="19"/>
    </row>
    <row r="34" spans="1:12" ht="24.95" customHeight="1" x14ac:dyDescent="0.2">
      <c r="A34" s="15" t="s">
        <v>45</v>
      </c>
      <c r="B34" s="11" t="s">
        <v>80</v>
      </c>
      <c r="C34" s="18"/>
      <c r="D34" s="11" t="s">
        <v>80</v>
      </c>
      <c r="E34" s="18"/>
      <c r="F34" s="11" t="s">
        <v>80</v>
      </c>
      <c r="G34" s="18"/>
      <c r="H34" s="11" t="s">
        <v>80</v>
      </c>
      <c r="I34" s="21">
        <v>1</v>
      </c>
      <c r="J34" s="21"/>
      <c r="K34" s="19">
        <f>SUM(I34:J34)</f>
        <v>1</v>
      </c>
    </row>
    <row r="35" spans="1:12" ht="24.95" customHeight="1" x14ac:dyDescent="0.2">
      <c r="A35" s="15"/>
      <c r="B35" s="15"/>
      <c r="C35" s="15"/>
      <c r="D35" s="15"/>
      <c r="E35" s="15"/>
      <c r="F35" s="15"/>
      <c r="G35" s="15"/>
      <c r="H35" s="35"/>
      <c r="I35" s="21"/>
      <c r="J35" s="21"/>
      <c r="K35" s="19"/>
    </row>
    <row r="36" spans="1:12" ht="24.95" customHeight="1" x14ac:dyDescent="0.2">
      <c r="A36" s="15" t="s">
        <v>56</v>
      </c>
      <c r="B36" s="11" t="s">
        <v>80</v>
      </c>
      <c r="C36" s="18"/>
      <c r="D36" s="11" t="s">
        <v>80</v>
      </c>
      <c r="E36" s="18"/>
      <c r="F36" s="11" t="s">
        <v>80</v>
      </c>
      <c r="G36" s="18"/>
      <c r="H36" s="11" t="s">
        <v>80</v>
      </c>
      <c r="I36" s="21">
        <v>1</v>
      </c>
      <c r="J36" s="21"/>
      <c r="K36" s="19">
        <f>SUM(I36:J36)</f>
        <v>1</v>
      </c>
    </row>
    <row r="37" spans="1:12" ht="24.95" customHeight="1" x14ac:dyDescent="0.2">
      <c r="A37" s="15"/>
      <c r="B37" s="15"/>
      <c r="C37" s="15"/>
      <c r="D37" s="15"/>
      <c r="E37" s="15"/>
      <c r="F37" s="15"/>
      <c r="G37" s="15"/>
      <c r="H37" s="35"/>
      <c r="I37" s="21"/>
      <c r="J37" s="21"/>
      <c r="K37" s="19"/>
    </row>
    <row r="38" spans="1:12" ht="24.95" customHeight="1" x14ac:dyDescent="0.25">
      <c r="A38" s="24" t="s">
        <v>6</v>
      </c>
      <c r="B38" s="25" t="s">
        <v>80</v>
      </c>
      <c r="C38" s="36"/>
      <c r="D38" s="25" t="s">
        <v>80</v>
      </c>
      <c r="E38" s="36"/>
      <c r="F38" s="25" t="s">
        <v>80</v>
      </c>
      <c r="G38" s="36"/>
      <c r="H38" s="25" t="s">
        <v>80</v>
      </c>
      <c r="I38" s="27">
        <f>SUM(I8+I10+I12+I14+I16+I18+I20+I22+I24+I26+I28+I30+I32+I34+I36)</f>
        <v>13</v>
      </c>
      <c r="J38" s="27">
        <f>SUM(J8+J10+J12+J14+J16+J18+J20+J22+J24+J26+J28+J30+J32+J34+J36)</f>
        <v>2</v>
      </c>
      <c r="K38" s="28">
        <f>SUM(K8+K10+K12+K14+K16+K18+K20+K22+K24+K26+K28+K30+K32+K34+K36)</f>
        <v>15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15" t="s">
        <v>81</v>
      </c>
      <c r="J40" s="316"/>
      <c r="K40" s="316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28">
        <v>42186</v>
      </c>
      <c r="J41" s="316"/>
      <c r="K41" s="316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A34" zoomScaleNormal="100" workbookViewId="0">
      <selection activeCell="P21" sqref="P21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17">
        <v>10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10"/>
    </row>
    <row r="2" spans="1:12" ht="21.75" customHeight="1" x14ac:dyDescent="0.25">
      <c r="A2" s="318" t="s">
        <v>79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2" ht="15.75" customHeight="1" x14ac:dyDescent="0.25">
      <c r="A3" s="329">
        <v>42217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37" t="s">
        <v>106</v>
      </c>
      <c r="B5" s="337"/>
      <c r="C5" s="337"/>
      <c r="D5" s="337"/>
      <c r="E5" s="337"/>
      <c r="F5" s="337"/>
      <c r="G5" s="337"/>
      <c r="H5" s="338"/>
      <c r="I5" s="332" t="s">
        <v>103</v>
      </c>
      <c r="J5" s="332" t="s">
        <v>104</v>
      </c>
      <c r="K5" s="326" t="s">
        <v>105</v>
      </c>
    </row>
    <row r="6" spans="1:12" x14ac:dyDescent="0.2">
      <c r="A6" s="339"/>
      <c r="B6" s="339"/>
      <c r="C6" s="339"/>
      <c r="D6" s="339"/>
      <c r="E6" s="339"/>
      <c r="F6" s="339"/>
      <c r="G6" s="339"/>
      <c r="H6" s="340"/>
      <c r="I6" s="333"/>
      <c r="J6" s="333"/>
      <c r="K6" s="327"/>
    </row>
    <row r="7" spans="1:12" ht="14.25" x14ac:dyDescent="0.2">
      <c r="A7" s="32"/>
      <c r="B7" s="32"/>
      <c r="C7" s="32"/>
      <c r="D7" s="32"/>
      <c r="E7" s="32"/>
      <c r="F7" s="32"/>
      <c r="G7" s="32"/>
      <c r="H7" s="33"/>
      <c r="I7" s="16" t="s">
        <v>9</v>
      </c>
      <c r="J7" s="16" t="s">
        <v>10</v>
      </c>
      <c r="K7" s="17" t="s">
        <v>11</v>
      </c>
    </row>
    <row r="8" spans="1:12" ht="24.95" customHeight="1" x14ac:dyDescent="0.2">
      <c r="A8" s="18" t="s">
        <v>102</v>
      </c>
      <c r="B8" s="11" t="s">
        <v>80</v>
      </c>
      <c r="C8" s="18"/>
      <c r="D8" s="11" t="s">
        <v>80</v>
      </c>
      <c r="E8" s="18"/>
      <c r="F8" s="11" t="s">
        <v>80</v>
      </c>
      <c r="G8" s="18"/>
      <c r="H8" s="11" t="s">
        <v>80</v>
      </c>
      <c r="I8" s="21"/>
      <c r="J8" s="21"/>
      <c r="K8" s="19">
        <f>SUM(I8:J8)</f>
        <v>0</v>
      </c>
    </row>
    <row r="9" spans="1:12" ht="24.95" customHeight="1" x14ac:dyDescent="0.2">
      <c r="A9" s="18"/>
      <c r="B9" s="18"/>
      <c r="C9" s="18"/>
      <c r="D9" s="18"/>
      <c r="E9" s="18"/>
      <c r="F9" s="18"/>
      <c r="G9" s="18"/>
      <c r="H9" s="34"/>
      <c r="I9" s="21"/>
      <c r="J9" s="21"/>
      <c r="K9" s="19"/>
    </row>
    <row r="10" spans="1:12" ht="24.95" customHeight="1" x14ac:dyDescent="0.2">
      <c r="A10" s="18" t="s">
        <v>101</v>
      </c>
      <c r="B10" s="11" t="s">
        <v>80</v>
      </c>
      <c r="C10" s="18"/>
      <c r="D10" s="11" t="s">
        <v>80</v>
      </c>
      <c r="E10" s="18"/>
      <c r="F10" s="11" t="s">
        <v>80</v>
      </c>
      <c r="G10" s="18"/>
      <c r="H10" s="11" t="s">
        <v>80</v>
      </c>
      <c r="I10" s="21"/>
      <c r="J10" s="21"/>
      <c r="K10" s="19">
        <f>SUM(I10:J10)</f>
        <v>0</v>
      </c>
    </row>
    <row r="11" spans="1:12" ht="24.95" customHeight="1" x14ac:dyDescent="0.2">
      <c r="A11" s="15"/>
      <c r="B11" s="15"/>
      <c r="C11" s="15"/>
      <c r="D11" s="15"/>
      <c r="E11" s="15"/>
      <c r="F11" s="15"/>
      <c r="G11" s="15"/>
      <c r="H11" s="35"/>
      <c r="I11" s="21"/>
      <c r="J11" s="21"/>
      <c r="K11" s="19"/>
    </row>
    <row r="12" spans="1:12" ht="24.95" customHeight="1" x14ac:dyDescent="0.2">
      <c r="A12" s="18" t="s">
        <v>42</v>
      </c>
      <c r="B12" s="11" t="s">
        <v>80</v>
      </c>
      <c r="C12" s="18"/>
      <c r="D12" s="11" t="s">
        <v>80</v>
      </c>
      <c r="E12" s="18"/>
      <c r="F12" s="11" t="s">
        <v>80</v>
      </c>
      <c r="G12" s="18"/>
      <c r="H12" s="11" t="s">
        <v>80</v>
      </c>
      <c r="I12" s="21"/>
      <c r="J12" s="21"/>
      <c r="K12" s="19">
        <f>SUM(I12:J12)</f>
        <v>0</v>
      </c>
    </row>
    <row r="13" spans="1:12" ht="24.95" customHeight="1" x14ac:dyDescent="0.2">
      <c r="A13" s="15"/>
      <c r="B13" s="15"/>
      <c r="C13" s="15"/>
      <c r="D13" s="15"/>
      <c r="E13" s="15"/>
      <c r="F13" s="15"/>
      <c r="G13" s="15"/>
      <c r="H13" s="35"/>
      <c r="I13" s="21"/>
      <c r="J13" s="21"/>
      <c r="K13" s="19"/>
    </row>
    <row r="14" spans="1:12" ht="24.95" customHeight="1" x14ac:dyDescent="0.2">
      <c r="A14" s="18" t="s">
        <v>43</v>
      </c>
      <c r="B14" s="11" t="s">
        <v>80</v>
      </c>
      <c r="C14" s="18"/>
      <c r="D14" s="11" t="s">
        <v>80</v>
      </c>
      <c r="E14" s="18"/>
      <c r="F14" s="11" t="s">
        <v>80</v>
      </c>
      <c r="G14" s="18"/>
      <c r="H14" s="11" t="s">
        <v>80</v>
      </c>
      <c r="I14" s="21"/>
      <c r="J14" s="21"/>
      <c r="K14" s="19">
        <f>SUM(I14:J14)</f>
        <v>0</v>
      </c>
    </row>
    <row r="15" spans="1:12" ht="24.95" customHeight="1" x14ac:dyDescent="0.2">
      <c r="A15" s="15"/>
      <c r="B15" s="15"/>
      <c r="C15" s="15"/>
      <c r="D15" s="15"/>
      <c r="E15" s="15"/>
      <c r="F15" s="15"/>
      <c r="G15" s="15"/>
      <c r="H15" s="35"/>
      <c r="I15" s="21"/>
      <c r="J15" s="21"/>
      <c r="K15" s="19"/>
    </row>
    <row r="16" spans="1:12" ht="24.95" customHeight="1" x14ac:dyDescent="0.2">
      <c r="A16" s="18" t="s">
        <v>93</v>
      </c>
      <c r="B16" s="11" t="s">
        <v>80</v>
      </c>
      <c r="C16" s="18"/>
      <c r="D16" s="11" t="s">
        <v>80</v>
      </c>
      <c r="E16" s="18"/>
      <c r="F16" s="11" t="s">
        <v>80</v>
      </c>
      <c r="G16" s="18"/>
      <c r="H16" s="11" t="s">
        <v>80</v>
      </c>
      <c r="I16" s="21"/>
      <c r="J16" s="21"/>
      <c r="K16" s="19">
        <f>SUM(I16:J16)</f>
        <v>0</v>
      </c>
    </row>
    <row r="17" spans="1:20" ht="24.95" customHeight="1" x14ac:dyDescent="0.2">
      <c r="A17" s="15"/>
      <c r="B17" s="15"/>
      <c r="C17" s="15"/>
      <c r="D17" s="15"/>
      <c r="E17" s="15"/>
      <c r="F17" s="15"/>
      <c r="G17" s="15"/>
      <c r="H17" s="35"/>
      <c r="I17" s="21"/>
      <c r="J17" s="21"/>
      <c r="K17" s="19"/>
    </row>
    <row r="18" spans="1:20" ht="24.95" customHeight="1" x14ac:dyDescent="0.2">
      <c r="A18" s="18" t="s">
        <v>94</v>
      </c>
      <c r="B18" s="11" t="s">
        <v>80</v>
      </c>
      <c r="C18" s="18"/>
      <c r="D18" s="11" t="s">
        <v>80</v>
      </c>
      <c r="E18" s="18"/>
      <c r="F18" s="11" t="s">
        <v>80</v>
      </c>
      <c r="G18" s="18"/>
      <c r="H18" s="11" t="s">
        <v>80</v>
      </c>
      <c r="I18" s="21">
        <v>5</v>
      </c>
      <c r="J18" s="21">
        <v>1</v>
      </c>
      <c r="K18" s="19">
        <f>SUM(I18:J18)</f>
        <v>6</v>
      </c>
    </row>
    <row r="19" spans="1:20" ht="24.95" customHeight="1" x14ac:dyDescent="0.2">
      <c r="A19" s="15"/>
      <c r="B19" s="15"/>
      <c r="C19" s="15"/>
      <c r="D19" s="15"/>
      <c r="E19" s="15"/>
      <c r="F19" s="15"/>
      <c r="G19" s="15"/>
      <c r="H19" s="35"/>
      <c r="I19" s="21"/>
      <c r="J19" s="21"/>
      <c r="K19" s="19"/>
    </row>
    <row r="20" spans="1:20" ht="24.95" customHeight="1" x14ac:dyDescent="0.2">
      <c r="A20" s="18" t="s">
        <v>44</v>
      </c>
      <c r="B20" s="11" t="s">
        <v>80</v>
      </c>
      <c r="C20" s="18"/>
      <c r="D20" s="11" t="s">
        <v>80</v>
      </c>
      <c r="E20" s="18"/>
      <c r="F20" s="11" t="s">
        <v>80</v>
      </c>
      <c r="G20" s="18"/>
      <c r="H20" s="11" t="s">
        <v>80</v>
      </c>
      <c r="I20" s="21">
        <v>3</v>
      </c>
      <c r="J20" s="21"/>
      <c r="K20" s="19">
        <f>SUM(I20:J20)</f>
        <v>3</v>
      </c>
      <c r="S20" s="51"/>
      <c r="T20" s="51"/>
    </row>
    <row r="21" spans="1:20" ht="24.95" customHeight="1" x14ac:dyDescent="0.2">
      <c r="A21" s="15"/>
      <c r="B21" s="15"/>
      <c r="C21" s="15"/>
      <c r="D21" s="15"/>
      <c r="E21" s="15"/>
      <c r="F21" s="15"/>
      <c r="G21" s="15"/>
      <c r="H21" s="35"/>
      <c r="I21" s="21"/>
      <c r="J21" s="21"/>
      <c r="K21" s="19"/>
    </row>
    <row r="22" spans="1:20" ht="24.95" customHeight="1" x14ac:dyDescent="0.2">
      <c r="A22" s="18" t="s">
        <v>95</v>
      </c>
      <c r="B22" s="11" t="s">
        <v>80</v>
      </c>
      <c r="C22" s="18"/>
      <c r="D22" s="11" t="s">
        <v>80</v>
      </c>
      <c r="E22" s="18"/>
      <c r="F22" s="11" t="s">
        <v>80</v>
      </c>
      <c r="G22" s="18"/>
      <c r="H22" s="11" t="s">
        <v>80</v>
      </c>
      <c r="I22" s="21">
        <v>1</v>
      </c>
      <c r="J22" s="21"/>
      <c r="K22" s="19">
        <f>SUM(I22:J22)</f>
        <v>1</v>
      </c>
    </row>
    <row r="23" spans="1:20" ht="24.95" customHeight="1" x14ac:dyDescent="0.2">
      <c r="A23" s="15"/>
      <c r="B23" s="15"/>
      <c r="C23" s="15"/>
      <c r="D23" s="15"/>
      <c r="E23" s="15"/>
      <c r="F23" s="15"/>
      <c r="G23" s="15"/>
      <c r="H23" s="35"/>
      <c r="I23" s="21"/>
      <c r="J23" s="21"/>
      <c r="K23" s="19"/>
    </row>
    <row r="24" spans="1:20" ht="24.95" customHeight="1" x14ac:dyDescent="0.2">
      <c r="A24" s="18" t="s">
        <v>96</v>
      </c>
      <c r="B24" s="11" t="s">
        <v>80</v>
      </c>
      <c r="C24" s="18"/>
      <c r="D24" s="11" t="s">
        <v>80</v>
      </c>
      <c r="E24" s="18"/>
      <c r="F24" s="11" t="s">
        <v>80</v>
      </c>
      <c r="G24" s="18"/>
      <c r="H24" s="11" t="s">
        <v>80</v>
      </c>
      <c r="I24" s="21"/>
      <c r="J24" s="21"/>
      <c r="K24" s="19">
        <f>SUM(I24:J24)</f>
        <v>0</v>
      </c>
    </row>
    <row r="25" spans="1:20" ht="24.95" customHeight="1" x14ac:dyDescent="0.2">
      <c r="A25" s="15"/>
      <c r="B25" s="15"/>
      <c r="C25" s="15"/>
      <c r="D25" s="15"/>
      <c r="E25" s="15"/>
      <c r="F25" s="15"/>
      <c r="G25" s="15"/>
      <c r="H25" s="35"/>
      <c r="I25" s="21"/>
      <c r="J25" s="21"/>
      <c r="K25" s="19"/>
    </row>
    <row r="26" spans="1:20" ht="24.95" customHeight="1" x14ac:dyDescent="0.2">
      <c r="A26" s="18" t="s">
        <v>97</v>
      </c>
      <c r="B26" s="11" t="s">
        <v>80</v>
      </c>
      <c r="C26" s="18"/>
      <c r="D26" s="11" t="s">
        <v>80</v>
      </c>
      <c r="E26" s="18"/>
      <c r="F26" s="11" t="s">
        <v>80</v>
      </c>
      <c r="G26" s="18"/>
      <c r="H26" s="11" t="s">
        <v>80</v>
      </c>
      <c r="I26" s="21"/>
      <c r="J26" s="21"/>
      <c r="K26" s="19">
        <f>SUM(I26:J26)</f>
        <v>0</v>
      </c>
    </row>
    <row r="27" spans="1:20" ht="24.95" customHeight="1" x14ac:dyDescent="0.2">
      <c r="A27" s="15"/>
      <c r="B27" s="15"/>
      <c r="C27" s="15"/>
      <c r="D27" s="15"/>
      <c r="E27" s="15"/>
      <c r="F27" s="15"/>
      <c r="G27" s="15"/>
      <c r="H27" s="35"/>
      <c r="I27" s="21"/>
      <c r="J27" s="21"/>
      <c r="K27" s="19"/>
    </row>
    <row r="28" spans="1:20" ht="24.95" customHeight="1" x14ac:dyDescent="0.2">
      <c r="A28" s="18" t="s">
        <v>98</v>
      </c>
      <c r="B28" s="11" t="s">
        <v>80</v>
      </c>
      <c r="C28" s="18"/>
      <c r="D28" s="11" t="s">
        <v>80</v>
      </c>
      <c r="E28" s="18"/>
      <c r="F28" s="11" t="s">
        <v>80</v>
      </c>
      <c r="G28" s="18"/>
      <c r="H28" s="11" t="s">
        <v>80</v>
      </c>
      <c r="I28" s="21">
        <v>1</v>
      </c>
      <c r="J28" s="21"/>
      <c r="K28" s="19">
        <f>SUM(I28:J28)</f>
        <v>1</v>
      </c>
    </row>
    <row r="29" spans="1:20" ht="24.95" customHeight="1" x14ac:dyDescent="0.2">
      <c r="A29" s="15"/>
      <c r="B29" s="15"/>
      <c r="C29" s="15"/>
      <c r="D29" s="15"/>
      <c r="E29" s="15"/>
      <c r="F29" s="15"/>
      <c r="G29" s="15"/>
      <c r="H29" s="35"/>
      <c r="I29" s="21"/>
      <c r="J29" s="21"/>
      <c r="K29" s="19"/>
    </row>
    <row r="30" spans="1:20" ht="24.95" customHeight="1" x14ac:dyDescent="0.2">
      <c r="A30" s="18" t="s">
        <v>99</v>
      </c>
      <c r="B30" s="11" t="s">
        <v>80</v>
      </c>
      <c r="C30" s="18"/>
      <c r="D30" s="11" t="s">
        <v>80</v>
      </c>
      <c r="E30" s="18"/>
      <c r="F30" s="11" t="s">
        <v>80</v>
      </c>
      <c r="G30" s="18"/>
      <c r="H30" s="11" t="s">
        <v>80</v>
      </c>
      <c r="I30" s="21"/>
      <c r="J30" s="21"/>
      <c r="K30" s="19">
        <f>SUM(I30:J30)</f>
        <v>0</v>
      </c>
    </row>
    <row r="31" spans="1:20" ht="24.95" customHeight="1" x14ac:dyDescent="0.2">
      <c r="A31" s="15"/>
      <c r="B31" s="15"/>
      <c r="C31" s="15"/>
      <c r="D31" s="15"/>
      <c r="E31" s="15"/>
      <c r="F31" s="15"/>
      <c r="G31" s="15"/>
      <c r="H31" s="35"/>
      <c r="I31" s="21"/>
      <c r="J31" s="21"/>
      <c r="K31" s="19"/>
    </row>
    <row r="32" spans="1:20" ht="24.95" customHeight="1" x14ac:dyDescent="0.2">
      <c r="A32" s="18" t="s">
        <v>100</v>
      </c>
      <c r="B32" s="11" t="s">
        <v>80</v>
      </c>
      <c r="C32" s="18"/>
      <c r="D32" s="11" t="s">
        <v>80</v>
      </c>
      <c r="E32" s="18"/>
      <c r="F32" s="11" t="s">
        <v>80</v>
      </c>
      <c r="G32" s="18"/>
      <c r="H32" s="11" t="s">
        <v>80</v>
      </c>
      <c r="I32" s="21"/>
      <c r="J32" s="21"/>
      <c r="K32" s="19">
        <f>SUM(I32:J32)</f>
        <v>0</v>
      </c>
    </row>
    <row r="33" spans="1:12" ht="24.95" customHeight="1" x14ac:dyDescent="0.2">
      <c r="A33" s="15"/>
      <c r="B33" s="15"/>
      <c r="C33" s="15"/>
      <c r="D33" s="15"/>
      <c r="E33" s="15"/>
      <c r="F33" s="15"/>
      <c r="G33" s="15"/>
      <c r="H33" s="35"/>
      <c r="I33" s="21"/>
      <c r="J33" s="21"/>
      <c r="K33" s="19"/>
    </row>
    <row r="34" spans="1:12" ht="24.95" customHeight="1" x14ac:dyDescent="0.2">
      <c r="A34" s="15" t="s">
        <v>45</v>
      </c>
      <c r="B34" s="11" t="s">
        <v>80</v>
      </c>
      <c r="C34" s="18"/>
      <c r="D34" s="11" t="s">
        <v>80</v>
      </c>
      <c r="E34" s="18"/>
      <c r="F34" s="11" t="s">
        <v>80</v>
      </c>
      <c r="G34" s="18"/>
      <c r="H34" s="11" t="s">
        <v>80</v>
      </c>
      <c r="I34" s="21"/>
      <c r="J34" s="21"/>
      <c r="K34" s="19">
        <f>SUM(I34:J34)</f>
        <v>0</v>
      </c>
    </row>
    <row r="35" spans="1:12" ht="24.95" customHeight="1" x14ac:dyDescent="0.2">
      <c r="A35" s="15"/>
      <c r="B35" s="15"/>
      <c r="C35" s="15"/>
      <c r="D35" s="15"/>
      <c r="E35" s="15"/>
      <c r="F35" s="15"/>
      <c r="G35" s="15"/>
      <c r="H35" s="35"/>
      <c r="I35" s="21"/>
      <c r="J35" s="21"/>
      <c r="K35" s="19"/>
    </row>
    <row r="36" spans="1:12" ht="24.95" customHeight="1" x14ac:dyDescent="0.2">
      <c r="A36" s="15" t="s">
        <v>56</v>
      </c>
      <c r="B36" s="11" t="s">
        <v>80</v>
      </c>
      <c r="C36" s="18"/>
      <c r="D36" s="11" t="s">
        <v>80</v>
      </c>
      <c r="E36" s="18"/>
      <c r="F36" s="11" t="s">
        <v>80</v>
      </c>
      <c r="G36" s="18"/>
      <c r="H36" s="11" t="s">
        <v>80</v>
      </c>
      <c r="I36" s="21"/>
      <c r="J36" s="21"/>
      <c r="K36" s="19">
        <f>SUM(I36:J36)</f>
        <v>0</v>
      </c>
    </row>
    <row r="37" spans="1:12" ht="24.95" customHeight="1" x14ac:dyDescent="0.2">
      <c r="A37" s="15"/>
      <c r="B37" s="15"/>
      <c r="C37" s="15"/>
      <c r="D37" s="15"/>
      <c r="E37" s="15"/>
      <c r="F37" s="15"/>
      <c r="G37" s="15"/>
      <c r="H37" s="35"/>
      <c r="I37" s="21"/>
      <c r="J37" s="21"/>
      <c r="K37" s="19"/>
    </row>
    <row r="38" spans="1:12" ht="24.95" customHeight="1" x14ac:dyDescent="0.25">
      <c r="A38" s="24" t="s">
        <v>6</v>
      </c>
      <c r="B38" s="25" t="s">
        <v>80</v>
      </c>
      <c r="C38" s="36"/>
      <c r="D38" s="25" t="s">
        <v>80</v>
      </c>
      <c r="E38" s="36"/>
      <c r="F38" s="25" t="s">
        <v>80</v>
      </c>
      <c r="G38" s="36"/>
      <c r="H38" s="25" t="s">
        <v>80</v>
      </c>
      <c r="I38" s="27">
        <f>SUM(I8+I10+I12+I14+I16+I18+I20+I22+I24+I26+I28+I30+I32+I34+I36)</f>
        <v>10</v>
      </c>
      <c r="J38" s="27">
        <f>SUM(J8+J10+J12+J14+J16+J18+J20+J22+J24+J26+J28+J30+J32+J34+J36)</f>
        <v>1</v>
      </c>
      <c r="K38" s="28">
        <f>SUM(K8+K10+K12+K14+K16+K18+K20+K22+K24+K26+K28+K30+K32+K34+K36)</f>
        <v>11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15" t="s">
        <v>81</v>
      </c>
      <c r="J40" s="316"/>
      <c r="K40" s="316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28">
        <v>42217</v>
      </c>
      <c r="J41" s="316"/>
      <c r="K41" s="316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A28" zoomScaleNormal="100" workbookViewId="0">
      <selection activeCell="P21" sqref="P21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17">
        <v>10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10"/>
    </row>
    <row r="2" spans="1:12" ht="21.75" customHeight="1" x14ac:dyDescent="0.25">
      <c r="A2" s="318" t="s">
        <v>79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2" ht="15.75" customHeight="1" x14ac:dyDescent="0.25">
      <c r="A3" s="329">
        <v>42248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37" t="s">
        <v>106</v>
      </c>
      <c r="B5" s="337"/>
      <c r="C5" s="337"/>
      <c r="D5" s="337"/>
      <c r="E5" s="337"/>
      <c r="F5" s="337"/>
      <c r="G5" s="337"/>
      <c r="H5" s="338"/>
      <c r="I5" s="332" t="s">
        <v>103</v>
      </c>
      <c r="J5" s="332" t="s">
        <v>104</v>
      </c>
      <c r="K5" s="326" t="s">
        <v>105</v>
      </c>
    </row>
    <row r="6" spans="1:12" x14ac:dyDescent="0.2">
      <c r="A6" s="339"/>
      <c r="B6" s="339"/>
      <c r="C6" s="339"/>
      <c r="D6" s="339"/>
      <c r="E6" s="339"/>
      <c r="F6" s="339"/>
      <c r="G6" s="339"/>
      <c r="H6" s="340"/>
      <c r="I6" s="333"/>
      <c r="J6" s="333"/>
      <c r="K6" s="327"/>
    </row>
    <row r="7" spans="1:12" ht="14.25" x14ac:dyDescent="0.2">
      <c r="A7" s="32"/>
      <c r="B7" s="32"/>
      <c r="C7" s="32"/>
      <c r="D7" s="32"/>
      <c r="E7" s="32"/>
      <c r="F7" s="32"/>
      <c r="G7" s="32"/>
      <c r="H7" s="33"/>
      <c r="I7" s="16" t="s">
        <v>9</v>
      </c>
      <c r="J7" s="16" t="s">
        <v>10</v>
      </c>
      <c r="K7" s="17" t="s">
        <v>11</v>
      </c>
    </row>
    <row r="8" spans="1:12" ht="24.95" customHeight="1" x14ac:dyDescent="0.2">
      <c r="A8" s="18" t="s">
        <v>102</v>
      </c>
      <c r="B8" s="11" t="s">
        <v>80</v>
      </c>
      <c r="C8" s="18"/>
      <c r="D8" s="11" t="s">
        <v>80</v>
      </c>
      <c r="E8" s="18"/>
      <c r="F8" s="11" t="s">
        <v>80</v>
      </c>
      <c r="G8" s="18"/>
      <c r="H8" s="11" t="s">
        <v>80</v>
      </c>
      <c r="I8" s="21"/>
      <c r="J8" s="21">
        <v>1</v>
      </c>
      <c r="K8" s="19">
        <f>SUM(I8:J8)</f>
        <v>1</v>
      </c>
    </row>
    <row r="9" spans="1:12" ht="24.95" customHeight="1" x14ac:dyDescent="0.2">
      <c r="A9" s="18"/>
      <c r="B9" s="18"/>
      <c r="C9" s="18"/>
      <c r="D9" s="18"/>
      <c r="E9" s="18"/>
      <c r="F9" s="18"/>
      <c r="G9" s="18"/>
      <c r="H9" s="34"/>
      <c r="I9" s="21"/>
      <c r="J9" s="21"/>
      <c r="K9" s="19"/>
    </row>
    <row r="10" spans="1:12" ht="24.95" customHeight="1" x14ac:dyDescent="0.2">
      <c r="A10" s="18" t="s">
        <v>101</v>
      </c>
      <c r="B10" s="11" t="s">
        <v>80</v>
      </c>
      <c r="C10" s="18"/>
      <c r="D10" s="11" t="s">
        <v>80</v>
      </c>
      <c r="E10" s="18"/>
      <c r="F10" s="11" t="s">
        <v>80</v>
      </c>
      <c r="G10" s="18"/>
      <c r="H10" s="11" t="s">
        <v>80</v>
      </c>
      <c r="I10" s="21"/>
      <c r="J10" s="21"/>
      <c r="K10" s="19">
        <f>SUM(I10:J10)</f>
        <v>0</v>
      </c>
    </row>
    <row r="11" spans="1:12" ht="24.95" customHeight="1" x14ac:dyDescent="0.2">
      <c r="A11" s="15"/>
      <c r="B11" s="15"/>
      <c r="C11" s="15"/>
      <c r="D11" s="15"/>
      <c r="E11" s="15"/>
      <c r="F11" s="15"/>
      <c r="G11" s="15"/>
      <c r="H11" s="35"/>
      <c r="I11" s="21"/>
      <c r="J11" s="21"/>
      <c r="K11" s="19"/>
    </row>
    <row r="12" spans="1:12" ht="24.95" customHeight="1" x14ac:dyDescent="0.2">
      <c r="A12" s="18" t="s">
        <v>42</v>
      </c>
      <c r="B12" s="11" t="s">
        <v>80</v>
      </c>
      <c r="C12" s="18"/>
      <c r="D12" s="11" t="s">
        <v>80</v>
      </c>
      <c r="E12" s="18"/>
      <c r="F12" s="11" t="s">
        <v>80</v>
      </c>
      <c r="G12" s="18"/>
      <c r="H12" s="11" t="s">
        <v>80</v>
      </c>
      <c r="I12" s="21"/>
      <c r="J12" s="21"/>
      <c r="K12" s="19">
        <f>SUM(I12:J12)</f>
        <v>0</v>
      </c>
    </row>
    <row r="13" spans="1:12" ht="24.95" customHeight="1" x14ac:dyDescent="0.2">
      <c r="A13" s="15"/>
      <c r="B13" s="15"/>
      <c r="C13" s="15"/>
      <c r="D13" s="15"/>
      <c r="E13" s="15"/>
      <c r="F13" s="15"/>
      <c r="G13" s="15"/>
      <c r="H13" s="35"/>
      <c r="I13" s="21"/>
      <c r="J13" s="21"/>
      <c r="K13" s="19"/>
    </row>
    <row r="14" spans="1:12" ht="24.95" customHeight="1" x14ac:dyDescent="0.2">
      <c r="A14" s="18" t="s">
        <v>43</v>
      </c>
      <c r="B14" s="11" t="s">
        <v>80</v>
      </c>
      <c r="C14" s="18"/>
      <c r="D14" s="11" t="s">
        <v>80</v>
      </c>
      <c r="E14" s="18"/>
      <c r="F14" s="11" t="s">
        <v>80</v>
      </c>
      <c r="G14" s="18"/>
      <c r="H14" s="11" t="s">
        <v>80</v>
      </c>
      <c r="I14" s="21">
        <v>1</v>
      </c>
      <c r="J14" s="21">
        <v>1</v>
      </c>
      <c r="K14" s="19">
        <f>SUM(I14:J14)</f>
        <v>2</v>
      </c>
    </row>
    <row r="15" spans="1:12" ht="24.95" customHeight="1" x14ac:dyDescent="0.2">
      <c r="A15" s="15"/>
      <c r="B15" s="15"/>
      <c r="C15" s="15"/>
      <c r="D15" s="15"/>
      <c r="E15" s="15"/>
      <c r="F15" s="15"/>
      <c r="G15" s="15"/>
      <c r="H15" s="35"/>
      <c r="I15" s="21"/>
      <c r="J15" s="21"/>
      <c r="K15" s="19"/>
    </row>
    <row r="16" spans="1:12" ht="24.95" customHeight="1" x14ac:dyDescent="0.2">
      <c r="A16" s="18" t="s">
        <v>93</v>
      </c>
      <c r="B16" s="11" t="s">
        <v>80</v>
      </c>
      <c r="C16" s="18"/>
      <c r="D16" s="11" t="s">
        <v>80</v>
      </c>
      <c r="E16" s="18"/>
      <c r="F16" s="11" t="s">
        <v>80</v>
      </c>
      <c r="G16" s="18"/>
      <c r="H16" s="11" t="s">
        <v>80</v>
      </c>
      <c r="I16" s="21">
        <v>1</v>
      </c>
      <c r="J16" s="21"/>
      <c r="K16" s="19">
        <f>SUM(I16:J16)</f>
        <v>1</v>
      </c>
    </row>
    <row r="17" spans="1:20" ht="24.95" customHeight="1" x14ac:dyDescent="0.2">
      <c r="A17" s="15"/>
      <c r="B17" s="15"/>
      <c r="C17" s="15"/>
      <c r="D17" s="15"/>
      <c r="E17" s="15"/>
      <c r="F17" s="15"/>
      <c r="G17" s="15"/>
      <c r="H17" s="35"/>
      <c r="I17" s="21"/>
      <c r="J17" s="21"/>
      <c r="K17" s="19"/>
    </row>
    <row r="18" spans="1:20" ht="24.95" customHeight="1" x14ac:dyDescent="0.2">
      <c r="A18" s="18" t="s">
        <v>94</v>
      </c>
      <c r="B18" s="11" t="s">
        <v>80</v>
      </c>
      <c r="C18" s="18"/>
      <c r="D18" s="11" t="s">
        <v>80</v>
      </c>
      <c r="E18" s="18"/>
      <c r="F18" s="11" t="s">
        <v>80</v>
      </c>
      <c r="G18" s="18"/>
      <c r="H18" s="11" t="s">
        <v>80</v>
      </c>
      <c r="I18" s="21">
        <v>1</v>
      </c>
      <c r="J18" s="21"/>
      <c r="K18" s="19">
        <f>SUM(I18:J18)</f>
        <v>1</v>
      </c>
    </row>
    <row r="19" spans="1:20" ht="24.95" customHeight="1" x14ac:dyDescent="0.2">
      <c r="A19" s="15"/>
      <c r="B19" s="15"/>
      <c r="C19" s="15"/>
      <c r="D19" s="15"/>
      <c r="E19" s="15"/>
      <c r="F19" s="15"/>
      <c r="G19" s="15"/>
      <c r="H19" s="35"/>
      <c r="I19" s="21"/>
      <c r="J19" s="21"/>
      <c r="K19" s="19"/>
    </row>
    <row r="20" spans="1:20" ht="24.95" customHeight="1" x14ac:dyDescent="0.2">
      <c r="A20" s="18" t="s">
        <v>44</v>
      </c>
      <c r="B20" s="11" t="s">
        <v>80</v>
      </c>
      <c r="C20" s="18"/>
      <c r="D20" s="11" t="s">
        <v>80</v>
      </c>
      <c r="E20" s="18"/>
      <c r="F20" s="11" t="s">
        <v>80</v>
      </c>
      <c r="G20" s="18"/>
      <c r="H20" s="11" t="s">
        <v>80</v>
      </c>
      <c r="I20" s="21">
        <v>2</v>
      </c>
      <c r="J20" s="21"/>
      <c r="K20" s="19">
        <f>SUM(I20:J20)</f>
        <v>2</v>
      </c>
      <c r="S20" s="51"/>
      <c r="T20" s="51"/>
    </row>
    <row r="21" spans="1:20" ht="24.95" customHeight="1" x14ac:dyDescent="0.2">
      <c r="A21" s="15"/>
      <c r="B21" s="15"/>
      <c r="C21" s="15"/>
      <c r="D21" s="15"/>
      <c r="E21" s="15"/>
      <c r="F21" s="15"/>
      <c r="G21" s="15"/>
      <c r="H21" s="35"/>
      <c r="I21" s="21"/>
      <c r="J21" s="21"/>
      <c r="K21" s="19"/>
    </row>
    <row r="22" spans="1:20" ht="24.95" customHeight="1" x14ac:dyDescent="0.2">
      <c r="A22" s="18" t="s">
        <v>95</v>
      </c>
      <c r="B22" s="11" t="s">
        <v>80</v>
      </c>
      <c r="C22" s="18"/>
      <c r="D22" s="11" t="s">
        <v>80</v>
      </c>
      <c r="E22" s="18"/>
      <c r="F22" s="11" t="s">
        <v>80</v>
      </c>
      <c r="G22" s="18"/>
      <c r="H22" s="11" t="s">
        <v>80</v>
      </c>
      <c r="I22" s="21"/>
      <c r="J22" s="21"/>
      <c r="K22" s="19">
        <f>SUM(I22:J22)</f>
        <v>0</v>
      </c>
    </row>
    <row r="23" spans="1:20" ht="24.95" customHeight="1" x14ac:dyDescent="0.2">
      <c r="A23" s="15"/>
      <c r="B23" s="15"/>
      <c r="C23" s="15"/>
      <c r="D23" s="15"/>
      <c r="E23" s="15"/>
      <c r="F23" s="15"/>
      <c r="G23" s="15"/>
      <c r="H23" s="35"/>
      <c r="I23" s="21"/>
      <c r="J23" s="21"/>
      <c r="K23" s="19"/>
    </row>
    <row r="24" spans="1:20" ht="24.95" customHeight="1" x14ac:dyDescent="0.2">
      <c r="A24" s="18" t="s">
        <v>96</v>
      </c>
      <c r="B24" s="11" t="s">
        <v>80</v>
      </c>
      <c r="C24" s="18"/>
      <c r="D24" s="11" t="s">
        <v>80</v>
      </c>
      <c r="E24" s="18"/>
      <c r="F24" s="11" t="s">
        <v>80</v>
      </c>
      <c r="G24" s="18"/>
      <c r="H24" s="11" t="s">
        <v>80</v>
      </c>
      <c r="I24" s="21"/>
      <c r="J24" s="21"/>
      <c r="K24" s="19">
        <f>SUM(I24:J24)</f>
        <v>0</v>
      </c>
    </row>
    <row r="25" spans="1:20" ht="24.95" customHeight="1" x14ac:dyDescent="0.2">
      <c r="A25" s="15"/>
      <c r="B25" s="15"/>
      <c r="C25" s="15"/>
      <c r="D25" s="15"/>
      <c r="E25" s="15"/>
      <c r="F25" s="15"/>
      <c r="G25" s="15"/>
      <c r="H25" s="35"/>
      <c r="I25" s="21"/>
      <c r="J25" s="21"/>
      <c r="K25" s="19"/>
    </row>
    <row r="26" spans="1:20" ht="24.95" customHeight="1" x14ac:dyDescent="0.2">
      <c r="A26" s="18" t="s">
        <v>97</v>
      </c>
      <c r="B26" s="11" t="s">
        <v>80</v>
      </c>
      <c r="C26" s="18"/>
      <c r="D26" s="11" t="s">
        <v>80</v>
      </c>
      <c r="E26" s="18"/>
      <c r="F26" s="11" t="s">
        <v>80</v>
      </c>
      <c r="G26" s="18"/>
      <c r="H26" s="11" t="s">
        <v>80</v>
      </c>
      <c r="I26" s="21">
        <v>1</v>
      </c>
      <c r="J26" s="21"/>
      <c r="K26" s="19">
        <f>SUM(I26:J26)</f>
        <v>1</v>
      </c>
    </row>
    <row r="27" spans="1:20" ht="24.95" customHeight="1" x14ac:dyDescent="0.2">
      <c r="A27" s="15"/>
      <c r="B27" s="15"/>
      <c r="C27" s="15"/>
      <c r="D27" s="15"/>
      <c r="E27" s="15"/>
      <c r="F27" s="15"/>
      <c r="G27" s="15"/>
      <c r="H27" s="35"/>
      <c r="I27" s="21"/>
      <c r="J27" s="21"/>
      <c r="K27" s="19"/>
    </row>
    <row r="28" spans="1:20" ht="24.95" customHeight="1" x14ac:dyDescent="0.2">
      <c r="A28" s="18" t="s">
        <v>98</v>
      </c>
      <c r="B28" s="11" t="s">
        <v>80</v>
      </c>
      <c r="C28" s="18"/>
      <c r="D28" s="11" t="s">
        <v>80</v>
      </c>
      <c r="E28" s="18"/>
      <c r="F28" s="11" t="s">
        <v>80</v>
      </c>
      <c r="G28" s="18"/>
      <c r="H28" s="11" t="s">
        <v>80</v>
      </c>
      <c r="I28" s="21"/>
      <c r="J28" s="21"/>
      <c r="K28" s="19">
        <f>SUM(I28:J28)</f>
        <v>0</v>
      </c>
    </row>
    <row r="29" spans="1:20" ht="24.95" customHeight="1" x14ac:dyDescent="0.2">
      <c r="A29" s="15"/>
      <c r="B29" s="15"/>
      <c r="C29" s="15"/>
      <c r="D29" s="15"/>
      <c r="E29" s="15"/>
      <c r="F29" s="15"/>
      <c r="G29" s="15"/>
      <c r="H29" s="35"/>
      <c r="I29" s="21"/>
      <c r="J29" s="21"/>
      <c r="K29" s="19"/>
    </row>
    <row r="30" spans="1:20" ht="24.95" customHeight="1" x14ac:dyDescent="0.2">
      <c r="A30" s="18" t="s">
        <v>99</v>
      </c>
      <c r="B30" s="11" t="s">
        <v>80</v>
      </c>
      <c r="C30" s="18"/>
      <c r="D30" s="11" t="s">
        <v>80</v>
      </c>
      <c r="E30" s="18"/>
      <c r="F30" s="11" t="s">
        <v>80</v>
      </c>
      <c r="G30" s="18"/>
      <c r="H30" s="11" t="s">
        <v>80</v>
      </c>
      <c r="I30" s="21"/>
      <c r="J30" s="21"/>
      <c r="K30" s="19">
        <f>SUM(I30:J30)</f>
        <v>0</v>
      </c>
    </row>
    <row r="31" spans="1:20" ht="24.95" customHeight="1" x14ac:dyDescent="0.2">
      <c r="A31" s="15"/>
      <c r="B31" s="15"/>
      <c r="C31" s="15"/>
      <c r="D31" s="15"/>
      <c r="E31" s="15"/>
      <c r="F31" s="15"/>
      <c r="G31" s="15"/>
      <c r="H31" s="35"/>
      <c r="I31" s="21"/>
      <c r="J31" s="21"/>
      <c r="K31" s="19"/>
    </row>
    <row r="32" spans="1:20" ht="24.95" customHeight="1" x14ac:dyDescent="0.2">
      <c r="A32" s="18" t="s">
        <v>100</v>
      </c>
      <c r="B32" s="11" t="s">
        <v>80</v>
      </c>
      <c r="C32" s="18"/>
      <c r="D32" s="11" t="s">
        <v>80</v>
      </c>
      <c r="E32" s="18"/>
      <c r="F32" s="11" t="s">
        <v>80</v>
      </c>
      <c r="G32" s="18"/>
      <c r="H32" s="11" t="s">
        <v>80</v>
      </c>
      <c r="I32" s="21"/>
      <c r="J32" s="21"/>
      <c r="K32" s="19">
        <f>SUM(I32:J32)</f>
        <v>0</v>
      </c>
    </row>
    <row r="33" spans="1:12" ht="24.95" customHeight="1" x14ac:dyDescent="0.2">
      <c r="A33" s="15"/>
      <c r="B33" s="15"/>
      <c r="C33" s="15"/>
      <c r="D33" s="15"/>
      <c r="E33" s="15"/>
      <c r="F33" s="15"/>
      <c r="G33" s="15"/>
      <c r="H33" s="35"/>
      <c r="I33" s="21"/>
      <c r="J33" s="21"/>
      <c r="K33" s="19"/>
    </row>
    <row r="34" spans="1:12" ht="24.95" customHeight="1" x14ac:dyDescent="0.2">
      <c r="A34" s="15" t="s">
        <v>45</v>
      </c>
      <c r="B34" s="11" t="s">
        <v>80</v>
      </c>
      <c r="C34" s="18"/>
      <c r="D34" s="11" t="s">
        <v>80</v>
      </c>
      <c r="E34" s="18"/>
      <c r="F34" s="11" t="s">
        <v>80</v>
      </c>
      <c r="G34" s="18"/>
      <c r="H34" s="11" t="s">
        <v>80</v>
      </c>
      <c r="I34" s="21">
        <v>2</v>
      </c>
      <c r="J34" s="21">
        <v>1</v>
      </c>
      <c r="K34" s="19">
        <f>SUM(I34:J34)</f>
        <v>3</v>
      </c>
    </row>
    <row r="35" spans="1:12" ht="24.95" customHeight="1" x14ac:dyDescent="0.2">
      <c r="A35" s="15"/>
      <c r="B35" s="15"/>
      <c r="C35" s="15"/>
      <c r="D35" s="15"/>
      <c r="E35" s="15"/>
      <c r="F35" s="15"/>
      <c r="G35" s="15"/>
      <c r="H35" s="35"/>
      <c r="I35" s="21"/>
      <c r="J35" s="21"/>
      <c r="K35" s="19"/>
    </row>
    <row r="36" spans="1:12" ht="24.95" customHeight="1" x14ac:dyDescent="0.2">
      <c r="A36" s="15" t="s">
        <v>56</v>
      </c>
      <c r="B36" s="11" t="s">
        <v>80</v>
      </c>
      <c r="C36" s="18"/>
      <c r="D36" s="11" t="s">
        <v>80</v>
      </c>
      <c r="E36" s="18"/>
      <c r="F36" s="11" t="s">
        <v>80</v>
      </c>
      <c r="G36" s="18"/>
      <c r="H36" s="11" t="s">
        <v>80</v>
      </c>
      <c r="I36" s="21"/>
      <c r="J36" s="21"/>
      <c r="K36" s="19">
        <f>SUM(I36:J36)</f>
        <v>0</v>
      </c>
    </row>
    <row r="37" spans="1:12" ht="24.95" customHeight="1" x14ac:dyDescent="0.2">
      <c r="A37" s="15"/>
      <c r="B37" s="15"/>
      <c r="C37" s="15"/>
      <c r="D37" s="15"/>
      <c r="E37" s="15"/>
      <c r="F37" s="15"/>
      <c r="G37" s="15"/>
      <c r="H37" s="35"/>
      <c r="I37" s="21"/>
      <c r="J37" s="21"/>
      <c r="K37" s="19"/>
    </row>
    <row r="38" spans="1:12" ht="24.95" customHeight="1" x14ac:dyDescent="0.25">
      <c r="A38" s="24" t="s">
        <v>6</v>
      </c>
      <c r="B38" s="25" t="s">
        <v>80</v>
      </c>
      <c r="C38" s="36"/>
      <c r="D38" s="25" t="s">
        <v>80</v>
      </c>
      <c r="E38" s="36"/>
      <c r="F38" s="25" t="s">
        <v>80</v>
      </c>
      <c r="G38" s="36"/>
      <c r="H38" s="25" t="s">
        <v>80</v>
      </c>
      <c r="I38" s="27">
        <f>SUM(I8+I10+I12+I14+I16+I18+I20+I22+I24+I26+I28+I30+I32+I34+I36)</f>
        <v>8</v>
      </c>
      <c r="J38" s="27">
        <f>SUM(J8+J10+J12+J14+J16+J18+J20+J22+J24+J26+J28+J30+J32+J34+J36)</f>
        <v>3</v>
      </c>
      <c r="K38" s="28">
        <f>SUM(K8+K10+K12+K14+K16+K18+K20+K22+K24+K26+K28+K30+K32+K34+K36)</f>
        <v>11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15" t="s">
        <v>81</v>
      </c>
      <c r="J40" s="316"/>
      <c r="K40" s="316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28">
        <v>42248</v>
      </c>
      <c r="J41" s="316"/>
      <c r="K41" s="316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zoomScaleNormal="100" workbookViewId="0">
      <selection activeCell="L13" sqref="L13"/>
    </sheetView>
  </sheetViews>
  <sheetFormatPr defaultRowHeight="12.75" x14ac:dyDescent="0.2"/>
  <cols>
    <col min="1" max="1" width="13.28515625" style="55" customWidth="1"/>
    <col min="2" max="2" width="11.5703125" style="55" customWidth="1"/>
    <col min="3" max="5" width="9.140625" style="55"/>
    <col min="6" max="6" width="14.5703125" style="55" customWidth="1"/>
    <col min="7" max="7" width="16.42578125" style="55" customWidth="1"/>
    <col min="8" max="8" width="16.85546875" style="55" customWidth="1"/>
    <col min="9" max="9" width="25.140625" style="55" customWidth="1"/>
    <col min="10" max="16384" width="9.140625" style="55"/>
  </cols>
  <sheetData>
    <row r="1" spans="1:15" ht="27.75" x14ac:dyDescent="0.4">
      <c r="A1" s="271" t="s">
        <v>139</v>
      </c>
      <c r="B1" s="271"/>
      <c r="C1" s="271"/>
      <c r="D1" s="271"/>
      <c r="E1" s="271"/>
      <c r="F1" s="271"/>
      <c r="G1" s="271"/>
      <c r="H1" s="271"/>
      <c r="I1" s="271"/>
    </row>
    <row r="2" spans="1:15" ht="27.75" x14ac:dyDescent="0.2">
      <c r="A2" s="272" t="s">
        <v>140</v>
      </c>
      <c r="B2" s="272"/>
      <c r="C2" s="272"/>
      <c r="D2" s="272"/>
      <c r="E2" s="272"/>
      <c r="F2" s="272"/>
      <c r="G2" s="272"/>
      <c r="H2" s="272"/>
      <c r="I2" s="272"/>
    </row>
    <row r="3" spans="1:15" x14ac:dyDescent="0.2">
      <c r="A3" s="273" t="s">
        <v>1</v>
      </c>
      <c r="B3" s="274"/>
      <c r="C3" s="274"/>
      <c r="D3" s="274"/>
      <c r="E3" s="275"/>
      <c r="F3" s="282" t="s">
        <v>2</v>
      </c>
      <c r="G3" s="282" t="s">
        <v>103</v>
      </c>
      <c r="H3" s="282" t="s">
        <v>104</v>
      </c>
      <c r="I3" s="282" t="s">
        <v>151</v>
      </c>
    </row>
    <row r="4" spans="1:15" x14ac:dyDescent="0.2">
      <c r="A4" s="276"/>
      <c r="B4" s="277"/>
      <c r="C4" s="277"/>
      <c r="D4" s="277"/>
      <c r="E4" s="278"/>
      <c r="F4" s="283"/>
      <c r="G4" s="283"/>
      <c r="H4" s="283"/>
      <c r="I4" s="283"/>
    </row>
    <row r="5" spans="1:15" x14ac:dyDescent="0.2">
      <c r="A5" s="276"/>
      <c r="B5" s="277"/>
      <c r="C5" s="277"/>
      <c r="D5" s="277"/>
      <c r="E5" s="278"/>
      <c r="F5" s="283"/>
      <c r="G5" s="283"/>
      <c r="H5" s="283"/>
      <c r="I5" s="283"/>
    </row>
    <row r="6" spans="1:15" x14ac:dyDescent="0.2">
      <c r="A6" s="276"/>
      <c r="B6" s="277"/>
      <c r="C6" s="277"/>
      <c r="D6" s="277"/>
      <c r="E6" s="278"/>
      <c r="F6" s="283"/>
      <c r="G6" s="283"/>
      <c r="H6" s="283"/>
      <c r="I6" s="283"/>
    </row>
    <row r="7" spans="1:15" ht="25.5" customHeight="1" x14ac:dyDescent="0.2">
      <c r="A7" s="279"/>
      <c r="B7" s="280"/>
      <c r="C7" s="280"/>
      <c r="D7" s="280"/>
      <c r="E7" s="281"/>
      <c r="F7" s="284"/>
      <c r="G7" s="284"/>
      <c r="H7" s="284"/>
      <c r="I7" s="284"/>
    </row>
    <row r="8" spans="1:15" ht="25.5" x14ac:dyDescent="0.35">
      <c r="A8" s="65"/>
      <c r="B8" s="66"/>
      <c r="C8" s="66"/>
      <c r="D8" s="67"/>
      <c r="E8" s="68"/>
      <c r="F8" s="69" t="s">
        <v>9</v>
      </c>
      <c r="G8" s="69" t="s">
        <v>10</v>
      </c>
      <c r="H8" s="69" t="s">
        <v>11</v>
      </c>
      <c r="I8" s="69" t="s">
        <v>12</v>
      </c>
    </row>
    <row r="9" spans="1:15" ht="39.950000000000003" customHeight="1" x14ac:dyDescent="0.4">
      <c r="A9" s="70" t="s">
        <v>122</v>
      </c>
      <c r="B9" s="66"/>
      <c r="C9" s="66" t="s">
        <v>80</v>
      </c>
      <c r="D9" s="66" t="s">
        <v>80</v>
      </c>
      <c r="E9" s="71" t="s">
        <v>80</v>
      </c>
      <c r="F9" s="72">
        <v>2011</v>
      </c>
      <c r="G9" s="72">
        <v>41</v>
      </c>
      <c r="H9" s="72">
        <v>5</v>
      </c>
      <c r="I9" s="73">
        <v>46</v>
      </c>
      <c r="O9" s="230"/>
    </row>
    <row r="10" spans="1:15" ht="39.950000000000003" customHeight="1" x14ac:dyDescent="0.4">
      <c r="A10" s="70" t="s">
        <v>122</v>
      </c>
      <c r="B10" s="66"/>
      <c r="C10" s="66" t="s">
        <v>80</v>
      </c>
      <c r="D10" s="66" t="s">
        <v>80</v>
      </c>
      <c r="E10" s="71" t="s">
        <v>80</v>
      </c>
      <c r="F10" s="72">
        <v>2012</v>
      </c>
      <c r="G10" s="72">
        <v>38</v>
      </c>
      <c r="H10" s="72">
        <v>4</v>
      </c>
      <c r="I10" s="73">
        <v>42</v>
      </c>
      <c r="O10" s="230"/>
    </row>
    <row r="11" spans="1:15" ht="39.950000000000003" customHeight="1" x14ac:dyDescent="0.4">
      <c r="A11" s="70" t="s">
        <v>122</v>
      </c>
      <c r="B11" s="66"/>
      <c r="C11" s="66" t="s">
        <v>80</v>
      </c>
      <c r="D11" s="66" t="s">
        <v>80</v>
      </c>
      <c r="E11" s="71" t="s">
        <v>80</v>
      </c>
      <c r="F11" s="72">
        <v>2013</v>
      </c>
      <c r="G11" s="72">
        <v>29</v>
      </c>
      <c r="H11" s="72">
        <v>9</v>
      </c>
      <c r="I11" s="73">
        <v>38</v>
      </c>
    </row>
    <row r="12" spans="1:15" ht="39.950000000000003" customHeight="1" x14ac:dyDescent="0.4">
      <c r="A12" s="70" t="s">
        <v>122</v>
      </c>
      <c r="B12" s="66"/>
      <c r="C12" s="66" t="s">
        <v>80</v>
      </c>
      <c r="D12" s="66" t="s">
        <v>80</v>
      </c>
      <c r="E12" s="71" t="s">
        <v>80</v>
      </c>
      <c r="F12" s="72">
        <v>2014</v>
      </c>
      <c r="G12" s="72">
        <v>33</v>
      </c>
      <c r="H12" s="72">
        <v>8</v>
      </c>
      <c r="I12" s="73">
        <v>41</v>
      </c>
    </row>
    <row r="13" spans="1:15" ht="39.950000000000003" customHeight="1" x14ac:dyDescent="0.4">
      <c r="A13" s="70" t="s">
        <v>122</v>
      </c>
      <c r="B13" s="74"/>
      <c r="C13" s="74" t="s">
        <v>80</v>
      </c>
      <c r="D13" s="74" t="s">
        <v>80</v>
      </c>
      <c r="E13" s="75" t="s">
        <v>80</v>
      </c>
      <c r="F13" s="76">
        <v>2015</v>
      </c>
      <c r="G13" s="76">
        <v>31</v>
      </c>
      <c r="H13" s="76">
        <v>6</v>
      </c>
      <c r="I13" s="77">
        <v>37</v>
      </c>
    </row>
    <row r="14" spans="1:15" ht="18" x14ac:dyDescent="0.25">
      <c r="G14" s="269" t="s">
        <v>167</v>
      </c>
      <c r="H14" s="269"/>
      <c r="I14" s="269"/>
    </row>
    <row r="15" spans="1:15" ht="18" x14ac:dyDescent="0.25">
      <c r="G15" s="270" t="s">
        <v>168</v>
      </c>
      <c r="H15" s="270"/>
      <c r="I15" s="270"/>
    </row>
  </sheetData>
  <mergeCells count="9">
    <mergeCell ref="G14:I14"/>
    <mergeCell ref="G15:I15"/>
    <mergeCell ref="A1:I1"/>
    <mergeCell ref="A2:I2"/>
    <mergeCell ref="A3:E7"/>
    <mergeCell ref="F3:F7"/>
    <mergeCell ref="G3:G7"/>
    <mergeCell ref="H3:H7"/>
    <mergeCell ref="I3:I7"/>
  </mergeCells>
  <pageMargins left="0.7" right="0.7" top="0.75" bottom="0.7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zoomScale="70" zoomScaleNormal="70" zoomScaleSheetLayoutView="90" workbookViewId="0">
      <selection activeCell="V9" sqref="V9"/>
    </sheetView>
  </sheetViews>
  <sheetFormatPr defaultRowHeight="12.75" x14ac:dyDescent="0.2"/>
  <cols>
    <col min="1" max="1" width="28.140625" style="2" customWidth="1"/>
    <col min="2" max="2" width="15.28515625" style="2" customWidth="1"/>
    <col min="3" max="3" width="1" style="2" customWidth="1"/>
    <col min="4" max="4" width="11.42578125" style="2" customWidth="1"/>
    <col min="5" max="5" width="1.5703125" style="2" customWidth="1"/>
    <col min="6" max="6" width="10" style="2" customWidth="1"/>
    <col min="7" max="7" width="17.42578125" style="2" customWidth="1"/>
    <col min="8" max="8" width="16.140625" style="2" customWidth="1"/>
    <col min="9" max="9" width="10.7109375" style="2" customWidth="1"/>
    <col min="10" max="10" width="16.28515625" style="2" customWidth="1"/>
    <col min="11" max="11" width="10.7109375" style="2" customWidth="1"/>
    <col min="12" max="12" width="15.140625" style="2" customWidth="1"/>
    <col min="13" max="13" width="16" style="2" customWidth="1"/>
    <col min="14" max="14" width="15.85546875" style="2" customWidth="1"/>
    <col min="15" max="16384" width="9.140625" style="2"/>
  </cols>
  <sheetData>
    <row r="1" spans="1:17" ht="37.5" customHeight="1" x14ac:dyDescent="0.4">
      <c r="A1" s="341" t="s">
        <v>145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</row>
    <row r="2" spans="1:17" ht="33.75" customHeight="1" x14ac:dyDescent="0.4">
      <c r="A2" s="341" t="s">
        <v>142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</row>
    <row r="3" spans="1:17" ht="40.5" customHeight="1" x14ac:dyDescent="0.4">
      <c r="A3" s="341" t="s">
        <v>143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</row>
    <row r="4" spans="1:17" ht="36.75" customHeight="1" x14ac:dyDescent="0.4">
      <c r="A4" s="341" t="s">
        <v>144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</row>
    <row r="5" spans="1:17" ht="24.75" customHeight="1" x14ac:dyDescent="0.2">
      <c r="A5" s="288" t="s">
        <v>17</v>
      </c>
      <c r="B5" s="295"/>
      <c r="C5" s="295"/>
      <c r="D5" s="295"/>
      <c r="E5" s="295"/>
      <c r="F5" s="289"/>
      <c r="G5" s="288" t="s">
        <v>57</v>
      </c>
      <c r="H5" s="289"/>
      <c r="I5" s="288" t="s">
        <v>58</v>
      </c>
      <c r="J5" s="289"/>
      <c r="K5" s="288" t="s">
        <v>141</v>
      </c>
      <c r="L5" s="289"/>
      <c r="M5" s="288" t="s">
        <v>70</v>
      </c>
      <c r="N5" s="289"/>
    </row>
    <row r="6" spans="1:17" ht="77.25" customHeight="1" x14ac:dyDescent="0.2">
      <c r="A6" s="296"/>
      <c r="B6" s="297"/>
      <c r="C6" s="297"/>
      <c r="D6" s="297"/>
      <c r="E6" s="297"/>
      <c r="F6" s="298"/>
      <c r="G6" s="290"/>
      <c r="H6" s="291"/>
      <c r="I6" s="290"/>
      <c r="J6" s="291"/>
      <c r="K6" s="290"/>
      <c r="L6" s="291"/>
      <c r="M6" s="290"/>
      <c r="N6" s="291"/>
    </row>
    <row r="7" spans="1:17" ht="33.75" customHeight="1" x14ac:dyDescent="0.2">
      <c r="A7" s="290"/>
      <c r="B7" s="299"/>
      <c r="C7" s="299"/>
      <c r="D7" s="299"/>
      <c r="E7" s="299"/>
      <c r="F7" s="291"/>
      <c r="G7" s="231" t="s">
        <v>18</v>
      </c>
      <c r="H7" s="231" t="s">
        <v>19</v>
      </c>
      <c r="I7" s="231" t="s">
        <v>18</v>
      </c>
      <c r="J7" s="231" t="s">
        <v>19</v>
      </c>
      <c r="K7" s="231" t="s">
        <v>18</v>
      </c>
      <c r="L7" s="231" t="s">
        <v>19</v>
      </c>
      <c r="M7" s="231" t="s">
        <v>18</v>
      </c>
      <c r="N7" s="231" t="s">
        <v>19</v>
      </c>
    </row>
    <row r="8" spans="1:17" ht="34.5" customHeight="1" x14ac:dyDescent="0.45">
      <c r="A8" s="232"/>
      <c r="B8" s="102"/>
      <c r="C8" s="102"/>
      <c r="D8" s="102"/>
      <c r="E8" s="102"/>
      <c r="F8" s="103"/>
      <c r="G8" s="104" t="s">
        <v>9</v>
      </c>
      <c r="H8" s="104" t="s">
        <v>10</v>
      </c>
      <c r="I8" s="104" t="s">
        <v>11</v>
      </c>
      <c r="J8" s="104" t="s">
        <v>12</v>
      </c>
      <c r="K8" s="104" t="s">
        <v>13</v>
      </c>
      <c r="L8" s="104" t="s">
        <v>14</v>
      </c>
      <c r="M8" s="104" t="s">
        <v>15</v>
      </c>
      <c r="N8" s="104" t="s">
        <v>16</v>
      </c>
    </row>
    <row r="9" spans="1:17" ht="50.1" customHeight="1" x14ac:dyDescent="0.45">
      <c r="A9" s="101" t="s">
        <v>123</v>
      </c>
      <c r="B9" s="106" t="s">
        <v>80</v>
      </c>
      <c r="C9" s="102"/>
      <c r="D9" s="106" t="s">
        <v>80</v>
      </c>
      <c r="E9" s="102"/>
      <c r="F9" s="107" t="s">
        <v>80</v>
      </c>
      <c r="G9" s="233">
        <v>3215</v>
      </c>
      <c r="H9" s="234">
        <v>31.955074048305338</v>
      </c>
      <c r="I9" s="235">
        <v>11</v>
      </c>
      <c r="J9" s="234">
        <v>33.299999999999997</v>
      </c>
      <c r="K9" s="235">
        <v>15</v>
      </c>
      <c r="L9" s="234">
        <v>40.6</v>
      </c>
      <c r="M9" s="235">
        <v>74</v>
      </c>
      <c r="N9" s="234">
        <v>26</v>
      </c>
      <c r="O9" s="4"/>
      <c r="P9" s="4"/>
      <c r="Q9" s="4"/>
    </row>
    <row r="10" spans="1:17" ht="50.1" customHeight="1" x14ac:dyDescent="0.45">
      <c r="A10" s="101" t="s">
        <v>124</v>
      </c>
      <c r="B10" s="106" t="s">
        <v>80</v>
      </c>
      <c r="C10" s="102"/>
      <c r="D10" s="106" t="s">
        <v>80</v>
      </c>
      <c r="E10" s="102"/>
      <c r="F10" s="107" t="s">
        <v>80</v>
      </c>
      <c r="G10" s="233">
        <v>3399</v>
      </c>
      <c r="H10" s="234">
        <v>33.783918099592483</v>
      </c>
      <c r="I10" s="235">
        <v>11</v>
      </c>
      <c r="J10" s="234">
        <v>33.299999999999997</v>
      </c>
      <c r="K10" s="235">
        <v>11</v>
      </c>
      <c r="L10" s="234">
        <v>29.7</v>
      </c>
      <c r="M10" s="235">
        <v>115</v>
      </c>
      <c r="N10" s="234">
        <v>40.5</v>
      </c>
      <c r="O10" s="4"/>
      <c r="P10" s="4"/>
      <c r="Q10" s="4"/>
    </row>
    <row r="11" spans="1:17" ht="50.1" customHeight="1" x14ac:dyDescent="0.45">
      <c r="A11" s="101" t="s">
        <v>125</v>
      </c>
      <c r="B11" s="106" t="s">
        <v>80</v>
      </c>
      <c r="C11" s="102"/>
      <c r="D11" s="106" t="s">
        <v>80</v>
      </c>
      <c r="E11" s="102"/>
      <c r="F11" s="107" t="s">
        <v>80</v>
      </c>
      <c r="G11" s="233">
        <v>3447</v>
      </c>
      <c r="H11" s="234">
        <v>34.261007852102175</v>
      </c>
      <c r="I11" s="235">
        <v>11</v>
      </c>
      <c r="J11" s="234">
        <v>33.4</v>
      </c>
      <c r="K11" s="235">
        <v>11</v>
      </c>
      <c r="L11" s="234">
        <v>29.7</v>
      </c>
      <c r="M11" s="235">
        <v>95</v>
      </c>
      <c r="N11" s="234">
        <v>33.5</v>
      </c>
      <c r="O11" s="4"/>
      <c r="P11" s="4"/>
      <c r="Q11" s="4"/>
    </row>
    <row r="12" spans="1:17" ht="30" customHeight="1" x14ac:dyDescent="0.45">
      <c r="A12" s="101"/>
      <c r="B12" s="106"/>
      <c r="C12" s="102"/>
      <c r="D12" s="106"/>
      <c r="E12" s="102"/>
      <c r="F12" s="107"/>
      <c r="G12" s="235"/>
      <c r="H12" s="234"/>
      <c r="I12" s="235"/>
      <c r="J12" s="234"/>
      <c r="K12" s="235"/>
      <c r="L12" s="234"/>
      <c r="M12" s="235"/>
      <c r="N12" s="234"/>
      <c r="O12" s="4"/>
      <c r="P12" s="4"/>
      <c r="Q12" s="4"/>
    </row>
    <row r="13" spans="1:17" ht="45" customHeight="1" x14ac:dyDescent="0.5">
      <c r="A13" s="236" t="s">
        <v>6</v>
      </c>
      <c r="B13" s="237" t="s">
        <v>80</v>
      </c>
      <c r="C13" s="238"/>
      <c r="D13" s="237" t="s">
        <v>80</v>
      </c>
      <c r="E13" s="238"/>
      <c r="F13" s="239" t="s">
        <v>80</v>
      </c>
      <c r="G13" s="240">
        <v>10061</v>
      </c>
      <c r="H13" s="241">
        <v>100</v>
      </c>
      <c r="I13" s="242">
        <v>33</v>
      </c>
      <c r="J13" s="242">
        <v>100</v>
      </c>
      <c r="K13" s="242">
        <v>37</v>
      </c>
      <c r="L13" s="241">
        <v>100</v>
      </c>
      <c r="M13" s="242">
        <v>284</v>
      </c>
      <c r="N13" s="243">
        <v>100</v>
      </c>
      <c r="O13" s="78"/>
      <c r="P13" s="78"/>
      <c r="Q13" s="4"/>
    </row>
    <row r="14" spans="1:17" ht="36.75" customHeight="1" x14ac:dyDescent="0.45">
      <c r="A14" s="101"/>
      <c r="B14" s="102"/>
      <c r="C14" s="102"/>
      <c r="D14" s="102"/>
      <c r="E14" s="102"/>
      <c r="F14" s="103"/>
      <c r="G14" s="288" t="s">
        <v>4</v>
      </c>
      <c r="H14" s="289"/>
      <c r="I14" s="292" t="s">
        <v>5</v>
      </c>
      <c r="J14" s="293"/>
      <c r="K14" s="293"/>
      <c r="L14" s="293"/>
      <c r="M14" s="293"/>
      <c r="N14" s="294"/>
    </row>
    <row r="15" spans="1:17" ht="38.25" customHeight="1" x14ac:dyDescent="0.45">
      <c r="A15" s="101"/>
      <c r="B15" s="102"/>
      <c r="C15" s="102"/>
      <c r="D15" s="102"/>
      <c r="E15" s="102"/>
      <c r="F15" s="103"/>
      <c r="G15" s="290"/>
      <c r="H15" s="291"/>
      <c r="I15" s="286" t="s">
        <v>7</v>
      </c>
      <c r="J15" s="286"/>
      <c r="K15" s="286" t="s">
        <v>8</v>
      </c>
      <c r="L15" s="286"/>
      <c r="M15" s="287" t="s">
        <v>6</v>
      </c>
      <c r="N15" s="287"/>
    </row>
    <row r="16" spans="1:17" ht="38.25" customHeight="1" x14ac:dyDescent="0.45">
      <c r="A16" s="101"/>
      <c r="B16" s="102"/>
      <c r="C16" s="102"/>
      <c r="D16" s="102"/>
      <c r="E16" s="102"/>
      <c r="F16" s="103"/>
      <c r="G16" s="231" t="s">
        <v>18</v>
      </c>
      <c r="H16" s="231" t="s">
        <v>19</v>
      </c>
      <c r="I16" s="231" t="s">
        <v>18</v>
      </c>
      <c r="J16" s="231" t="s">
        <v>19</v>
      </c>
      <c r="K16" s="231" t="s">
        <v>18</v>
      </c>
      <c r="L16" s="231" t="s">
        <v>19</v>
      </c>
      <c r="M16" s="231" t="s">
        <v>18</v>
      </c>
      <c r="N16" s="231" t="s">
        <v>19</v>
      </c>
    </row>
    <row r="17" spans="1:14" ht="34.5" customHeight="1" x14ac:dyDescent="0.45">
      <c r="A17" s="101"/>
      <c r="B17" s="102"/>
      <c r="C17" s="102"/>
      <c r="D17" s="102"/>
      <c r="E17" s="102"/>
      <c r="F17" s="103"/>
      <c r="G17" s="244" t="s">
        <v>60</v>
      </c>
      <c r="H17" s="104" t="s">
        <v>61</v>
      </c>
      <c r="I17" s="104" t="s">
        <v>62</v>
      </c>
      <c r="J17" s="104" t="s">
        <v>63</v>
      </c>
      <c r="K17" s="104" t="s">
        <v>64</v>
      </c>
      <c r="L17" s="104" t="s">
        <v>65</v>
      </c>
      <c r="M17" s="104" t="s">
        <v>66</v>
      </c>
      <c r="N17" s="104" t="s">
        <v>67</v>
      </c>
    </row>
    <row r="18" spans="1:14" ht="50.1" customHeight="1" x14ac:dyDescent="0.45">
      <c r="A18" s="101" t="s">
        <v>123</v>
      </c>
      <c r="B18" s="106" t="s">
        <v>80</v>
      </c>
      <c r="C18" s="102"/>
      <c r="D18" s="106" t="s">
        <v>80</v>
      </c>
      <c r="E18" s="102"/>
      <c r="F18" s="107" t="s">
        <v>80</v>
      </c>
      <c r="G18" s="233">
        <v>3130</v>
      </c>
      <c r="H18" s="234">
        <v>32.122331691297205</v>
      </c>
      <c r="I18" s="245">
        <v>75</v>
      </c>
      <c r="J18" s="234">
        <v>25</v>
      </c>
      <c r="K18" s="235">
        <v>13</v>
      </c>
      <c r="L18" s="234">
        <v>24.074074074074073</v>
      </c>
      <c r="M18" s="235">
        <v>88</v>
      </c>
      <c r="N18" s="234">
        <v>24.858757062146893</v>
      </c>
    </row>
    <row r="19" spans="1:14" ht="50.1" customHeight="1" x14ac:dyDescent="0.45">
      <c r="A19" s="101" t="s">
        <v>124</v>
      </c>
      <c r="B19" s="106" t="s">
        <v>80</v>
      </c>
      <c r="C19" s="102"/>
      <c r="D19" s="106" t="s">
        <v>80</v>
      </c>
      <c r="E19" s="102"/>
      <c r="F19" s="107" t="s">
        <v>80</v>
      </c>
      <c r="G19" s="233">
        <v>3273</v>
      </c>
      <c r="H19" s="234">
        <v>33.589901477832512</v>
      </c>
      <c r="I19" s="245">
        <v>118</v>
      </c>
      <c r="J19" s="234">
        <v>39.333333333333329</v>
      </c>
      <c r="K19" s="235">
        <v>25</v>
      </c>
      <c r="L19" s="234">
        <v>46.296296296296298</v>
      </c>
      <c r="M19" s="235">
        <v>143</v>
      </c>
      <c r="N19" s="234">
        <v>40.395480225988699</v>
      </c>
    </row>
    <row r="20" spans="1:14" ht="50.1" customHeight="1" x14ac:dyDescent="0.45">
      <c r="A20" s="101" t="s">
        <v>125</v>
      </c>
      <c r="B20" s="106"/>
      <c r="C20" s="102"/>
      <c r="D20" s="106" t="s">
        <v>80</v>
      </c>
      <c r="E20" s="102"/>
      <c r="F20" s="107" t="s">
        <v>80</v>
      </c>
      <c r="G20" s="233">
        <v>3341</v>
      </c>
      <c r="H20" s="234">
        <v>34.287766830870282</v>
      </c>
      <c r="I20" s="245">
        <v>107</v>
      </c>
      <c r="J20" s="234">
        <v>35.666666666666671</v>
      </c>
      <c r="K20" s="235">
        <v>16</v>
      </c>
      <c r="L20" s="234">
        <v>29.629629629629626</v>
      </c>
      <c r="M20" s="235">
        <v>123</v>
      </c>
      <c r="N20" s="234">
        <v>34.745762711864408</v>
      </c>
    </row>
    <row r="21" spans="1:14" ht="30" customHeight="1" x14ac:dyDescent="0.45">
      <c r="A21" s="101"/>
      <c r="B21" s="106"/>
      <c r="C21" s="102"/>
      <c r="D21" s="106"/>
      <c r="E21" s="102"/>
      <c r="F21" s="107"/>
      <c r="G21" s="246"/>
      <c r="H21" s="234"/>
      <c r="I21" s="235"/>
      <c r="J21" s="234"/>
      <c r="K21" s="235"/>
      <c r="L21" s="234"/>
      <c r="M21" s="235"/>
      <c r="N21" s="234"/>
    </row>
    <row r="22" spans="1:14" ht="47.25" customHeight="1" x14ac:dyDescent="0.5">
      <c r="A22" s="112" t="s">
        <v>6</v>
      </c>
      <c r="B22" s="114" t="s">
        <v>80</v>
      </c>
      <c r="C22" s="115"/>
      <c r="D22" s="114" t="s">
        <v>80</v>
      </c>
      <c r="E22" s="115"/>
      <c r="F22" s="116" t="s">
        <v>80</v>
      </c>
      <c r="G22" s="247">
        <v>9744</v>
      </c>
      <c r="H22" s="243">
        <v>100</v>
      </c>
      <c r="I22" s="248">
        <v>300</v>
      </c>
      <c r="J22" s="243">
        <v>100</v>
      </c>
      <c r="K22" s="248">
        <v>54</v>
      </c>
      <c r="L22" s="243">
        <v>100</v>
      </c>
      <c r="M22" s="248">
        <v>354</v>
      </c>
      <c r="N22" s="243">
        <v>100</v>
      </c>
    </row>
    <row r="23" spans="1:14" x14ac:dyDescent="0.2">
      <c r="H23" s="79"/>
    </row>
    <row r="24" spans="1:14" ht="27" x14ac:dyDescent="0.35">
      <c r="I24" s="285" t="s">
        <v>137</v>
      </c>
      <c r="J24" s="285"/>
      <c r="K24" s="285"/>
      <c r="L24" s="285"/>
      <c r="M24" s="285"/>
      <c r="N24" s="285"/>
    </row>
    <row r="25" spans="1:14" ht="27" x14ac:dyDescent="0.35">
      <c r="I25" s="100"/>
      <c r="J25" s="100"/>
      <c r="K25" s="100"/>
      <c r="L25" s="285" t="s">
        <v>138</v>
      </c>
      <c r="M25" s="285"/>
      <c r="N25" s="285"/>
    </row>
  </sheetData>
  <mergeCells count="16">
    <mergeCell ref="I14:N14"/>
    <mergeCell ref="I15:J15"/>
    <mergeCell ref="A5:F7"/>
    <mergeCell ref="A1:N1"/>
    <mergeCell ref="A2:N2"/>
    <mergeCell ref="A3:N3"/>
    <mergeCell ref="A4:N4"/>
    <mergeCell ref="L25:N25"/>
    <mergeCell ref="K15:L15"/>
    <mergeCell ref="M15:N15"/>
    <mergeCell ref="G5:H6"/>
    <mergeCell ref="I5:J6"/>
    <mergeCell ref="K5:L6"/>
    <mergeCell ref="M5:N6"/>
    <mergeCell ref="I24:N24"/>
    <mergeCell ref="G14:H15"/>
  </mergeCells>
  <phoneticPr fontId="0" type="noConversion"/>
  <printOptions horizontalCentered="1"/>
  <pageMargins left="0.7" right="0.7" top="0.75" bottom="0.75" header="0.3" footer="0.3"/>
  <pageSetup scale="4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60" zoomScaleNormal="60" workbookViewId="0">
      <selection activeCell="A2" sqref="A2:O2"/>
    </sheetView>
  </sheetViews>
  <sheetFormatPr defaultRowHeight="12.75" x14ac:dyDescent="0.2"/>
  <cols>
    <col min="1" max="1" width="27.5703125" style="2" customWidth="1"/>
    <col min="2" max="2" width="11" style="2" customWidth="1"/>
    <col min="3" max="3" width="9.28515625" style="2" customWidth="1"/>
    <col min="4" max="4" width="8.85546875" style="2" customWidth="1"/>
    <col min="5" max="5" width="16.7109375" style="2" customWidth="1"/>
    <col min="6" max="6" width="14.42578125" style="2" customWidth="1"/>
    <col min="7" max="7" width="12.85546875" style="2" customWidth="1"/>
    <col min="8" max="8" width="13.28515625" style="2" customWidth="1"/>
    <col min="9" max="9" width="13.42578125" style="2" customWidth="1"/>
    <col min="10" max="10" width="11.42578125" style="2" customWidth="1"/>
    <col min="11" max="11" width="12.140625" style="2" customWidth="1"/>
    <col min="12" max="12" width="14.42578125" style="2" customWidth="1"/>
    <col min="13" max="13" width="23" style="2" customWidth="1"/>
    <col min="14" max="14" width="14.85546875" style="2" customWidth="1"/>
    <col min="15" max="15" width="25.140625" style="2" customWidth="1"/>
    <col min="16" max="16384" width="9.140625" style="2"/>
  </cols>
  <sheetData>
    <row r="1" spans="1:18" ht="34.5" customHeight="1" x14ac:dyDescent="0.4">
      <c r="A1" s="341" t="s">
        <v>146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Q1" s="56"/>
    </row>
    <row r="2" spans="1:18" ht="33" customHeight="1" x14ac:dyDescent="0.4">
      <c r="A2" s="341" t="s">
        <v>177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4"/>
      <c r="Q2" s="4"/>
    </row>
    <row r="3" spans="1:18" ht="30" x14ac:dyDescent="0.4">
      <c r="A3" s="341" t="s">
        <v>133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</row>
    <row r="4" spans="1:18" ht="31.5" customHeight="1" x14ac:dyDescent="0.2">
      <c r="A4" s="342" t="s">
        <v>86</v>
      </c>
      <c r="B4" s="343"/>
      <c r="C4" s="343"/>
      <c r="D4" s="344"/>
      <c r="E4" s="345" t="s">
        <v>83</v>
      </c>
      <c r="F4" s="346"/>
      <c r="G4" s="346"/>
      <c r="H4" s="347"/>
      <c r="I4" s="345" t="s">
        <v>84</v>
      </c>
      <c r="J4" s="346"/>
      <c r="K4" s="346"/>
      <c r="L4" s="347"/>
      <c r="M4" s="348" t="s">
        <v>108</v>
      </c>
      <c r="N4" s="349" t="s">
        <v>6</v>
      </c>
      <c r="O4" s="348" t="s">
        <v>82</v>
      </c>
    </row>
    <row r="5" spans="1:18" ht="70.5" customHeight="1" x14ac:dyDescent="0.2">
      <c r="A5" s="350"/>
      <c r="B5" s="351"/>
      <c r="C5" s="351"/>
      <c r="D5" s="352"/>
      <c r="E5" s="353" t="s">
        <v>72</v>
      </c>
      <c r="F5" s="354" t="s">
        <v>73</v>
      </c>
      <c r="G5" s="354" t="s">
        <v>74</v>
      </c>
      <c r="H5" s="354" t="s">
        <v>75</v>
      </c>
      <c r="I5" s="354" t="s">
        <v>72</v>
      </c>
      <c r="J5" s="354" t="s">
        <v>73</v>
      </c>
      <c r="K5" s="354" t="s">
        <v>74</v>
      </c>
      <c r="L5" s="354" t="s">
        <v>75</v>
      </c>
      <c r="M5" s="355"/>
      <c r="N5" s="356"/>
      <c r="O5" s="355"/>
    </row>
    <row r="6" spans="1:18" ht="33" customHeight="1" x14ac:dyDescent="0.4">
      <c r="A6" s="80"/>
      <c r="B6" s="88"/>
      <c r="C6" s="81"/>
      <c r="D6" s="82"/>
      <c r="E6" s="83" t="s">
        <v>9</v>
      </c>
      <c r="F6" s="83" t="s">
        <v>10</v>
      </c>
      <c r="G6" s="83" t="s">
        <v>11</v>
      </c>
      <c r="H6" s="83" t="s">
        <v>12</v>
      </c>
      <c r="I6" s="83" t="s">
        <v>13</v>
      </c>
      <c r="J6" s="83" t="s">
        <v>14</v>
      </c>
      <c r="K6" s="83" t="s">
        <v>15</v>
      </c>
      <c r="L6" s="83" t="s">
        <v>16</v>
      </c>
      <c r="M6" s="89" t="s">
        <v>60</v>
      </c>
      <c r="N6" s="83" t="s">
        <v>61</v>
      </c>
      <c r="O6" s="83" t="s">
        <v>62</v>
      </c>
    </row>
    <row r="7" spans="1:18" ht="30" x14ac:dyDescent="0.4">
      <c r="A7" s="90"/>
      <c r="B7" s="81"/>
      <c r="C7" s="81"/>
      <c r="D7" s="82"/>
      <c r="E7" s="91"/>
      <c r="F7" s="91"/>
      <c r="G7" s="91"/>
      <c r="H7" s="91"/>
      <c r="I7" s="91"/>
      <c r="J7" s="91"/>
      <c r="K7" s="91"/>
      <c r="L7" s="91"/>
      <c r="M7" s="92"/>
      <c r="N7" s="91"/>
      <c r="O7" s="91"/>
    </row>
    <row r="8" spans="1:18" ht="87" customHeight="1" x14ac:dyDescent="0.4">
      <c r="A8" s="93" t="s">
        <v>147</v>
      </c>
      <c r="B8" s="84" t="s">
        <v>80</v>
      </c>
      <c r="C8" s="84"/>
      <c r="D8" s="85" t="s">
        <v>80</v>
      </c>
      <c r="E8" s="91">
        <v>0</v>
      </c>
      <c r="F8" s="91">
        <v>1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1</v>
      </c>
      <c r="O8" s="94">
        <v>3.0303030303030303</v>
      </c>
    </row>
    <row r="9" spans="1:18" ht="35.1" customHeight="1" x14ac:dyDescent="0.4">
      <c r="A9" s="90"/>
      <c r="B9" s="81"/>
      <c r="C9" s="81"/>
      <c r="D9" s="82"/>
      <c r="E9" s="91"/>
      <c r="F9" s="91"/>
      <c r="G9" s="91"/>
      <c r="H9" s="91"/>
      <c r="I9" s="91"/>
      <c r="J9" s="91"/>
      <c r="K9" s="91"/>
      <c r="L9" s="91"/>
      <c r="M9" s="92"/>
      <c r="N9" s="91"/>
      <c r="O9" s="94"/>
    </row>
    <row r="10" spans="1:18" ht="64.5" customHeight="1" x14ac:dyDescent="0.4">
      <c r="A10" s="93" t="s">
        <v>34</v>
      </c>
      <c r="B10" s="84" t="s">
        <v>80</v>
      </c>
      <c r="C10" s="84"/>
      <c r="D10" s="85" t="s">
        <v>80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4">
        <v>0</v>
      </c>
      <c r="Q10" s="7"/>
    </row>
    <row r="11" spans="1:18" ht="35.1" customHeight="1" x14ac:dyDescent="0.4">
      <c r="A11" s="90"/>
      <c r="B11" s="81"/>
      <c r="C11" s="81"/>
      <c r="D11" s="82"/>
      <c r="E11" s="91"/>
      <c r="F11" s="91"/>
      <c r="G11" s="91"/>
      <c r="H11" s="91"/>
      <c r="I11" s="91"/>
      <c r="J11" s="91"/>
      <c r="K11" s="91"/>
      <c r="L11" s="91"/>
      <c r="M11" s="92"/>
      <c r="N11" s="91"/>
      <c r="O11" s="94"/>
    </row>
    <row r="12" spans="1:18" ht="58.5" customHeight="1" x14ac:dyDescent="0.4">
      <c r="A12" s="93" t="s">
        <v>35</v>
      </c>
      <c r="B12" s="84" t="s">
        <v>80</v>
      </c>
      <c r="C12" s="84"/>
      <c r="D12" s="85" t="s">
        <v>80</v>
      </c>
      <c r="E12" s="91">
        <v>1</v>
      </c>
      <c r="F12" s="91">
        <v>0</v>
      </c>
      <c r="G12" s="91">
        <v>0</v>
      </c>
      <c r="H12" s="91">
        <v>1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2</v>
      </c>
      <c r="O12" s="94">
        <v>6.0606060606060606</v>
      </c>
    </row>
    <row r="13" spans="1:18" ht="35.1" customHeight="1" x14ac:dyDescent="0.4">
      <c r="A13" s="90"/>
      <c r="B13" s="81"/>
      <c r="C13" s="81"/>
      <c r="D13" s="82"/>
      <c r="E13" s="91"/>
      <c r="F13" s="91"/>
      <c r="G13" s="91"/>
      <c r="H13" s="91"/>
      <c r="I13" s="91"/>
      <c r="J13" s="91"/>
      <c r="K13" s="91"/>
      <c r="L13" s="91"/>
      <c r="M13" s="92"/>
      <c r="N13" s="91"/>
      <c r="O13" s="94"/>
      <c r="Q13" s="3"/>
      <c r="R13" s="4"/>
    </row>
    <row r="14" spans="1:18" ht="59.25" customHeight="1" x14ac:dyDescent="0.4">
      <c r="A14" s="93" t="s">
        <v>36</v>
      </c>
      <c r="B14" s="84" t="s">
        <v>80</v>
      </c>
      <c r="C14" s="84"/>
      <c r="D14" s="85" t="s">
        <v>80</v>
      </c>
      <c r="E14" s="91">
        <v>0</v>
      </c>
      <c r="F14" s="91">
        <v>0</v>
      </c>
      <c r="G14" s="91">
        <v>0</v>
      </c>
      <c r="H14" s="91">
        <v>0</v>
      </c>
      <c r="I14" s="91">
        <v>1</v>
      </c>
      <c r="J14" s="91">
        <v>0</v>
      </c>
      <c r="K14" s="91">
        <v>2</v>
      </c>
      <c r="L14" s="91">
        <v>4</v>
      </c>
      <c r="M14" s="91">
        <v>0</v>
      </c>
      <c r="N14" s="91">
        <v>7</v>
      </c>
      <c r="O14" s="94">
        <v>21.212121212121211</v>
      </c>
    </row>
    <row r="15" spans="1:18" ht="35.1" customHeight="1" x14ac:dyDescent="0.4">
      <c r="A15" s="90"/>
      <c r="B15" s="81"/>
      <c r="C15" s="81"/>
      <c r="D15" s="82"/>
      <c r="E15" s="91"/>
      <c r="F15" s="91"/>
      <c r="G15" s="91"/>
      <c r="H15" s="91"/>
      <c r="I15" s="91"/>
      <c r="J15" s="91"/>
      <c r="K15" s="91"/>
      <c r="L15" s="91"/>
      <c r="M15" s="92"/>
      <c r="N15" s="91"/>
      <c r="O15" s="94"/>
    </row>
    <row r="16" spans="1:18" ht="62.25" customHeight="1" x14ac:dyDescent="0.4">
      <c r="A16" s="93" t="s">
        <v>37</v>
      </c>
      <c r="B16" s="84" t="s">
        <v>80</v>
      </c>
      <c r="C16" s="84"/>
      <c r="D16" s="85" t="s">
        <v>80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2</v>
      </c>
      <c r="M16" s="91">
        <v>0</v>
      </c>
      <c r="N16" s="91">
        <v>2</v>
      </c>
      <c r="O16" s="94">
        <v>6.0606060606060606</v>
      </c>
    </row>
    <row r="17" spans="1:15" ht="35.1" customHeight="1" x14ac:dyDescent="0.4">
      <c r="A17" s="90"/>
      <c r="B17" s="81"/>
      <c r="C17" s="81"/>
      <c r="D17" s="82"/>
      <c r="E17" s="91"/>
      <c r="F17" s="91"/>
      <c r="G17" s="91"/>
      <c r="H17" s="91"/>
      <c r="I17" s="91"/>
      <c r="J17" s="91"/>
      <c r="K17" s="91"/>
      <c r="L17" s="91"/>
      <c r="M17" s="92"/>
      <c r="N17" s="91"/>
      <c r="O17" s="94"/>
    </row>
    <row r="18" spans="1:15" ht="90" customHeight="1" x14ac:dyDescent="0.4">
      <c r="A18" s="95" t="s">
        <v>38</v>
      </c>
      <c r="B18" s="81"/>
      <c r="C18" s="81"/>
      <c r="D18" s="85" t="s">
        <v>80</v>
      </c>
      <c r="E18" s="91">
        <v>0</v>
      </c>
      <c r="F18" s="91">
        <v>1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1</v>
      </c>
      <c r="M18" s="91">
        <v>0</v>
      </c>
      <c r="N18" s="91">
        <v>2</v>
      </c>
      <c r="O18" s="94">
        <v>6.0606060606060606</v>
      </c>
    </row>
    <row r="19" spans="1:15" ht="35.1" customHeight="1" x14ac:dyDescent="0.4">
      <c r="A19" s="90"/>
      <c r="B19" s="81"/>
      <c r="C19" s="81"/>
      <c r="D19" s="82"/>
      <c r="E19" s="91"/>
      <c r="F19" s="91"/>
      <c r="G19" s="91"/>
      <c r="H19" s="91"/>
      <c r="I19" s="91"/>
      <c r="J19" s="91"/>
      <c r="K19" s="91"/>
      <c r="L19" s="91"/>
      <c r="M19" s="92"/>
      <c r="N19" s="91"/>
      <c r="O19" s="94"/>
    </row>
    <row r="20" spans="1:15" ht="64.5" customHeight="1" x14ac:dyDescent="0.4">
      <c r="A20" s="93" t="s">
        <v>59</v>
      </c>
      <c r="B20" s="84" t="s">
        <v>80</v>
      </c>
      <c r="C20" s="84"/>
      <c r="D20" s="85" t="s">
        <v>80</v>
      </c>
      <c r="E20" s="91">
        <v>0</v>
      </c>
      <c r="F20" s="91">
        <v>0</v>
      </c>
      <c r="G20" s="91">
        <v>0</v>
      </c>
      <c r="H20" s="91">
        <v>0</v>
      </c>
      <c r="I20" s="91">
        <v>1</v>
      </c>
      <c r="J20" s="91">
        <v>0</v>
      </c>
      <c r="K20" s="91">
        <v>0</v>
      </c>
      <c r="L20" s="91">
        <v>0</v>
      </c>
      <c r="M20" s="91">
        <v>0</v>
      </c>
      <c r="N20" s="91">
        <v>1</v>
      </c>
      <c r="O20" s="94">
        <v>3.0303030303030303</v>
      </c>
    </row>
    <row r="21" spans="1:15" ht="35.1" customHeight="1" x14ac:dyDescent="0.4">
      <c r="A21" s="90"/>
      <c r="B21" s="81"/>
      <c r="C21" s="81"/>
      <c r="D21" s="82"/>
      <c r="E21" s="91"/>
      <c r="F21" s="91"/>
      <c r="G21" s="91"/>
      <c r="H21" s="91"/>
      <c r="I21" s="91"/>
      <c r="J21" s="91"/>
      <c r="K21" s="91"/>
      <c r="L21" s="91"/>
      <c r="M21" s="92"/>
      <c r="N21" s="91"/>
      <c r="O21" s="94"/>
    </row>
    <row r="22" spans="1:15" ht="87.75" customHeight="1" x14ac:dyDescent="0.4">
      <c r="A22" s="93" t="s">
        <v>39</v>
      </c>
      <c r="B22" s="84" t="s">
        <v>80</v>
      </c>
      <c r="C22" s="84"/>
      <c r="D22" s="85" t="s">
        <v>80</v>
      </c>
      <c r="E22" s="91">
        <v>1</v>
      </c>
      <c r="F22" s="91">
        <v>2</v>
      </c>
      <c r="G22" s="91">
        <v>0</v>
      </c>
      <c r="H22" s="91">
        <v>1</v>
      </c>
      <c r="I22" s="91">
        <v>2</v>
      </c>
      <c r="J22" s="91">
        <v>0</v>
      </c>
      <c r="K22" s="91">
        <v>2</v>
      </c>
      <c r="L22" s="91">
        <v>7</v>
      </c>
      <c r="M22" s="91">
        <v>0</v>
      </c>
      <c r="N22" s="91">
        <v>15</v>
      </c>
      <c r="O22" s="94">
        <v>45.454545454545453</v>
      </c>
    </row>
    <row r="23" spans="1:15" ht="35.1" customHeight="1" x14ac:dyDescent="0.4">
      <c r="A23" s="90"/>
      <c r="B23" s="81"/>
      <c r="C23" s="81"/>
      <c r="D23" s="82"/>
      <c r="E23" s="91"/>
      <c r="F23" s="91"/>
      <c r="G23" s="91"/>
      <c r="H23" s="91"/>
      <c r="I23" s="91"/>
      <c r="J23" s="91"/>
      <c r="K23" s="91"/>
      <c r="L23" s="91"/>
      <c r="M23" s="92"/>
      <c r="N23" s="91"/>
      <c r="O23" s="94"/>
    </row>
    <row r="24" spans="1:15" ht="39" customHeight="1" x14ac:dyDescent="0.4">
      <c r="A24" s="93" t="s">
        <v>40</v>
      </c>
      <c r="B24" s="84" t="s">
        <v>80</v>
      </c>
      <c r="C24" s="84"/>
      <c r="D24" s="85" t="s">
        <v>80</v>
      </c>
      <c r="E24" s="91">
        <v>4</v>
      </c>
      <c r="F24" s="91">
        <v>1</v>
      </c>
      <c r="G24" s="91">
        <v>0</v>
      </c>
      <c r="H24" s="91">
        <v>2</v>
      </c>
      <c r="I24" s="91">
        <v>2</v>
      </c>
      <c r="J24" s="91">
        <v>1</v>
      </c>
      <c r="K24" s="91">
        <v>2</v>
      </c>
      <c r="L24" s="91">
        <v>6</v>
      </c>
      <c r="M24" s="91">
        <v>0</v>
      </c>
      <c r="N24" s="91">
        <v>18</v>
      </c>
      <c r="O24" s="94">
        <v>54.54545454545454</v>
      </c>
    </row>
    <row r="25" spans="1:15" ht="35.1" customHeight="1" x14ac:dyDescent="0.4">
      <c r="A25" s="96"/>
      <c r="B25" s="81"/>
      <c r="C25" s="81"/>
      <c r="D25" s="82"/>
      <c r="E25" s="91"/>
      <c r="F25" s="91"/>
      <c r="G25" s="91"/>
      <c r="H25" s="91"/>
      <c r="I25" s="91"/>
      <c r="J25" s="91"/>
      <c r="K25" s="91"/>
      <c r="L25" s="91"/>
      <c r="M25" s="92"/>
      <c r="N25" s="91"/>
      <c r="O25" s="94"/>
    </row>
    <row r="26" spans="1:15" ht="61.5" customHeight="1" x14ac:dyDescent="0.4">
      <c r="A26" s="97" t="s">
        <v>41</v>
      </c>
      <c r="B26" s="86" t="s">
        <v>80</v>
      </c>
      <c r="C26" s="86"/>
      <c r="D26" s="87" t="s">
        <v>80</v>
      </c>
      <c r="E26" s="98">
        <v>5</v>
      </c>
      <c r="F26" s="98">
        <v>3</v>
      </c>
      <c r="G26" s="98">
        <v>0</v>
      </c>
      <c r="H26" s="98">
        <v>3</v>
      </c>
      <c r="I26" s="98">
        <v>4</v>
      </c>
      <c r="J26" s="98">
        <v>1</v>
      </c>
      <c r="K26" s="98">
        <v>4</v>
      </c>
      <c r="L26" s="98">
        <v>13</v>
      </c>
      <c r="M26" s="98">
        <v>0</v>
      </c>
      <c r="N26" s="98">
        <v>33</v>
      </c>
      <c r="O26" s="99">
        <v>100</v>
      </c>
    </row>
    <row r="27" spans="1:15" x14ac:dyDescent="0.2">
      <c r="O27" s="4"/>
    </row>
    <row r="28" spans="1:15" ht="27" x14ac:dyDescent="0.35">
      <c r="I28" s="285" t="s">
        <v>137</v>
      </c>
      <c r="J28" s="285"/>
      <c r="K28" s="285"/>
      <c r="L28" s="285"/>
      <c r="M28" s="285"/>
      <c r="N28" s="285"/>
      <c r="O28" s="285"/>
    </row>
    <row r="29" spans="1:15" ht="27" x14ac:dyDescent="0.35">
      <c r="I29" s="100"/>
      <c r="J29" s="285" t="s">
        <v>138</v>
      </c>
      <c r="K29" s="285"/>
      <c r="L29" s="285"/>
      <c r="M29" s="285"/>
      <c r="N29" s="285"/>
      <c r="O29" s="285"/>
    </row>
  </sheetData>
  <mergeCells count="11">
    <mergeCell ref="I28:O28"/>
    <mergeCell ref="J29:O29"/>
    <mergeCell ref="A1:O1"/>
    <mergeCell ref="A2:O2"/>
    <mergeCell ref="A3:O3"/>
    <mergeCell ref="A4:D5"/>
    <mergeCell ref="E4:H4"/>
    <mergeCell ref="I4:L4"/>
    <mergeCell ref="N4:N5"/>
    <mergeCell ref="O4:O5"/>
    <mergeCell ref="M4:M5"/>
  </mergeCells>
  <pageMargins left="0.7" right="0.7" top="0.75" bottom="0.75" header="0.3" footer="0.3"/>
  <pageSetup scale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0" zoomScaleNormal="60" workbookViewId="0">
      <selection activeCell="Y4" sqref="Y4"/>
    </sheetView>
  </sheetViews>
  <sheetFormatPr defaultRowHeight="12.75" x14ac:dyDescent="0.2"/>
  <cols>
    <col min="1" max="1" width="9.7109375" style="2" customWidth="1"/>
    <col min="2" max="2" width="4.28515625" style="2" customWidth="1"/>
    <col min="3" max="3" width="5.42578125" style="2" customWidth="1"/>
    <col min="4" max="4" width="20.42578125" style="2" customWidth="1"/>
    <col min="5" max="5" width="10.140625" style="2" customWidth="1"/>
    <col min="6" max="9" width="3.5703125" style="2" customWidth="1"/>
    <col min="10" max="10" width="21.7109375" style="2" customWidth="1"/>
    <col min="11" max="11" width="21.140625" style="2" customWidth="1"/>
    <col min="12" max="12" width="22" style="2" customWidth="1"/>
    <col min="13" max="13" width="30.42578125" style="2" customWidth="1"/>
    <col min="14" max="14" width="24.7109375" style="2" customWidth="1"/>
    <col min="15" max="15" width="20.140625" style="2" customWidth="1"/>
    <col min="16" max="16" width="23.140625" style="2" customWidth="1"/>
    <col min="17" max="17" width="19.28515625" style="4" customWidth="1"/>
    <col min="18" max="16384" width="9.140625" style="2"/>
  </cols>
  <sheetData>
    <row r="1" spans="1:17" ht="35.25" customHeight="1" x14ac:dyDescent="0.5">
      <c r="A1" s="301" t="s">
        <v>178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</row>
    <row r="2" spans="1:17" ht="34.5" customHeight="1" x14ac:dyDescent="0.5">
      <c r="A2" s="301" t="s">
        <v>48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7" ht="35.25" customHeight="1" x14ac:dyDescent="0.5">
      <c r="A3" s="301" t="s">
        <v>133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</row>
    <row r="4" spans="1:17" ht="63.75" customHeight="1" x14ac:dyDescent="0.2">
      <c r="A4" s="292" t="s">
        <v>179</v>
      </c>
      <c r="B4" s="293"/>
      <c r="C4" s="293"/>
      <c r="D4" s="293"/>
      <c r="E4" s="293"/>
      <c r="F4" s="293"/>
      <c r="G4" s="293"/>
      <c r="H4" s="293"/>
      <c r="I4" s="294"/>
      <c r="J4" s="250" t="s">
        <v>49</v>
      </c>
      <c r="K4" s="250" t="s">
        <v>50</v>
      </c>
      <c r="L4" s="250" t="s">
        <v>51</v>
      </c>
      <c r="M4" s="250" t="s">
        <v>52</v>
      </c>
      <c r="N4" s="250" t="s">
        <v>53</v>
      </c>
      <c r="O4" s="250" t="s">
        <v>54</v>
      </c>
      <c r="P4" s="250" t="s">
        <v>55</v>
      </c>
      <c r="Q4" s="250" t="s">
        <v>6</v>
      </c>
    </row>
    <row r="5" spans="1:17" ht="28.5" customHeight="1" x14ac:dyDescent="0.45">
      <c r="A5" s="101"/>
      <c r="B5" s="102"/>
      <c r="C5" s="102"/>
      <c r="D5" s="102"/>
      <c r="E5" s="102"/>
      <c r="F5" s="102"/>
      <c r="G5" s="102"/>
      <c r="H5" s="102"/>
      <c r="I5" s="103"/>
      <c r="J5" s="104" t="s">
        <v>9</v>
      </c>
      <c r="K5" s="104" t="s">
        <v>10</v>
      </c>
      <c r="L5" s="104" t="s">
        <v>11</v>
      </c>
      <c r="M5" s="104" t="s">
        <v>12</v>
      </c>
      <c r="N5" s="104" t="s">
        <v>13</v>
      </c>
      <c r="O5" s="104" t="s">
        <v>14</v>
      </c>
      <c r="P5" s="104" t="s">
        <v>15</v>
      </c>
      <c r="Q5" s="104" t="s">
        <v>16</v>
      </c>
    </row>
    <row r="6" spans="1:17" ht="21.75" customHeight="1" x14ac:dyDescent="0.45">
      <c r="A6" s="101"/>
      <c r="B6" s="102"/>
      <c r="C6" s="102"/>
      <c r="D6" s="102"/>
      <c r="E6" s="102"/>
      <c r="F6" s="102"/>
      <c r="G6" s="102"/>
      <c r="H6" s="102"/>
      <c r="I6" s="103"/>
      <c r="J6" s="105"/>
      <c r="K6" s="105"/>
      <c r="L6" s="105"/>
      <c r="M6" s="105"/>
      <c r="N6" s="105"/>
      <c r="O6" s="105"/>
      <c r="P6" s="105"/>
      <c r="Q6" s="105"/>
    </row>
    <row r="7" spans="1:17" ht="35.1" customHeight="1" x14ac:dyDescent="0.45">
      <c r="A7" s="101" t="s">
        <v>169</v>
      </c>
      <c r="B7" s="102"/>
      <c r="C7" s="102"/>
      <c r="D7" s="102"/>
      <c r="E7" s="106" t="s">
        <v>80</v>
      </c>
      <c r="F7" s="106"/>
      <c r="G7" s="106" t="s">
        <v>80</v>
      </c>
      <c r="H7" s="106"/>
      <c r="I7" s="107" t="s">
        <v>80</v>
      </c>
      <c r="J7" s="105">
        <v>1</v>
      </c>
      <c r="K7" s="105">
        <v>1</v>
      </c>
      <c r="L7" s="105">
        <v>1</v>
      </c>
      <c r="M7" s="105">
        <v>0</v>
      </c>
      <c r="N7" s="105">
        <v>0</v>
      </c>
      <c r="O7" s="105">
        <v>1</v>
      </c>
      <c r="P7" s="105">
        <v>1</v>
      </c>
      <c r="Q7" s="105">
        <v>5</v>
      </c>
    </row>
    <row r="8" spans="1:17" ht="35.1" customHeight="1" x14ac:dyDescent="0.45">
      <c r="A8" s="101"/>
      <c r="B8" s="102"/>
      <c r="C8" s="102"/>
      <c r="D8" s="102"/>
      <c r="E8" s="102"/>
      <c r="F8" s="102"/>
      <c r="G8" s="102"/>
      <c r="H8" s="102"/>
      <c r="I8" s="103"/>
      <c r="J8" s="105"/>
      <c r="K8" s="105"/>
      <c r="L8" s="105"/>
      <c r="M8" s="105"/>
      <c r="N8" s="105"/>
      <c r="O8" s="105"/>
      <c r="P8" s="105"/>
      <c r="Q8" s="105"/>
    </row>
    <row r="9" spans="1:17" ht="35.1" customHeight="1" x14ac:dyDescent="0.45">
      <c r="A9" s="101" t="s">
        <v>170</v>
      </c>
      <c r="B9" s="102"/>
      <c r="C9" s="102"/>
      <c r="D9" s="102"/>
      <c r="E9" s="106" t="s">
        <v>80</v>
      </c>
      <c r="F9" s="106"/>
      <c r="G9" s="106" t="s">
        <v>80</v>
      </c>
      <c r="H9" s="106"/>
      <c r="I9" s="107" t="s">
        <v>80</v>
      </c>
      <c r="J9" s="105">
        <v>1</v>
      </c>
      <c r="K9" s="105">
        <v>0</v>
      </c>
      <c r="L9" s="105">
        <v>1</v>
      </c>
      <c r="M9" s="105">
        <v>0</v>
      </c>
      <c r="N9" s="105">
        <v>1</v>
      </c>
      <c r="O9" s="105">
        <v>0</v>
      </c>
      <c r="P9" s="105">
        <v>0</v>
      </c>
      <c r="Q9" s="105">
        <v>3</v>
      </c>
    </row>
    <row r="10" spans="1:17" ht="35.1" customHeight="1" x14ac:dyDescent="0.45">
      <c r="A10" s="101"/>
      <c r="B10" s="102"/>
      <c r="C10" s="102"/>
      <c r="D10" s="102"/>
      <c r="E10" s="102"/>
      <c r="F10" s="102"/>
      <c r="G10" s="102"/>
      <c r="H10" s="102"/>
      <c r="I10" s="103"/>
      <c r="J10" s="105"/>
      <c r="K10" s="105"/>
      <c r="L10" s="105"/>
      <c r="M10" s="105"/>
      <c r="N10" s="105"/>
      <c r="O10" s="105"/>
      <c r="P10" s="105"/>
      <c r="Q10" s="105"/>
    </row>
    <row r="11" spans="1:17" ht="35.1" customHeight="1" x14ac:dyDescent="0.45">
      <c r="A11" s="101" t="s">
        <v>171</v>
      </c>
      <c r="B11" s="102"/>
      <c r="C11" s="102"/>
      <c r="D11" s="102"/>
      <c r="E11" s="106" t="s">
        <v>80</v>
      </c>
      <c r="F11" s="106"/>
      <c r="G11" s="106" t="s">
        <v>80</v>
      </c>
      <c r="H11" s="106"/>
      <c r="I11" s="107" t="s">
        <v>80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v>0</v>
      </c>
      <c r="Q11" s="105">
        <v>0</v>
      </c>
    </row>
    <row r="12" spans="1:17" ht="35.1" customHeight="1" x14ac:dyDescent="0.45">
      <c r="A12" s="101"/>
      <c r="B12" s="102"/>
      <c r="C12" s="102"/>
      <c r="D12" s="102"/>
      <c r="E12" s="102"/>
      <c r="F12" s="102"/>
      <c r="G12" s="102"/>
      <c r="H12" s="102"/>
      <c r="I12" s="103"/>
      <c r="J12" s="105"/>
      <c r="K12" s="105"/>
      <c r="L12" s="105"/>
      <c r="M12" s="105"/>
      <c r="N12" s="105"/>
      <c r="O12" s="105"/>
      <c r="P12" s="105"/>
      <c r="Q12" s="105"/>
    </row>
    <row r="13" spans="1:17" ht="35.1" customHeight="1" x14ac:dyDescent="0.45">
      <c r="A13" s="108" t="s">
        <v>172</v>
      </c>
      <c r="B13" s="109"/>
      <c r="C13" s="109"/>
      <c r="D13" s="109"/>
      <c r="E13" s="109"/>
      <c r="F13" s="106"/>
      <c r="G13" s="106" t="s">
        <v>80</v>
      </c>
      <c r="H13" s="106"/>
      <c r="I13" s="107" t="s">
        <v>80</v>
      </c>
      <c r="J13" s="105">
        <v>0</v>
      </c>
      <c r="K13" s="105">
        <v>1</v>
      </c>
      <c r="L13" s="105">
        <v>0</v>
      </c>
      <c r="M13" s="105">
        <v>0</v>
      </c>
      <c r="N13" s="105">
        <v>0</v>
      </c>
      <c r="O13" s="105">
        <v>1</v>
      </c>
      <c r="P13" s="105">
        <v>1</v>
      </c>
      <c r="Q13" s="105">
        <v>3</v>
      </c>
    </row>
    <row r="14" spans="1:17" ht="35.1" customHeight="1" x14ac:dyDescent="0.45">
      <c r="A14" s="101"/>
      <c r="B14" s="102"/>
      <c r="C14" s="102"/>
      <c r="D14" s="102"/>
      <c r="E14" s="102"/>
      <c r="F14" s="102"/>
      <c r="G14" s="102"/>
      <c r="H14" s="102"/>
      <c r="I14" s="103"/>
      <c r="J14" s="105"/>
      <c r="K14" s="105"/>
      <c r="L14" s="105"/>
      <c r="M14" s="105"/>
      <c r="N14" s="105"/>
      <c r="O14" s="105"/>
      <c r="P14" s="105"/>
      <c r="Q14" s="105"/>
    </row>
    <row r="15" spans="1:17" ht="35.1" customHeight="1" x14ac:dyDescent="0.45">
      <c r="A15" s="101" t="s">
        <v>173</v>
      </c>
      <c r="B15" s="102"/>
      <c r="C15" s="102"/>
      <c r="D15" s="102"/>
      <c r="E15" s="106" t="s">
        <v>80</v>
      </c>
      <c r="F15" s="106"/>
      <c r="G15" s="106" t="s">
        <v>80</v>
      </c>
      <c r="H15" s="106"/>
      <c r="I15" s="107" t="s">
        <v>80</v>
      </c>
      <c r="J15" s="105">
        <v>0</v>
      </c>
      <c r="K15" s="105">
        <v>0</v>
      </c>
      <c r="L15" s="105">
        <v>1</v>
      </c>
      <c r="M15" s="105">
        <v>0</v>
      </c>
      <c r="N15" s="105">
        <v>0</v>
      </c>
      <c r="O15" s="105">
        <v>1</v>
      </c>
      <c r="P15" s="105">
        <v>2</v>
      </c>
      <c r="Q15" s="105">
        <v>4</v>
      </c>
    </row>
    <row r="16" spans="1:17" ht="35.1" customHeight="1" x14ac:dyDescent="0.45">
      <c r="A16" s="101"/>
      <c r="B16" s="102"/>
      <c r="C16" s="102"/>
      <c r="D16" s="102"/>
      <c r="E16" s="102"/>
      <c r="F16" s="102"/>
      <c r="G16" s="102"/>
      <c r="H16" s="102"/>
      <c r="I16" s="103"/>
      <c r="J16" s="105"/>
      <c r="K16" s="105"/>
      <c r="L16" s="105"/>
      <c r="M16" s="105"/>
      <c r="N16" s="105"/>
      <c r="O16" s="105"/>
      <c r="P16" s="105"/>
      <c r="Q16" s="105"/>
    </row>
    <row r="17" spans="1:20" ht="35.1" customHeight="1" x14ac:dyDescent="0.45">
      <c r="A17" s="101" t="s">
        <v>174</v>
      </c>
      <c r="B17" s="102"/>
      <c r="C17" s="102"/>
      <c r="D17" s="102"/>
      <c r="E17" s="106" t="s">
        <v>80</v>
      </c>
      <c r="F17" s="106"/>
      <c r="G17" s="106" t="s">
        <v>80</v>
      </c>
      <c r="H17" s="106"/>
      <c r="I17" s="107" t="s">
        <v>80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1</v>
      </c>
      <c r="P17" s="105">
        <v>0</v>
      </c>
      <c r="Q17" s="105">
        <v>1</v>
      </c>
    </row>
    <row r="18" spans="1:20" ht="35.1" customHeight="1" x14ac:dyDescent="0.45">
      <c r="A18" s="101"/>
      <c r="B18" s="102"/>
      <c r="C18" s="102"/>
      <c r="D18" s="102"/>
      <c r="E18" s="102"/>
      <c r="F18" s="102"/>
      <c r="G18" s="102"/>
      <c r="H18" s="102"/>
      <c r="I18" s="103"/>
      <c r="J18" s="105"/>
      <c r="K18" s="105"/>
      <c r="L18" s="105"/>
      <c r="M18" s="105"/>
      <c r="N18" s="105"/>
      <c r="O18" s="105"/>
      <c r="P18" s="105"/>
      <c r="Q18" s="105"/>
    </row>
    <row r="19" spans="1:20" ht="35.1" customHeight="1" x14ac:dyDescent="0.45">
      <c r="A19" s="101" t="s">
        <v>175</v>
      </c>
      <c r="B19" s="102"/>
      <c r="C19" s="102"/>
      <c r="D19" s="102"/>
      <c r="E19" s="106" t="s">
        <v>80</v>
      </c>
      <c r="F19" s="106"/>
      <c r="G19" s="106" t="s">
        <v>80</v>
      </c>
      <c r="H19" s="106"/>
      <c r="I19" s="107" t="s">
        <v>80</v>
      </c>
      <c r="J19" s="105">
        <v>2</v>
      </c>
      <c r="K19" s="105">
        <v>0</v>
      </c>
      <c r="L19" s="105">
        <v>0</v>
      </c>
      <c r="M19" s="105">
        <v>1</v>
      </c>
      <c r="N19" s="105">
        <v>0</v>
      </c>
      <c r="O19" s="105">
        <v>1</v>
      </c>
      <c r="P19" s="105">
        <v>0</v>
      </c>
      <c r="Q19" s="105">
        <v>4</v>
      </c>
    </row>
    <row r="20" spans="1:20" ht="35.1" customHeight="1" x14ac:dyDescent="0.45">
      <c r="A20" s="101"/>
      <c r="B20" s="102"/>
      <c r="C20" s="102"/>
      <c r="D20" s="102"/>
      <c r="E20" s="102"/>
      <c r="F20" s="102"/>
      <c r="G20" s="102"/>
      <c r="H20" s="102"/>
      <c r="I20" s="103"/>
      <c r="J20" s="105"/>
      <c r="K20" s="105"/>
      <c r="L20" s="105"/>
      <c r="M20" s="105"/>
      <c r="N20" s="105"/>
      <c r="O20" s="105"/>
      <c r="P20" s="105"/>
      <c r="Q20" s="105"/>
    </row>
    <row r="21" spans="1:20" ht="35.1" customHeight="1" x14ac:dyDescent="0.45">
      <c r="A21" s="108" t="s">
        <v>176</v>
      </c>
      <c r="B21" s="109"/>
      <c r="C21" s="109"/>
      <c r="D21" s="109"/>
      <c r="E21" s="109"/>
      <c r="F21" s="109"/>
      <c r="G21" s="106" t="s">
        <v>80</v>
      </c>
      <c r="H21" s="106"/>
      <c r="I21" s="107" t="s">
        <v>80</v>
      </c>
      <c r="J21" s="105">
        <v>5</v>
      </c>
      <c r="K21" s="105">
        <v>1</v>
      </c>
      <c r="L21" s="105">
        <v>1</v>
      </c>
      <c r="M21" s="105">
        <v>0</v>
      </c>
      <c r="N21" s="105">
        <v>0</v>
      </c>
      <c r="O21" s="105">
        <v>2</v>
      </c>
      <c r="P21" s="105">
        <v>4</v>
      </c>
      <c r="Q21" s="105">
        <v>13</v>
      </c>
      <c r="T21" s="9"/>
    </row>
    <row r="22" spans="1:20" ht="35.1" customHeight="1" x14ac:dyDescent="0.45">
      <c r="A22" s="110"/>
      <c r="B22" s="111"/>
      <c r="C22" s="111"/>
      <c r="D22" s="111"/>
      <c r="E22" s="111"/>
      <c r="F22" s="111"/>
      <c r="G22" s="106"/>
      <c r="H22" s="106"/>
      <c r="I22" s="107"/>
      <c r="J22" s="105"/>
      <c r="K22" s="105"/>
      <c r="L22" s="105"/>
      <c r="M22" s="105"/>
      <c r="N22" s="105"/>
      <c r="O22" s="105"/>
      <c r="P22" s="105"/>
      <c r="Q22" s="105"/>
    </row>
    <row r="23" spans="1:20" ht="35.1" customHeight="1" x14ac:dyDescent="0.45">
      <c r="A23" s="108" t="s">
        <v>108</v>
      </c>
      <c r="B23" s="111"/>
      <c r="C23" s="111"/>
      <c r="D23" s="111"/>
      <c r="E23" s="111"/>
      <c r="F23" s="111"/>
      <c r="G23" s="106"/>
      <c r="H23" s="106"/>
      <c r="I23" s="107"/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</row>
    <row r="24" spans="1:20" ht="35.1" customHeight="1" x14ac:dyDescent="0.45">
      <c r="A24" s="101"/>
      <c r="B24" s="102"/>
      <c r="C24" s="102"/>
      <c r="D24" s="102"/>
      <c r="E24" s="102"/>
      <c r="F24" s="102"/>
      <c r="G24" s="102"/>
      <c r="H24" s="102"/>
      <c r="I24" s="103"/>
      <c r="J24" s="105"/>
      <c r="K24" s="105"/>
      <c r="L24" s="105"/>
      <c r="M24" s="105"/>
      <c r="N24" s="105"/>
      <c r="O24" s="105"/>
      <c r="P24" s="105"/>
      <c r="Q24" s="105"/>
    </row>
    <row r="25" spans="1:20" ht="35.1" customHeight="1" x14ac:dyDescent="0.5">
      <c r="A25" s="112" t="s">
        <v>6</v>
      </c>
      <c r="B25" s="113"/>
      <c r="C25" s="114" t="s">
        <v>80</v>
      </c>
      <c r="D25" s="115"/>
      <c r="E25" s="114" t="s">
        <v>80</v>
      </c>
      <c r="F25" s="114"/>
      <c r="G25" s="114" t="s">
        <v>80</v>
      </c>
      <c r="H25" s="114"/>
      <c r="I25" s="116" t="s">
        <v>80</v>
      </c>
      <c r="J25" s="117">
        <v>9</v>
      </c>
      <c r="K25" s="117">
        <v>3</v>
      </c>
      <c r="L25" s="117">
        <v>4</v>
      </c>
      <c r="M25" s="117">
        <v>1</v>
      </c>
      <c r="N25" s="117">
        <v>1</v>
      </c>
      <c r="O25" s="117">
        <v>7</v>
      </c>
      <c r="P25" s="117">
        <v>8</v>
      </c>
      <c r="Q25" s="117">
        <v>33</v>
      </c>
      <c r="R25" s="3"/>
    </row>
    <row r="26" spans="1:20" x14ac:dyDescent="0.2">
      <c r="J26" s="3"/>
      <c r="K26" s="3"/>
      <c r="L26" s="3"/>
      <c r="M26" s="3"/>
      <c r="N26" s="3"/>
      <c r="O26" s="3"/>
      <c r="Q26" s="3"/>
    </row>
    <row r="27" spans="1:20" ht="27" x14ac:dyDescent="0.35">
      <c r="J27" s="4"/>
      <c r="K27" s="4"/>
      <c r="L27" s="4"/>
      <c r="M27" s="4"/>
      <c r="N27" s="285" t="s">
        <v>137</v>
      </c>
      <c r="O27" s="285"/>
      <c r="P27" s="285"/>
      <c r="Q27" s="285"/>
    </row>
    <row r="28" spans="1:20" ht="27" x14ac:dyDescent="0.35">
      <c r="J28" s="4"/>
      <c r="K28" s="4"/>
      <c r="L28" s="4"/>
      <c r="M28" s="4"/>
      <c r="N28" s="285" t="s">
        <v>138</v>
      </c>
      <c r="O28" s="285"/>
      <c r="P28" s="285"/>
      <c r="Q28" s="285"/>
    </row>
  </sheetData>
  <mergeCells count="6">
    <mergeCell ref="N27:Q27"/>
    <mergeCell ref="N28:Q28"/>
    <mergeCell ref="A1:Q1"/>
    <mergeCell ref="A2:Q2"/>
    <mergeCell ref="A3:Q3"/>
    <mergeCell ref="A4:I4"/>
  </mergeCells>
  <pageMargins left="0.7" right="0.7" top="0.75" bottom="0.75" header="0.3" footer="0.3"/>
  <pageSetup scale="3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zoomScale="60" zoomScaleNormal="60" workbookViewId="0">
      <selection activeCell="Y20" sqref="Y20"/>
    </sheetView>
  </sheetViews>
  <sheetFormatPr defaultRowHeight="12.75" x14ac:dyDescent="0.2"/>
  <cols>
    <col min="1" max="1" width="11.42578125" style="2" customWidth="1"/>
    <col min="2" max="2" width="11.28515625" style="2" customWidth="1"/>
    <col min="3" max="3" width="5.85546875" style="2" customWidth="1"/>
    <col min="4" max="4" width="4.28515625" style="2" customWidth="1"/>
    <col min="5" max="7" width="3.5703125" style="2" customWidth="1"/>
    <col min="8" max="19" width="20.5703125" style="2" customWidth="1"/>
    <col min="20" max="16384" width="9.140625" style="2"/>
  </cols>
  <sheetData>
    <row r="1" spans="1:19" ht="31.5" customHeight="1" x14ac:dyDescent="0.5">
      <c r="A1" s="301" t="s">
        <v>148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</row>
    <row r="2" spans="1:19" ht="30.75" customHeight="1" x14ac:dyDescent="0.5">
      <c r="A2" s="301" t="s">
        <v>149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</row>
    <row r="3" spans="1:19" ht="32.25" customHeight="1" x14ac:dyDescent="0.5">
      <c r="A3" s="301" t="s">
        <v>133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</row>
    <row r="4" spans="1:19" ht="24.75" customHeight="1" x14ac:dyDescent="0.2">
      <c r="A4" s="288" t="s">
        <v>87</v>
      </c>
      <c r="B4" s="295"/>
      <c r="C4" s="295"/>
      <c r="D4" s="295"/>
      <c r="E4" s="295"/>
      <c r="F4" s="295"/>
      <c r="G4" s="289"/>
      <c r="H4" s="288" t="s">
        <v>88</v>
      </c>
      <c r="I4" s="289"/>
      <c r="J4" s="288" t="s">
        <v>89</v>
      </c>
      <c r="K4" s="289"/>
      <c r="L4" s="288" t="s">
        <v>90</v>
      </c>
      <c r="M4" s="289"/>
      <c r="N4" s="288" t="s">
        <v>91</v>
      </c>
      <c r="O4" s="289"/>
      <c r="P4" s="288" t="s">
        <v>92</v>
      </c>
      <c r="Q4" s="289"/>
      <c r="R4" s="288" t="s">
        <v>150</v>
      </c>
      <c r="S4" s="289"/>
    </row>
    <row r="5" spans="1:19" ht="42.75" customHeight="1" x14ac:dyDescent="0.2">
      <c r="A5" s="296"/>
      <c r="B5" s="297"/>
      <c r="C5" s="297"/>
      <c r="D5" s="297"/>
      <c r="E5" s="297"/>
      <c r="F5" s="297"/>
      <c r="G5" s="298"/>
      <c r="H5" s="290"/>
      <c r="I5" s="291"/>
      <c r="J5" s="290"/>
      <c r="K5" s="291"/>
      <c r="L5" s="290"/>
      <c r="M5" s="291"/>
      <c r="N5" s="290"/>
      <c r="O5" s="291"/>
      <c r="P5" s="290"/>
      <c r="Q5" s="291"/>
      <c r="R5" s="290"/>
      <c r="S5" s="291"/>
    </row>
    <row r="6" spans="1:19" ht="37.5" customHeight="1" x14ac:dyDescent="0.2">
      <c r="A6" s="290"/>
      <c r="B6" s="299"/>
      <c r="C6" s="299"/>
      <c r="D6" s="299"/>
      <c r="E6" s="299"/>
      <c r="F6" s="299"/>
      <c r="G6" s="291"/>
      <c r="H6" s="118" t="s">
        <v>103</v>
      </c>
      <c r="I6" s="119" t="s">
        <v>104</v>
      </c>
      <c r="J6" s="118" t="s">
        <v>103</v>
      </c>
      <c r="K6" s="119" t="s">
        <v>104</v>
      </c>
      <c r="L6" s="118" t="s">
        <v>103</v>
      </c>
      <c r="M6" s="119" t="s">
        <v>104</v>
      </c>
      <c r="N6" s="118" t="s">
        <v>103</v>
      </c>
      <c r="O6" s="119" t="s">
        <v>104</v>
      </c>
      <c r="P6" s="118" t="s">
        <v>103</v>
      </c>
      <c r="Q6" s="119" t="s">
        <v>104</v>
      </c>
      <c r="R6" s="118" t="s">
        <v>103</v>
      </c>
      <c r="S6" s="119" t="s">
        <v>104</v>
      </c>
    </row>
    <row r="7" spans="1:19" ht="31.5" customHeight="1" x14ac:dyDescent="0.45">
      <c r="A7" s="101"/>
      <c r="B7" s="102"/>
      <c r="C7" s="102"/>
      <c r="D7" s="102"/>
      <c r="E7" s="102"/>
      <c r="F7" s="102"/>
      <c r="G7" s="103"/>
      <c r="H7" s="156" t="s">
        <v>9</v>
      </c>
      <c r="I7" s="104" t="s">
        <v>10</v>
      </c>
      <c r="J7" s="104" t="s">
        <v>11</v>
      </c>
      <c r="K7" s="104" t="s">
        <v>12</v>
      </c>
      <c r="L7" s="104" t="s">
        <v>13</v>
      </c>
      <c r="M7" s="104" t="s">
        <v>14</v>
      </c>
      <c r="N7" s="104" t="s">
        <v>15</v>
      </c>
      <c r="O7" s="104" t="s">
        <v>16</v>
      </c>
      <c r="P7" s="104" t="s">
        <v>60</v>
      </c>
      <c r="Q7" s="104" t="s">
        <v>61</v>
      </c>
      <c r="R7" s="104" t="s">
        <v>62</v>
      </c>
      <c r="S7" s="104" t="s">
        <v>63</v>
      </c>
    </row>
    <row r="8" spans="1:19" ht="35.1" customHeight="1" x14ac:dyDescent="0.5">
      <c r="A8" s="157" t="s">
        <v>69</v>
      </c>
      <c r="B8" s="106"/>
      <c r="C8" s="106" t="s">
        <v>80</v>
      </c>
      <c r="D8" s="106"/>
      <c r="E8" s="106" t="s">
        <v>80</v>
      </c>
      <c r="F8" s="106"/>
      <c r="G8" s="107" t="s">
        <v>80</v>
      </c>
      <c r="H8" s="158">
        <v>0</v>
      </c>
      <c r="I8" s="120">
        <v>1</v>
      </c>
      <c r="J8" s="120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1</v>
      </c>
      <c r="R8" s="121">
        <v>0</v>
      </c>
      <c r="S8" s="121">
        <v>2</v>
      </c>
    </row>
    <row r="9" spans="1:19" ht="35.1" customHeight="1" x14ac:dyDescent="0.5">
      <c r="A9" s="157"/>
      <c r="B9" s="102"/>
      <c r="C9" s="102"/>
      <c r="D9" s="102"/>
      <c r="E9" s="102"/>
      <c r="F9" s="102"/>
      <c r="G9" s="103"/>
      <c r="H9" s="159"/>
      <c r="I9" s="120"/>
      <c r="J9" s="120"/>
      <c r="K9" s="105"/>
      <c r="L9" s="105"/>
      <c r="M9" s="105"/>
      <c r="N9" s="105"/>
      <c r="O9" s="105"/>
      <c r="P9" s="105"/>
      <c r="Q9" s="105"/>
      <c r="R9" s="121"/>
      <c r="S9" s="121"/>
    </row>
    <row r="10" spans="1:19" ht="35.1" customHeight="1" x14ac:dyDescent="0.5">
      <c r="A10" s="157" t="s">
        <v>68</v>
      </c>
      <c r="B10" s="102"/>
      <c r="C10" s="106" t="s">
        <v>80</v>
      </c>
      <c r="D10" s="106"/>
      <c r="E10" s="106" t="s">
        <v>80</v>
      </c>
      <c r="F10" s="106"/>
      <c r="G10" s="107" t="s">
        <v>80</v>
      </c>
      <c r="H10" s="158">
        <v>0</v>
      </c>
      <c r="I10" s="120">
        <v>0</v>
      </c>
      <c r="J10" s="120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5">
        <v>0</v>
      </c>
      <c r="R10" s="121">
        <v>0</v>
      </c>
      <c r="S10" s="121">
        <v>0</v>
      </c>
    </row>
    <row r="11" spans="1:19" ht="35.1" customHeight="1" x14ac:dyDescent="0.5">
      <c r="A11" s="101"/>
      <c r="B11" s="102"/>
      <c r="C11" s="102"/>
      <c r="D11" s="102"/>
      <c r="E11" s="102"/>
      <c r="F11" s="102"/>
      <c r="G11" s="103"/>
      <c r="H11" s="159"/>
      <c r="I11" s="120"/>
      <c r="J11" s="120"/>
      <c r="K11" s="105"/>
      <c r="L11" s="105"/>
      <c r="M11" s="105"/>
      <c r="N11" s="105"/>
      <c r="O11" s="105"/>
      <c r="P11" s="105"/>
      <c r="Q11" s="105"/>
      <c r="R11" s="121"/>
      <c r="S11" s="121"/>
    </row>
    <row r="12" spans="1:19" ht="35.1" customHeight="1" x14ac:dyDescent="0.5">
      <c r="A12" s="157" t="s">
        <v>21</v>
      </c>
      <c r="B12" s="102"/>
      <c r="C12" s="106" t="s">
        <v>80</v>
      </c>
      <c r="D12" s="106"/>
      <c r="E12" s="106" t="s">
        <v>80</v>
      </c>
      <c r="F12" s="106"/>
      <c r="G12" s="107" t="s">
        <v>80</v>
      </c>
      <c r="H12" s="158">
        <v>1</v>
      </c>
      <c r="I12" s="120">
        <v>0</v>
      </c>
      <c r="J12" s="120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5">
        <v>0</v>
      </c>
      <c r="Q12" s="105">
        <v>0</v>
      </c>
      <c r="R12" s="121">
        <v>1</v>
      </c>
      <c r="S12" s="121">
        <v>0</v>
      </c>
    </row>
    <row r="13" spans="1:19" ht="35.1" customHeight="1" x14ac:dyDescent="0.5">
      <c r="A13" s="157"/>
      <c r="B13" s="102"/>
      <c r="C13" s="102"/>
      <c r="D13" s="102"/>
      <c r="E13" s="102"/>
      <c r="F13" s="102"/>
      <c r="G13" s="103"/>
      <c r="H13" s="159"/>
      <c r="I13" s="120"/>
      <c r="J13" s="120"/>
      <c r="K13" s="105"/>
      <c r="L13" s="105"/>
      <c r="M13" s="105"/>
      <c r="N13" s="105"/>
      <c r="O13" s="105"/>
      <c r="P13" s="105"/>
      <c r="Q13" s="105"/>
      <c r="R13" s="121"/>
      <c r="S13" s="121"/>
    </row>
    <row r="14" spans="1:19" ht="35.1" customHeight="1" x14ac:dyDescent="0.5">
      <c r="A14" s="157" t="s">
        <v>22</v>
      </c>
      <c r="B14" s="102"/>
      <c r="C14" s="106" t="s">
        <v>80</v>
      </c>
      <c r="D14" s="106"/>
      <c r="E14" s="106" t="s">
        <v>80</v>
      </c>
      <c r="F14" s="106"/>
      <c r="G14" s="107" t="s">
        <v>80</v>
      </c>
      <c r="H14" s="158">
        <v>0</v>
      </c>
      <c r="I14" s="120">
        <v>1</v>
      </c>
      <c r="J14" s="120">
        <v>1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1</v>
      </c>
      <c r="Q14" s="105">
        <v>0</v>
      </c>
      <c r="R14" s="121">
        <v>2</v>
      </c>
      <c r="S14" s="121">
        <v>1</v>
      </c>
    </row>
    <row r="15" spans="1:19" ht="35.1" customHeight="1" x14ac:dyDescent="0.5">
      <c r="A15" s="157"/>
      <c r="B15" s="102"/>
      <c r="C15" s="102"/>
      <c r="D15" s="102"/>
      <c r="E15" s="102"/>
      <c r="F15" s="102"/>
      <c r="G15" s="103"/>
      <c r="H15" s="159"/>
      <c r="I15" s="120"/>
      <c r="J15" s="120"/>
      <c r="K15" s="105"/>
      <c r="L15" s="105"/>
      <c r="M15" s="105"/>
      <c r="N15" s="105"/>
      <c r="O15" s="105"/>
      <c r="P15" s="105"/>
      <c r="Q15" s="105"/>
      <c r="R15" s="121"/>
      <c r="S15" s="121"/>
    </row>
    <row r="16" spans="1:19" ht="35.1" customHeight="1" x14ac:dyDescent="0.5">
      <c r="A16" s="157" t="s">
        <v>23</v>
      </c>
      <c r="B16" s="102"/>
      <c r="C16" s="106" t="s">
        <v>80</v>
      </c>
      <c r="D16" s="106"/>
      <c r="E16" s="106" t="s">
        <v>80</v>
      </c>
      <c r="F16" s="106"/>
      <c r="G16" s="107" t="s">
        <v>80</v>
      </c>
      <c r="H16" s="158">
        <v>0</v>
      </c>
      <c r="I16" s="120">
        <v>0</v>
      </c>
      <c r="J16" s="120">
        <v>2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1</v>
      </c>
      <c r="Q16" s="105">
        <v>0</v>
      </c>
      <c r="R16" s="121">
        <v>3</v>
      </c>
      <c r="S16" s="121">
        <v>0</v>
      </c>
    </row>
    <row r="17" spans="1:19" ht="35.1" customHeight="1" x14ac:dyDescent="0.5">
      <c r="A17" s="157"/>
      <c r="B17" s="102"/>
      <c r="C17" s="102"/>
      <c r="D17" s="102"/>
      <c r="E17" s="102"/>
      <c r="F17" s="102"/>
      <c r="G17" s="103"/>
      <c r="H17" s="159"/>
      <c r="I17" s="120"/>
      <c r="J17" s="120"/>
      <c r="K17" s="105"/>
      <c r="L17" s="105"/>
      <c r="M17" s="105"/>
      <c r="N17" s="105"/>
      <c r="O17" s="105"/>
      <c r="P17" s="105"/>
      <c r="Q17" s="105"/>
      <c r="R17" s="121"/>
      <c r="S17" s="121"/>
    </row>
    <row r="18" spans="1:19" ht="35.1" customHeight="1" x14ac:dyDescent="0.5">
      <c r="A18" s="157" t="s">
        <v>24</v>
      </c>
      <c r="B18" s="102"/>
      <c r="C18" s="106" t="s">
        <v>80</v>
      </c>
      <c r="D18" s="106"/>
      <c r="E18" s="106" t="s">
        <v>80</v>
      </c>
      <c r="F18" s="106"/>
      <c r="G18" s="107" t="s">
        <v>80</v>
      </c>
      <c r="H18" s="158">
        <v>0</v>
      </c>
      <c r="I18" s="120">
        <v>0</v>
      </c>
      <c r="J18" s="120">
        <v>3</v>
      </c>
      <c r="K18" s="105">
        <v>0</v>
      </c>
      <c r="L18" s="105">
        <v>0</v>
      </c>
      <c r="M18" s="105">
        <v>0</v>
      </c>
      <c r="N18" s="105">
        <v>3</v>
      </c>
      <c r="O18" s="105">
        <v>0</v>
      </c>
      <c r="P18" s="105">
        <v>1</v>
      </c>
      <c r="Q18" s="105">
        <v>1</v>
      </c>
      <c r="R18" s="121">
        <v>7</v>
      </c>
      <c r="S18" s="121">
        <v>1</v>
      </c>
    </row>
    <row r="19" spans="1:19" ht="35.1" customHeight="1" x14ac:dyDescent="0.5">
      <c r="A19" s="157"/>
      <c r="B19" s="102"/>
      <c r="C19" s="102"/>
      <c r="D19" s="102"/>
      <c r="E19" s="102"/>
      <c r="F19" s="102"/>
      <c r="G19" s="103"/>
      <c r="H19" s="159"/>
      <c r="I19" s="120"/>
      <c r="J19" s="120"/>
      <c r="K19" s="105"/>
      <c r="L19" s="105"/>
      <c r="M19" s="105"/>
      <c r="N19" s="105"/>
      <c r="O19" s="105"/>
      <c r="P19" s="105"/>
      <c r="Q19" s="105"/>
      <c r="R19" s="121"/>
      <c r="S19" s="121"/>
    </row>
    <row r="20" spans="1:19" ht="35.1" customHeight="1" x14ac:dyDescent="0.5">
      <c r="A20" s="157" t="s">
        <v>25</v>
      </c>
      <c r="B20" s="102"/>
      <c r="C20" s="106" t="s">
        <v>80</v>
      </c>
      <c r="D20" s="106"/>
      <c r="E20" s="106" t="s">
        <v>80</v>
      </c>
      <c r="F20" s="106"/>
      <c r="G20" s="107" t="s">
        <v>80</v>
      </c>
      <c r="H20" s="158">
        <v>1</v>
      </c>
      <c r="I20" s="120">
        <v>0</v>
      </c>
      <c r="J20" s="120">
        <v>4</v>
      </c>
      <c r="K20" s="105">
        <v>0</v>
      </c>
      <c r="L20" s="105">
        <v>0</v>
      </c>
      <c r="M20" s="105">
        <v>0</v>
      </c>
      <c r="N20" s="105">
        <v>2</v>
      </c>
      <c r="O20" s="105">
        <v>0</v>
      </c>
      <c r="P20" s="105">
        <v>0</v>
      </c>
      <c r="Q20" s="105">
        <v>1</v>
      </c>
      <c r="R20" s="121">
        <v>7</v>
      </c>
      <c r="S20" s="121">
        <v>1</v>
      </c>
    </row>
    <row r="21" spans="1:19" ht="35.1" customHeight="1" x14ac:dyDescent="0.5">
      <c r="A21" s="157"/>
      <c r="B21" s="102"/>
      <c r="C21" s="102"/>
      <c r="D21" s="102"/>
      <c r="E21" s="102"/>
      <c r="F21" s="102"/>
      <c r="G21" s="103"/>
      <c r="H21" s="159"/>
      <c r="I21" s="120"/>
      <c r="J21" s="120"/>
      <c r="K21" s="105"/>
      <c r="L21" s="105"/>
      <c r="M21" s="105"/>
      <c r="N21" s="105"/>
      <c r="O21" s="105"/>
      <c r="P21" s="105"/>
      <c r="Q21" s="105"/>
      <c r="R21" s="121"/>
      <c r="S21" s="121"/>
    </row>
    <row r="22" spans="1:19" ht="35.1" customHeight="1" x14ac:dyDescent="0.5">
      <c r="A22" s="157" t="s">
        <v>26</v>
      </c>
      <c r="B22" s="102"/>
      <c r="C22" s="106" t="s">
        <v>80</v>
      </c>
      <c r="D22" s="106"/>
      <c r="E22" s="106" t="s">
        <v>80</v>
      </c>
      <c r="F22" s="106"/>
      <c r="G22" s="107" t="s">
        <v>80</v>
      </c>
      <c r="H22" s="158">
        <v>0</v>
      </c>
      <c r="I22" s="120">
        <v>0</v>
      </c>
      <c r="J22" s="120">
        <v>0</v>
      </c>
      <c r="K22" s="105">
        <v>0</v>
      </c>
      <c r="L22" s="105">
        <v>0</v>
      </c>
      <c r="M22" s="105">
        <v>0</v>
      </c>
      <c r="N22" s="105">
        <v>1</v>
      </c>
      <c r="O22" s="105">
        <v>0</v>
      </c>
      <c r="P22" s="105">
        <v>1</v>
      </c>
      <c r="Q22" s="105">
        <v>0</v>
      </c>
      <c r="R22" s="121">
        <v>2</v>
      </c>
      <c r="S22" s="121">
        <v>0</v>
      </c>
    </row>
    <row r="23" spans="1:19" ht="35.1" customHeight="1" x14ac:dyDescent="0.5">
      <c r="A23" s="157"/>
      <c r="B23" s="102"/>
      <c r="C23" s="102"/>
      <c r="D23" s="102"/>
      <c r="E23" s="102"/>
      <c r="F23" s="102"/>
      <c r="G23" s="103"/>
      <c r="H23" s="159"/>
      <c r="I23" s="120"/>
      <c r="J23" s="120"/>
      <c r="K23" s="105"/>
      <c r="L23" s="105"/>
      <c r="M23" s="105"/>
      <c r="N23" s="105"/>
      <c r="O23" s="105"/>
      <c r="P23" s="105"/>
      <c r="Q23" s="105"/>
      <c r="R23" s="121"/>
      <c r="S23" s="121"/>
    </row>
    <row r="24" spans="1:19" ht="35.1" customHeight="1" x14ac:dyDescent="0.5">
      <c r="A24" s="157" t="s">
        <v>27</v>
      </c>
      <c r="B24" s="102"/>
      <c r="C24" s="106" t="s">
        <v>80</v>
      </c>
      <c r="D24" s="106"/>
      <c r="E24" s="106" t="s">
        <v>80</v>
      </c>
      <c r="F24" s="106"/>
      <c r="G24" s="107" t="s">
        <v>80</v>
      </c>
      <c r="H24" s="158">
        <v>0</v>
      </c>
      <c r="I24" s="120">
        <v>0</v>
      </c>
      <c r="J24" s="120">
        <v>1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21">
        <v>1</v>
      </c>
      <c r="S24" s="121">
        <v>0</v>
      </c>
    </row>
    <row r="25" spans="1:19" ht="35.1" customHeight="1" x14ac:dyDescent="0.5">
      <c r="A25" s="157"/>
      <c r="B25" s="102"/>
      <c r="C25" s="102"/>
      <c r="D25" s="102"/>
      <c r="E25" s="102"/>
      <c r="F25" s="102"/>
      <c r="G25" s="103"/>
      <c r="H25" s="159"/>
      <c r="I25" s="120"/>
      <c r="J25" s="120"/>
      <c r="K25" s="105"/>
      <c r="L25" s="105"/>
      <c r="M25" s="105"/>
      <c r="N25" s="105"/>
      <c r="O25" s="105"/>
      <c r="P25" s="105"/>
      <c r="Q25" s="105"/>
      <c r="R25" s="121"/>
      <c r="S25" s="121"/>
    </row>
    <row r="26" spans="1:19" ht="35.1" customHeight="1" x14ac:dyDescent="0.5">
      <c r="A26" s="157" t="s">
        <v>28</v>
      </c>
      <c r="B26" s="102"/>
      <c r="C26" s="106" t="s">
        <v>80</v>
      </c>
      <c r="D26" s="106"/>
      <c r="E26" s="106" t="s">
        <v>80</v>
      </c>
      <c r="F26" s="106"/>
      <c r="G26" s="107" t="s">
        <v>80</v>
      </c>
      <c r="H26" s="158">
        <v>0</v>
      </c>
      <c r="I26" s="120">
        <v>0</v>
      </c>
      <c r="J26" s="120">
        <v>0</v>
      </c>
      <c r="K26" s="105">
        <v>0</v>
      </c>
      <c r="L26" s="105">
        <v>0</v>
      </c>
      <c r="M26" s="105">
        <v>0</v>
      </c>
      <c r="N26" s="105">
        <v>1</v>
      </c>
      <c r="O26" s="105">
        <v>0</v>
      </c>
      <c r="P26" s="105">
        <v>0</v>
      </c>
      <c r="Q26" s="105">
        <v>0</v>
      </c>
      <c r="R26" s="121">
        <v>1</v>
      </c>
      <c r="S26" s="121">
        <v>0</v>
      </c>
    </row>
    <row r="27" spans="1:19" ht="35.1" customHeight="1" x14ac:dyDescent="0.5">
      <c r="A27" s="157"/>
      <c r="B27" s="102"/>
      <c r="C27" s="102"/>
      <c r="D27" s="102"/>
      <c r="E27" s="102"/>
      <c r="F27" s="102"/>
      <c r="G27" s="103"/>
      <c r="H27" s="159"/>
      <c r="I27" s="120"/>
      <c r="J27" s="120"/>
      <c r="K27" s="105"/>
      <c r="L27" s="105"/>
      <c r="M27" s="105"/>
      <c r="N27" s="105"/>
      <c r="O27" s="105"/>
      <c r="P27" s="105"/>
      <c r="Q27" s="105"/>
      <c r="R27" s="121"/>
      <c r="S27" s="121"/>
    </row>
    <row r="28" spans="1:19" ht="35.1" customHeight="1" x14ac:dyDescent="0.5">
      <c r="A28" s="157" t="s">
        <v>29</v>
      </c>
      <c r="B28" s="102"/>
      <c r="C28" s="106" t="s">
        <v>80</v>
      </c>
      <c r="D28" s="106"/>
      <c r="E28" s="106" t="s">
        <v>80</v>
      </c>
      <c r="F28" s="106"/>
      <c r="G28" s="107" t="s">
        <v>80</v>
      </c>
      <c r="H28" s="158">
        <v>1</v>
      </c>
      <c r="I28" s="120">
        <v>0</v>
      </c>
      <c r="J28" s="120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21">
        <v>1</v>
      </c>
      <c r="S28" s="121">
        <v>0</v>
      </c>
    </row>
    <row r="29" spans="1:19" ht="35.1" customHeight="1" x14ac:dyDescent="0.5">
      <c r="A29" s="157"/>
      <c r="B29" s="102"/>
      <c r="C29" s="106"/>
      <c r="D29" s="106"/>
      <c r="E29" s="106"/>
      <c r="F29" s="106"/>
      <c r="G29" s="107"/>
      <c r="H29" s="158"/>
      <c r="I29" s="120"/>
      <c r="J29" s="120"/>
      <c r="K29" s="105"/>
      <c r="L29" s="105"/>
      <c r="M29" s="105"/>
      <c r="N29" s="105"/>
      <c r="O29" s="105"/>
      <c r="P29" s="105"/>
      <c r="Q29" s="105"/>
      <c r="R29" s="121"/>
      <c r="S29" s="121"/>
    </row>
    <row r="30" spans="1:19" ht="35.1" customHeight="1" x14ac:dyDescent="0.5">
      <c r="A30" s="157" t="s">
        <v>136</v>
      </c>
      <c r="B30" s="102"/>
      <c r="C30" s="106" t="s">
        <v>80</v>
      </c>
      <c r="D30" s="106"/>
      <c r="E30" s="106" t="s">
        <v>80</v>
      </c>
      <c r="F30" s="106"/>
      <c r="G30" s="107" t="s">
        <v>80</v>
      </c>
      <c r="H30" s="158">
        <v>1</v>
      </c>
      <c r="I30" s="120">
        <v>0</v>
      </c>
      <c r="J30" s="120">
        <v>1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21">
        <v>2</v>
      </c>
      <c r="S30" s="121">
        <v>0</v>
      </c>
    </row>
    <row r="31" spans="1:19" ht="35.1" customHeight="1" x14ac:dyDescent="0.5">
      <c r="A31" s="157"/>
      <c r="B31" s="102"/>
      <c r="C31" s="102"/>
      <c r="D31" s="102"/>
      <c r="E31" s="102"/>
      <c r="F31" s="102"/>
      <c r="G31" s="103"/>
      <c r="H31" s="159"/>
      <c r="I31" s="120"/>
      <c r="J31" s="120"/>
      <c r="K31" s="105"/>
      <c r="L31" s="105"/>
      <c r="M31" s="105"/>
      <c r="N31" s="105"/>
      <c r="O31" s="105"/>
      <c r="P31" s="105"/>
      <c r="Q31" s="105"/>
      <c r="R31" s="121"/>
      <c r="S31" s="121"/>
    </row>
    <row r="32" spans="1:19" ht="35.1" customHeight="1" x14ac:dyDescent="0.5">
      <c r="A32" s="157" t="s">
        <v>31</v>
      </c>
      <c r="B32" s="102"/>
      <c r="C32" s="106" t="s">
        <v>80</v>
      </c>
      <c r="D32" s="106"/>
      <c r="E32" s="106" t="s">
        <v>80</v>
      </c>
      <c r="F32" s="106"/>
      <c r="G32" s="107" t="s">
        <v>80</v>
      </c>
      <c r="H32" s="158">
        <v>0</v>
      </c>
      <c r="I32" s="120">
        <v>0</v>
      </c>
      <c r="J32" s="120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21">
        <v>0</v>
      </c>
      <c r="S32" s="121">
        <v>0</v>
      </c>
    </row>
    <row r="33" spans="1:23" ht="35.1" customHeight="1" x14ac:dyDescent="0.5">
      <c r="A33" s="157"/>
      <c r="B33" s="102"/>
      <c r="C33" s="102"/>
      <c r="D33" s="102"/>
      <c r="E33" s="102"/>
      <c r="F33" s="102"/>
      <c r="G33" s="103"/>
      <c r="H33" s="159"/>
      <c r="I33" s="120"/>
      <c r="J33" s="120"/>
      <c r="K33" s="105"/>
      <c r="L33" s="105"/>
      <c r="M33" s="105"/>
      <c r="N33" s="105"/>
      <c r="O33" s="105"/>
      <c r="P33" s="105"/>
      <c r="Q33" s="105"/>
      <c r="R33" s="121"/>
      <c r="S33" s="121"/>
    </row>
    <row r="34" spans="1:23" ht="35.1" customHeight="1" x14ac:dyDescent="0.5">
      <c r="A34" s="157" t="s">
        <v>32</v>
      </c>
      <c r="B34" s="102"/>
      <c r="C34" s="106" t="s">
        <v>80</v>
      </c>
      <c r="D34" s="106"/>
      <c r="E34" s="106" t="s">
        <v>80</v>
      </c>
      <c r="F34" s="106"/>
      <c r="G34" s="107" t="s">
        <v>80</v>
      </c>
      <c r="H34" s="158">
        <v>2</v>
      </c>
      <c r="I34" s="120">
        <v>1</v>
      </c>
      <c r="J34" s="120">
        <v>1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21">
        <v>3</v>
      </c>
      <c r="S34" s="121">
        <v>1</v>
      </c>
      <c r="W34" s="249"/>
    </row>
    <row r="35" spans="1:23" ht="35.1" customHeight="1" x14ac:dyDescent="0.5">
      <c r="A35" s="157"/>
      <c r="B35" s="102"/>
      <c r="C35" s="102"/>
      <c r="D35" s="102"/>
      <c r="E35" s="102"/>
      <c r="F35" s="102"/>
      <c r="G35" s="103"/>
      <c r="H35" s="159"/>
      <c r="I35" s="120"/>
      <c r="J35" s="120"/>
      <c r="K35" s="105"/>
      <c r="L35" s="105"/>
      <c r="M35" s="105"/>
      <c r="N35" s="105"/>
      <c r="O35" s="105"/>
      <c r="P35" s="105"/>
      <c r="Q35" s="105"/>
      <c r="R35" s="121"/>
      <c r="S35" s="121"/>
    </row>
    <row r="36" spans="1:23" ht="35.1" customHeight="1" x14ac:dyDescent="0.5">
      <c r="A36" s="101" t="s">
        <v>56</v>
      </c>
      <c r="B36" s="102"/>
      <c r="C36" s="106" t="s">
        <v>80</v>
      </c>
      <c r="D36" s="106"/>
      <c r="E36" s="106" t="s">
        <v>80</v>
      </c>
      <c r="F36" s="106"/>
      <c r="G36" s="107" t="s">
        <v>80</v>
      </c>
      <c r="H36" s="158">
        <v>0</v>
      </c>
      <c r="I36" s="120">
        <v>0</v>
      </c>
      <c r="J36" s="120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1</v>
      </c>
      <c r="Q36" s="105">
        <v>0</v>
      </c>
      <c r="R36" s="121">
        <v>1</v>
      </c>
      <c r="S36" s="121">
        <v>0</v>
      </c>
    </row>
    <row r="37" spans="1:23" ht="35.1" customHeight="1" x14ac:dyDescent="0.5">
      <c r="A37" s="101"/>
      <c r="B37" s="102"/>
      <c r="C37" s="102"/>
      <c r="D37" s="102"/>
      <c r="E37" s="102"/>
      <c r="F37" s="102"/>
      <c r="G37" s="103"/>
      <c r="H37" s="159"/>
      <c r="I37" s="120"/>
      <c r="J37" s="120"/>
      <c r="K37" s="105"/>
      <c r="L37" s="105"/>
      <c r="M37" s="105"/>
      <c r="N37" s="105"/>
      <c r="O37" s="105"/>
      <c r="P37" s="105"/>
      <c r="Q37" s="105"/>
      <c r="R37" s="121"/>
      <c r="S37" s="121"/>
    </row>
    <row r="38" spans="1:23" ht="35.1" customHeight="1" x14ac:dyDescent="0.5">
      <c r="A38" s="112" t="s">
        <v>6</v>
      </c>
      <c r="B38" s="115"/>
      <c r="C38" s="114" t="s">
        <v>80</v>
      </c>
      <c r="D38" s="114"/>
      <c r="E38" s="114" t="s">
        <v>80</v>
      </c>
      <c r="F38" s="114"/>
      <c r="G38" s="116" t="s">
        <v>80</v>
      </c>
      <c r="H38" s="160">
        <v>6</v>
      </c>
      <c r="I38" s="161">
        <v>3</v>
      </c>
      <c r="J38" s="161">
        <v>13</v>
      </c>
      <c r="K38" s="117">
        <v>0</v>
      </c>
      <c r="L38" s="117">
        <v>0</v>
      </c>
      <c r="M38" s="117">
        <v>0</v>
      </c>
      <c r="N38" s="117">
        <v>7</v>
      </c>
      <c r="O38" s="117">
        <v>0</v>
      </c>
      <c r="P38" s="117">
        <v>5</v>
      </c>
      <c r="Q38" s="117">
        <v>3</v>
      </c>
      <c r="R38" s="117">
        <v>31</v>
      </c>
      <c r="S38" s="117">
        <v>6</v>
      </c>
    </row>
    <row r="40" spans="1:23" ht="27" x14ac:dyDescent="0.35">
      <c r="M40" s="285" t="s">
        <v>137</v>
      </c>
      <c r="N40" s="285"/>
      <c r="O40" s="285"/>
      <c r="P40" s="285"/>
      <c r="Q40" s="285"/>
      <c r="R40" s="285"/>
      <c r="S40" s="285"/>
    </row>
    <row r="41" spans="1:23" ht="27" x14ac:dyDescent="0.35">
      <c r="M41" s="285" t="s">
        <v>134</v>
      </c>
      <c r="N41" s="285"/>
      <c r="O41" s="285"/>
      <c r="P41" s="285"/>
      <c r="Q41" s="285"/>
      <c r="R41" s="285"/>
      <c r="S41" s="285"/>
    </row>
  </sheetData>
  <mergeCells count="12">
    <mergeCell ref="R4:S5"/>
    <mergeCell ref="M40:S40"/>
    <mergeCell ref="M41:S41"/>
    <mergeCell ref="A1:S1"/>
    <mergeCell ref="A2:S2"/>
    <mergeCell ref="A3:S3"/>
    <mergeCell ref="A4:G6"/>
    <mergeCell ref="H4:I5"/>
    <mergeCell ref="J4:K5"/>
    <mergeCell ref="L4:M5"/>
    <mergeCell ref="N4:O5"/>
    <mergeCell ref="P4:Q5"/>
  </mergeCells>
  <pageMargins left="0.7" right="0.7" top="0.75" bottom="0.75" header="0.3" footer="0.3"/>
  <pageSetup scale="3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0" workbookViewId="0">
      <selection activeCell="I28" sqref="I28"/>
    </sheetView>
  </sheetViews>
  <sheetFormatPr defaultRowHeight="12.75" x14ac:dyDescent="0.2"/>
  <cols>
    <col min="6" max="6" width="11.140625" customWidth="1"/>
    <col min="8" max="8" width="11.42578125" customWidth="1"/>
    <col min="10" max="10" width="11.140625" customWidth="1"/>
    <col min="12" max="12" width="11.5703125" customWidth="1"/>
    <col min="14" max="14" width="10.7109375" customWidth="1"/>
    <col min="15" max="15" width="10.5703125" customWidth="1"/>
    <col min="16" max="16" width="11.42578125" customWidth="1"/>
  </cols>
  <sheetData>
    <row r="1" spans="1:16" ht="23.25" x14ac:dyDescent="0.35">
      <c r="A1" s="300" t="s">
        <v>165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</row>
    <row r="2" spans="1:16" ht="23.25" x14ac:dyDescent="0.35">
      <c r="A2" s="300" t="s">
        <v>20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</row>
    <row r="3" spans="1:16" ht="23.25" x14ac:dyDescent="0.35">
      <c r="A3" s="305" t="s">
        <v>166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 x14ac:dyDescent="0.2">
      <c r="A5" s="306" t="s">
        <v>87</v>
      </c>
      <c r="B5" s="307"/>
      <c r="C5" s="307"/>
      <c r="D5" s="308"/>
      <c r="E5" s="306" t="s">
        <v>88</v>
      </c>
      <c r="F5" s="308"/>
      <c r="G5" s="306" t="s">
        <v>89</v>
      </c>
      <c r="H5" s="308"/>
      <c r="I5" s="306" t="s">
        <v>90</v>
      </c>
      <c r="J5" s="308"/>
      <c r="K5" s="306" t="s">
        <v>91</v>
      </c>
      <c r="L5" s="308"/>
      <c r="M5" s="306" t="s">
        <v>92</v>
      </c>
      <c r="N5" s="308"/>
      <c r="O5" s="306" t="s">
        <v>150</v>
      </c>
      <c r="P5" s="308"/>
    </row>
    <row r="6" spans="1:16" ht="27" customHeight="1" x14ac:dyDescent="0.2">
      <c r="A6" s="309"/>
      <c r="B6" s="310"/>
      <c r="C6" s="310"/>
      <c r="D6" s="311"/>
      <c r="E6" s="312"/>
      <c r="F6" s="314"/>
      <c r="G6" s="312"/>
      <c r="H6" s="314"/>
      <c r="I6" s="312"/>
      <c r="J6" s="314"/>
      <c r="K6" s="312"/>
      <c r="L6" s="314"/>
      <c r="M6" s="312"/>
      <c r="N6" s="314"/>
      <c r="O6" s="312"/>
      <c r="P6" s="314"/>
    </row>
    <row r="7" spans="1:16" ht="20.25" x14ac:dyDescent="0.2">
      <c r="A7" s="312"/>
      <c r="B7" s="313"/>
      <c r="C7" s="313"/>
      <c r="D7" s="314"/>
      <c r="E7" s="201" t="s">
        <v>103</v>
      </c>
      <c r="F7" s="202" t="s">
        <v>104</v>
      </c>
      <c r="G7" s="202" t="s">
        <v>103</v>
      </c>
      <c r="H7" s="203" t="s">
        <v>104</v>
      </c>
      <c r="I7" s="203" t="s">
        <v>103</v>
      </c>
      <c r="J7" s="203" t="s">
        <v>104</v>
      </c>
      <c r="K7" s="203" t="s">
        <v>103</v>
      </c>
      <c r="L7" s="203" t="s">
        <v>104</v>
      </c>
      <c r="M7" s="203" t="s">
        <v>103</v>
      </c>
      <c r="N7" s="203" t="s">
        <v>104</v>
      </c>
      <c r="O7" s="201" t="s">
        <v>103</v>
      </c>
      <c r="P7" s="204" t="s">
        <v>104</v>
      </c>
    </row>
    <row r="8" spans="1:16" ht="20.25" x14ac:dyDescent="0.3">
      <c r="A8" s="302"/>
      <c r="B8" s="303"/>
      <c r="C8" s="303"/>
      <c r="D8" s="304"/>
      <c r="E8" s="205" t="s">
        <v>9</v>
      </c>
      <c r="F8" s="206" t="s">
        <v>10</v>
      </c>
      <c r="G8" s="206" t="s">
        <v>11</v>
      </c>
      <c r="H8" s="206" t="s">
        <v>12</v>
      </c>
      <c r="I8" s="206" t="s">
        <v>13</v>
      </c>
      <c r="J8" s="206" t="s">
        <v>14</v>
      </c>
      <c r="K8" s="206" t="s">
        <v>15</v>
      </c>
      <c r="L8" s="206" t="s">
        <v>16</v>
      </c>
      <c r="M8" s="206" t="s">
        <v>60</v>
      </c>
      <c r="N8" s="206" t="s">
        <v>61</v>
      </c>
      <c r="O8" s="206" t="s">
        <v>62</v>
      </c>
      <c r="P8" s="207" t="s">
        <v>63</v>
      </c>
    </row>
    <row r="9" spans="1:16" ht="20.25" x14ac:dyDescent="0.3">
      <c r="A9" s="302"/>
      <c r="B9" s="303"/>
      <c r="C9" s="303"/>
      <c r="D9" s="304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9"/>
    </row>
    <row r="10" spans="1:16" ht="20.25" x14ac:dyDescent="0.3">
      <c r="A10" s="210" t="s">
        <v>69</v>
      </c>
      <c r="B10" s="211"/>
      <c r="C10" s="211" t="s">
        <v>80</v>
      </c>
      <c r="D10" s="212" t="s">
        <v>80</v>
      </c>
      <c r="E10" s="213">
        <f>SUM('Table 6" 2015 jul'!E10,'Table 6" 2015 aug'!E10,'Table 6" 2015 sep'!E10)</f>
        <v>0</v>
      </c>
      <c r="F10" s="213">
        <f>SUM('Table 6" 2015 jul'!F10,'Table 6" 2015 aug'!F10,'Table 6" 2015 sep'!F10)</f>
        <v>1</v>
      </c>
      <c r="G10" s="213">
        <f>SUM('Table 6" 2015 jul'!G10,'Table 6" 2015 aug'!G10,'Table 6" 2015 sep'!G10)</f>
        <v>0</v>
      </c>
      <c r="H10" s="213">
        <f>SUM('Table 6" 2015 jul'!H10,'Table 6" 2015 aug'!H10,'Table 6" 2015 sep'!H10)</f>
        <v>0</v>
      </c>
      <c r="I10" s="213">
        <f>SUM('Table 6" 2015 jul'!I10,'Table 6" 2015 aug'!I10,'Table 6" 2015 sep'!I10)</f>
        <v>0</v>
      </c>
      <c r="J10" s="213">
        <f>SUM('Table 6" 2015 jul'!J10,'Table 6" 2015 aug'!J10,'Table 6" 2015 sep'!J10)</f>
        <v>0</v>
      </c>
      <c r="K10" s="213">
        <f>SUM('Table 6" 2015 jul'!K10,'Table 6" 2015 aug'!K10,'Table 6" 2015 sep'!K10)</f>
        <v>0</v>
      </c>
      <c r="L10" s="213">
        <f>SUM('Table 6" 2015 jul'!L10,'Table 6" 2015 aug'!L10,'Table 6" 2015 sep'!L10)</f>
        <v>0</v>
      </c>
      <c r="M10" s="213">
        <f>SUM('Table 6" 2015 jul'!M10,'Table 6" 2015 aug'!M10,'Table 6" 2015 sep'!M10)</f>
        <v>0</v>
      </c>
      <c r="N10" s="213">
        <f>SUM('Table 6" 2015 jul'!N10,'Table 6" 2015 aug'!N10,'Table 6" 2015 sep'!N10)</f>
        <v>1</v>
      </c>
      <c r="O10" s="215">
        <f>SUM(E10,G10,I10,K10,M10)</f>
        <v>0</v>
      </c>
      <c r="P10" s="216">
        <f>SUM(F10,H10,J10,L10,N10)</f>
        <v>2</v>
      </c>
    </row>
    <row r="11" spans="1:16" ht="20.25" x14ac:dyDescent="0.3">
      <c r="A11" s="302"/>
      <c r="B11" s="303"/>
      <c r="C11" s="303"/>
      <c r="D11" s="304"/>
      <c r="E11" s="217"/>
      <c r="F11" s="214"/>
      <c r="G11" s="214"/>
      <c r="H11" s="214"/>
      <c r="I11" s="214"/>
      <c r="J11" s="214"/>
      <c r="K11" s="214"/>
      <c r="L11" s="214"/>
      <c r="M11" s="214"/>
      <c r="N11" s="214"/>
      <c r="O11" s="215"/>
      <c r="P11" s="216"/>
    </row>
    <row r="12" spans="1:16" ht="20.25" x14ac:dyDescent="0.3">
      <c r="A12" s="210" t="s">
        <v>68</v>
      </c>
      <c r="B12" s="211"/>
      <c r="C12" s="211" t="s">
        <v>80</v>
      </c>
      <c r="D12" s="212" t="s">
        <v>80</v>
      </c>
      <c r="E12" s="214">
        <f>SUM('Table 6" 2015 jul'!E12,'Table 6" 2015 aug'!E12,'Table 6" 2015 sep'!E12)</f>
        <v>0</v>
      </c>
      <c r="F12" s="214">
        <f>SUM('Table 6" 2015 jul'!F12,'Table 6" 2015 aug'!F12,'Table 6" 2015 sep'!F12)</f>
        <v>0</v>
      </c>
      <c r="G12" s="214">
        <f>SUM('Table 6" 2015 jul'!G12,'Table 6" 2015 aug'!G12,'Table 6" 2015 sep'!G12)</f>
        <v>0</v>
      </c>
      <c r="H12" s="214">
        <f>SUM('Table 6" 2015 jul'!H12,'Table 6" 2015 aug'!H12,'Table 6" 2015 sep'!H12)</f>
        <v>0</v>
      </c>
      <c r="I12" s="214">
        <f>SUM('Table 6" 2015 jul'!I12,'Table 6" 2015 aug'!I12,'Table 6" 2015 sep'!I12)</f>
        <v>0</v>
      </c>
      <c r="J12" s="214">
        <f>SUM('Table 6" 2015 jul'!J12,'Table 6" 2015 aug'!J12,'Table 6" 2015 sep'!J12)</f>
        <v>0</v>
      </c>
      <c r="K12" s="214">
        <f>SUM('Table 6" 2015 jul'!K12,'Table 6" 2015 aug'!K12,'Table 6" 2015 sep'!K12)</f>
        <v>0</v>
      </c>
      <c r="L12" s="214">
        <f>SUM('Table 6" 2015 jul'!L12,'Table 6" 2015 aug'!L12,'Table 6" 2015 sep'!L12)</f>
        <v>0</v>
      </c>
      <c r="M12" s="214">
        <f>SUM('Table 6" 2015 jul'!M12,'Table 6" 2015 aug'!M12,'Table 6" 2015 sep'!M12)</f>
        <v>0</v>
      </c>
      <c r="N12" s="214">
        <f>SUM('Table 6" 2015 jul'!N12,'Table 6" 2015 aug'!N12,'Table 6" 2015 sep'!N12)</f>
        <v>0</v>
      </c>
      <c r="O12" s="215">
        <f>SUM(E12:N12)</f>
        <v>0</v>
      </c>
      <c r="P12" s="216">
        <f>SUM(F12,H12,J12,L12,N12)</f>
        <v>0</v>
      </c>
    </row>
    <row r="13" spans="1:16" ht="20.25" x14ac:dyDescent="0.3">
      <c r="A13" s="302"/>
      <c r="B13" s="303"/>
      <c r="C13" s="303"/>
      <c r="D13" s="304"/>
      <c r="E13" s="217"/>
      <c r="F13" s="214"/>
      <c r="G13" s="214"/>
      <c r="H13" s="214"/>
      <c r="I13" s="214"/>
      <c r="J13" s="214"/>
      <c r="K13" s="214"/>
      <c r="L13" s="214"/>
      <c r="M13" s="214"/>
      <c r="N13" s="214"/>
      <c r="O13" s="215"/>
      <c r="P13" s="216"/>
    </row>
    <row r="14" spans="1:16" ht="20.25" x14ac:dyDescent="0.3">
      <c r="A14" s="210" t="s">
        <v>21</v>
      </c>
      <c r="B14" s="211"/>
      <c r="C14" s="211" t="s">
        <v>80</v>
      </c>
      <c r="D14" s="212" t="s">
        <v>80</v>
      </c>
      <c r="E14" s="214">
        <f>SUM('Table 6" 2015 jul'!E14,'Table 6" 2015 aug'!E14,'Table 6" 2015 sep'!E14)</f>
        <v>1</v>
      </c>
      <c r="F14" s="214">
        <f>SUM('Table 6" 2015 jul'!F14,'Table 6" 2015 aug'!F14,'Table 6" 2015 sep'!F14)</f>
        <v>0</v>
      </c>
      <c r="G14" s="214">
        <f>SUM('Table 6" 2015 jul'!G14,'Table 6" 2015 aug'!G14,'Table 6" 2015 sep'!G14)</f>
        <v>0</v>
      </c>
      <c r="H14" s="214">
        <f>SUM('Table 6" 2015 jul'!H14,'Table 6" 2015 aug'!H14,'Table 6" 2015 sep'!H14)</f>
        <v>0</v>
      </c>
      <c r="I14" s="214">
        <f>SUM('Table 6" 2015 jul'!I14,'Table 6" 2015 aug'!I14,'Table 6" 2015 sep'!I14)</f>
        <v>0</v>
      </c>
      <c r="J14" s="214">
        <f>SUM('Table 6" 2015 jul'!J14,'Table 6" 2015 aug'!J14,'Table 6" 2015 sep'!J14)</f>
        <v>0</v>
      </c>
      <c r="K14" s="214">
        <f>SUM('Table 6" 2015 jul'!K14,'Table 6" 2015 aug'!K14,'Table 6" 2015 sep'!K14)</f>
        <v>0</v>
      </c>
      <c r="L14" s="214">
        <f>SUM('Table 6" 2015 jul'!L14,'Table 6" 2015 aug'!L14,'Table 6" 2015 sep'!L14)</f>
        <v>0</v>
      </c>
      <c r="M14" s="214">
        <f>SUM('Table 6" 2015 jul'!M14,'Table 6" 2015 aug'!M14,'Table 6" 2015 sep'!M14)</f>
        <v>0</v>
      </c>
      <c r="N14" s="214">
        <f>SUM('Table 6" 2015 jul'!N14,'Table 6" 2015 aug'!N14,'Table 6" 2015 sep'!N14)</f>
        <v>0</v>
      </c>
      <c r="O14" s="215">
        <f>SUM(E14,G14,I14,K14,M14)</f>
        <v>1</v>
      </c>
      <c r="P14" s="216">
        <f>SUM(F14,H14,J14,L14,N14)</f>
        <v>0</v>
      </c>
    </row>
    <row r="15" spans="1:16" ht="20.25" x14ac:dyDescent="0.3">
      <c r="A15" s="302"/>
      <c r="B15" s="303"/>
      <c r="C15" s="303"/>
      <c r="D15" s="304"/>
      <c r="E15" s="217"/>
      <c r="F15" s="214"/>
      <c r="G15" s="214"/>
      <c r="H15" s="214"/>
      <c r="I15" s="214"/>
      <c r="J15" s="214"/>
      <c r="K15" s="214"/>
      <c r="L15" s="214"/>
      <c r="M15" s="214"/>
      <c r="N15" s="214"/>
      <c r="O15" s="215"/>
      <c r="P15" s="216"/>
    </row>
    <row r="16" spans="1:16" ht="20.25" x14ac:dyDescent="0.3">
      <c r="A16" s="210" t="s">
        <v>22</v>
      </c>
      <c r="B16" s="211"/>
      <c r="C16" s="211" t="s">
        <v>80</v>
      </c>
      <c r="D16" s="212" t="s">
        <v>80</v>
      </c>
      <c r="E16" s="214">
        <f>SUM('Table 6" 2015 jul'!E16,'Table 6" 2015 aug'!E16,'Table 6" 2015 sep'!E16)</f>
        <v>0</v>
      </c>
      <c r="F16" s="214">
        <f>SUM('Table 6" 2015 jul'!F16,'Table 6" 2015 aug'!F16,'Table 6" 2015 sep'!F16)</f>
        <v>1</v>
      </c>
      <c r="G16" s="214">
        <f>SUM('Table 6" 2015 jul'!G16,'Table 6" 2015 aug'!G16,'Table 6" 2015 sep'!G16)</f>
        <v>1</v>
      </c>
      <c r="H16" s="214">
        <f>SUM('Table 6" 2015 jul'!H16,'Table 6" 2015 aug'!H16,'Table 6" 2015 sep'!H16)</f>
        <v>0</v>
      </c>
      <c r="I16" s="214">
        <f>SUM('Table 6" 2015 jul'!I16,'Table 6" 2015 aug'!I16,'Table 6" 2015 sep'!I16)</f>
        <v>0</v>
      </c>
      <c r="J16" s="214">
        <f>SUM('Table 6" 2015 jul'!J16,'Table 6" 2015 aug'!J16,'Table 6" 2015 sep'!J16)</f>
        <v>0</v>
      </c>
      <c r="K16" s="214">
        <f>SUM('Table 6" 2015 jul'!K16,'Table 6" 2015 aug'!K16,'Table 6" 2015 sep'!K16)</f>
        <v>0</v>
      </c>
      <c r="L16" s="214">
        <f>SUM('Table 6" 2015 jul'!L16,'Table 6" 2015 aug'!L16,'Table 6" 2015 sep'!L16)</f>
        <v>0</v>
      </c>
      <c r="M16" s="214">
        <f>SUM('Table 6" 2015 jul'!M16,'Table 6" 2015 aug'!M16,'Table 6" 2015 sep'!M16)</f>
        <v>1</v>
      </c>
      <c r="N16" s="214">
        <f>SUM('Table 6" 2015 jul'!N16,'Table 6" 2015 aug'!N16,'Table 6" 2015 sep'!N16)</f>
        <v>0</v>
      </c>
      <c r="O16" s="215">
        <f>SUM(E16,G16,I16,K16,M16)</f>
        <v>2</v>
      </c>
      <c r="P16" s="216">
        <f>SUM(F16,H16,J16,L16,N16)</f>
        <v>1</v>
      </c>
    </row>
    <row r="17" spans="1:16" ht="20.25" x14ac:dyDescent="0.3">
      <c r="A17" s="302"/>
      <c r="B17" s="303"/>
      <c r="C17" s="303"/>
      <c r="D17" s="304"/>
      <c r="E17" s="217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216"/>
    </row>
    <row r="18" spans="1:16" ht="20.25" x14ac:dyDescent="0.3">
      <c r="A18" s="210" t="s">
        <v>23</v>
      </c>
      <c r="B18" s="211"/>
      <c r="C18" s="211" t="s">
        <v>80</v>
      </c>
      <c r="D18" s="212" t="s">
        <v>80</v>
      </c>
      <c r="E18" s="214">
        <f>SUM('Table 6" 2015 jul'!E18,'Table 6" 2015 aug'!E18,'Table 6" 2015 sep'!E18)</f>
        <v>0</v>
      </c>
      <c r="F18" s="214">
        <f>SUM('Table 6" 2015 jul'!F18,'Table 6" 2015 aug'!F18,'Table 6" 2015 sep'!F18)</f>
        <v>0</v>
      </c>
      <c r="G18" s="214">
        <f>SUM('Table 6" 2015 jul'!G18,'Table 6" 2015 aug'!G18,'Table 6" 2015 sep'!G18)</f>
        <v>2</v>
      </c>
      <c r="H18" s="214">
        <f>SUM('Table 6" 2015 jul'!H18,'Table 6" 2015 aug'!H18,'Table 6" 2015 sep'!H18)</f>
        <v>0</v>
      </c>
      <c r="I18" s="214">
        <f>SUM('Table 6" 2015 jul'!I18,'Table 6" 2015 aug'!I18,'Table 6" 2015 sep'!I18)</f>
        <v>0</v>
      </c>
      <c r="J18" s="214">
        <f>SUM('Table 6" 2015 jul'!J18,'Table 6" 2015 aug'!J18,'Table 6" 2015 sep'!J18)</f>
        <v>0</v>
      </c>
      <c r="K18" s="214">
        <f>SUM('Table 6" 2015 jul'!K18,'Table 6" 2015 aug'!K18,'Table 6" 2015 sep'!K18)</f>
        <v>0</v>
      </c>
      <c r="L18" s="214">
        <f>SUM('Table 6" 2015 jul'!L18,'Table 6" 2015 aug'!L18,'Table 6" 2015 sep'!L18)</f>
        <v>0</v>
      </c>
      <c r="M18" s="214">
        <f>SUM('Table 6" 2015 jul'!M18,'Table 6" 2015 aug'!M18,'Table 6" 2015 sep'!M18)</f>
        <v>1</v>
      </c>
      <c r="N18" s="214">
        <f>SUM('Table 6" 2015 jul'!N18,'Table 6" 2015 aug'!N18,'Table 6" 2015 sep'!N18)</f>
        <v>0</v>
      </c>
      <c r="O18" s="215">
        <f>SUM(E18,G18,I18,K18,M18)</f>
        <v>3</v>
      </c>
      <c r="P18" s="216">
        <f>SUM(F18,H18,J18,L18,N18)</f>
        <v>0</v>
      </c>
    </row>
    <row r="19" spans="1:16" ht="20.25" x14ac:dyDescent="0.3">
      <c r="A19" s="302"/>
      <c r="B19" s="303"/>
      <c r="C19" s="303"/>
      <c r="D19" s="304"/>
      <c r="E19" s="217"/>
      <c r="F19" s="214"/>
      <c r="G19" s="214"/>
      <c r="H19" s="214"/>
      <c r="I19" s="214"/>
      <c r="J19" s="214"/>
      <c r="K19" s="214"/>
      <c r="L19" s="214"/>
      <c r="M19" s="214"/>
      <c r="N19" s="214"/>
      <c r="O19" s="215"/>
      <c r="P19" s="216"/>
    </row>
    <row r="20" spans="1:16" ht="20.25" x14ac:dyDescent="0.3">
      <c r="A20" s="210" t="s">
        <v>24</v>
      </c>
      <c r="B20" s="211"/>
      <c r="C20" s="211" t="s">
        <v>80</v>
      </c>
      <c r="D20" s="212" t="s">
        <v>80</v>
      </c>
      <c r="E20" s="214">
        <f>SUM('Table 6" 2015 jul'!E20,'Table 6" 2015 aug'!E20,'Table 6" 2015 sep'!E20)</f>
        <v>0</v>
      </c>
      <c r="F20" s="214">
        <f>SUM('Table 6" 2015 jul'!F20,'Table 6" 2015 aug'!F20,'Table 6" 2015 sep'!F20)</f>
        <v>0</v>
      </c>
      <c r="G20" s="214">
        <f>SUM('Table 6" 2015 jul'!G20,'Table 6" 2015 aug'!G20,'Table 6" 2015 sep'!G20)</f>
        <v>3</v>
      </c>
      <c r="H20" s="214">
        <f>SUM('Table 6" 2015 jul'!H20,'Table 6" 2015 aug'!H20,'Table 6" 2015 sep'!H20)</f>
        <v>0</v>
      </c>
      <c r="I20" s="214">
        <f>SUM('Table 6" 2015 jul'!I20,'Table 6" 2015 aug'!I20,'Table 6" 2015 sep'!I20)</f>
        <v>0</v>
      </c>
      <c r="J20" s="214">
        <f>SUM('Table 6" 2015 jul'!J20,'Table 6" 2015 aug'!J20,'Table 6" 2015 sep'!J20)</f>
        <v>0</v>
      </c>
      <c r="K20" s="214">
        <f>SUM('Table 6" 2015 jul'!K20,'Table 6" 2015 aug'!K20,'Table 6" 2015 sep'!K20)</f>
        <v>3</v>
      </c>
      <c r="L20" s="214">
        <f>SUM('Table 6" 2015 jul'!L20,'Table 6" 2015 aug'!L20,'Table 6" 2015 sep'!L20)</f>
        <v>0</v>
      </c>
      <c r="M20" s="214">
        <f>SUM('Table 6" 2015 jul'!M20,'Table 6" 2015 aug'!M20,'Table 6" 2015 sep'!M20)</f>
        <v>1</v>
      </c>
      <c r="N20" s="214">
        <f>SUM('Table 6" 2015 jul'!N20,'Table 6" 2015 aug'!N20,'Table 6" 2015 sep'!N20)</f>
        <v>1</v>
      </c>
      <c r="O20" s="215">
        <f>SUM(E20,G20,I20,K20,M20)</f>
        <v>7</v>
      </c>
      <c r="P20" s="216">
        <f>SUM(F20,H20,J20,L20,N20)</f>
        <v>1</v>
      </c>
    </row>
    <row r="21" spans="1:16" ht="20.25" x14ac:dyDescent="0.3">
      <c r="A21" s="302"/>
      <c r="B21" s="303"/>
      <c r="C21" s="303"/>
      <c r="D21" s="304"/>
      <c r="E21" s="217"/>
      <c r="F21" s="214"/>
      <c r="G21" s="214"/>
      <c r="H21" s="214"/>
      <c r="I21" s="214"/>
      <c r="J21" s="214"/>
      <c r="K21" s="214"/>
      <c r="L21" s="214"/>
      <c r="M21" s="214"/>
      <c r="N21" s="214"/>
      <c r="O21" s="215"/>
      <c r="P21" s="216"/>
    </row>
    <row r="22" spans="1:16" ht="20.25" x14ac:dyDescent="0.3">
      <c r="A22" s="210" t="s">
        <v>25</v>
      </c>
      <c r="B22" s="211"/>
      <c r="C22" s="211" t="s">
        <v>80</v>
      </c>
      <c r="D22" s="212" t="s">
        <v>80</v>
      </c>
      <c r="E22" s="214">
        <f>SUM('Table 6" 2015 jul'!E22,'Table 6" 2015 aug'!E22,'Table 6" 2015 sep'!E22)</f>
        <v>1</v>
      </c>
      <c r="F22" s="214">
        <f>SUM('Table 6" 2015 jul'!F22,'Table 6" 2015 aug'!F22,'Table 6" 2015 sep'!F22)</f>
        <v>0</v>
      </c>
      <c r="G22" s="214">
        <f>SUM('Table 6" 2015 jul'!G22,'Table 6" 2015 aug'!G22,'Table 6" 2015 sep'!G22)</f>
        <v>4</v>
      </c>
      <c r="H22" s="214">
        <f>SUM('Table 6" 2015 jul'!H22,'Table 6" 2015 aug'!H22,'Table 6" 2015 sep'!H22)</f>
        <v>0</v>
      </c>
      <c r="I22" s="214">
        <f>SUM('Table 6" 2015 jul'!I22,'Table 6" 2015 aug'!I22,'Table 6" 2015 sep'!I22)</f>
        <v>0</v>
      </c>
      <c r="J22" s="214">
        <f>SUM('Table 6" 2015 jul'!J22,'Table 6" 2015 aug'!J22,'Table 6" 2015 sep'!J22)</f>
        <v>0</v>
      </c>
      <c r="K22" s="214">
        <f>SUM('Table 6" 2015 jul'!K22,'Table 6" 2015 aug'!K22,'Table 6" 2015 sep'!K22)</f>
        <v>2</v>
      </c>
      <c r="L22" s="214">
        <f>SUM('Table 6" 2015 jul'!L22,'Table 6" 2015 aug'!L22,'Table 6" 2015 sep'!L22)</f>
        <v>0</v>
      </c>
      <c r="M22" s="214">
        <f>SUM('Table 6" 2015 jul'!M22,'Table 6" 2015 aug'!M22,'Table 6" 2015 sep'!M22)</f>
        <v>0</v>
      </c>
      <c r="N22" s="214">
        <f>SUM('Table 6" 2015 jul'!N22,'Table 6" 2015 aug'!N22,'Table 6" 2015 sep'!N22)</f>
        <v>1</v>
      </c>
      <c r="O22" s="215">
        <f>SUM(E22,G22,I22,K22,M22)</f>
        <v>7</v>
      </c>
      <c r="P22" s="216">
        <f>SUM(F22,H22,J22,L22,N22)</f>
        <v>1</v>
      </c>
    </row>
    <row r="23" spans="1:16" ht="20.25" x14ac:dyDescent="0.3">
      <c r="A23" s="302"/>
      <c r="B23" s="303"/>
      <c r="C23" s="303"/>
      <c r="D23" s="304"/>
      <c r="E23" s="217"/>
      <c r="F23" s="214"/>
      <c r="G23" s="214"/>
      <c r="H23" s="214"/>
      <c r="I23" s="214"/>
      <c r="J23" s="214"/>
      <c r="K23" s="214"/>
      <c r="L23" s="214"/>
      <c r="M23" s="214"/>
      <c r="N23" s="214"/>
      <c r="O23" s="215"/>
      <c r="P23" s="216"/>
    </row>
    <row r="24" spans="1:16" ht="20.25" x14ac:dyDescent="0.3">
      <c r="A24" s="210" t="s">
        <v>26</v>
      </c>
      <c r="B24" s="211"/>
      <c r="C24" s="211" t="s">
        <v>80</v>
      </c>
      <c r="D24" s="212" t="s">
        <v>80</v>
      </c>
      <c r="E24" s="214">
        <f>SUM('Table 6" 2015 jul'!E24,'Table 6" 2015 aug'!E24,'Table 6" 2015 sep'!E24)</f>
        <v>0</v>
      </c>
      <c r="F24" s="214">
        <f>SUM('Table 6" 2015 jul'!F24,'Table 6" 2015 aug'!F24,'Table 6" 2015 sep'!F24)</f>
        <v>0</v>
      </c>
      <c r="G24" s="214">
        <f>SUM('Table 6" 2015 jul'!G24,'Table 6" 2015 aug'!G24,'Table 6" 2015 sep'!G24)</f>
        <v>0</v>
      </c>
      <c r="H24" s="214">
        <f>SUM('Table 6" 2015 jul'!H24,'Table 6" 2015 aug'!H24,'Table 6" 2015 sep'!H24)</f>
        <v>0</v>
      </c>
      <c r="I24" s="214">
        <f>SUM('Table 6" 2015 jul'!I24,'Table 6" 2015 aug'!I24,'Table 6" 2015 sep'!I24)</f>
        <v>0</v>
      </c>
      <c r="J24" s="214">
        <f>SUM('Table 6" 2015 jul'!J24,'Table 6" 2015 aug'!J24,'Table 6" 2015 sep'!J24)</f>
        <v>0</v>
      </c>
      <c r="K24" s="214">
        <f>SUM('Table 6" 2015 jul'!K24,'Table 6" 2015 aug'!K24,'Table 6" 2015 sep'!K24)</f>
        <v>1</v>
      </c>
      <c r="L24" s="214">
        <f>SUM('Table 6" 2015 jul'!L24,'Table 6" 2015 aug'!L24,'Table 6" 2015 sep'!L24)</f>
        <v>0</v>
      </c>
      <c r="M24" s="214">
        <f>SUM('Table 6" 2015 jul'!M24,'Table 6" 2015 aug'!M24,'Table 6" 2015 sep'!M24)</f>
        <v>1</v>
      </c>
      <c r="N24" s="214">
        <f>SUM('Table 6" 2015 jul'!N24,'Table 6" 2015 aug'!N24,'Table 6" 2015 sep'!N24)</f>
        <v>0</v>
      </c>
      <c r="O24" s="215">
        <f>SUM(E24,G24,I24,K24,M24)</f>
        <v>2</v>
      </c>
      <c r="P24" s="216">
        <f>SUM(F24,H24,J24,L24,N24)</f>
        <v>0</v>
      </c>
    </row>
    <row r="25" spans="1:16" ht="20.25" x14ac:dyDescent="0.3">
      <c r="A25" s="302"/>
      <c r="B25" s="303"/>
      <c r="C25" s="303"/>
      <c r="D25" s="304"/>
      <c r="E25" s="217"/>
      <c r="F25" s="214"/>
      <c r="G25" s="214"/>
      <c r="H25" s="214"/>
      <c r="I25" s="214"/>
      <c r="J25" s="214"/>
      <c r="K25" s="214"/>
      <c r="L25" s="214"/>
      <c r="M25" s="214"/>
      <c r="N25" s="214"/>
      <c r="O25" s="215"/>
      <c r="P25" s="216"/>
    </row>
    <row r="26" spans="1:16" ht="20.25" x14ac:dyDescent="0.3">
      <c r="A26" s="210" t="s">
        <v>27</v>
      </c>
      <c r="B26" s="211"/>
      <c r="C26" s="211" t="s">
        <v>80</v>
      </c>
      <c r="D26" s="212" t="s">
        <v>80</v>
      </c>
      <c r="E26" s="214">
        <f>SUM('Table 6" 2015 jul'!E26,'Table 6" 2015 aug'!E26,'Table 6" 2015 sep'!E26)</f>
        <v>0</v>
      </c>
      <c r="F26" s="214">
        <f>SUM('Table 6" 2015 jul'!F26,'Table 6" 2015 aug'!F26,'Table 6" 2015 sep'!F26)</f>
        <v>0</v>
      </c>
      <c r="G26" s="214">
        <f>SUM('Table 6" 2015 jul'!G26,'Table 6" 2015 aug'!G26,'Table 6" 2015 sep'!G26)</f>
        <v>1</v>
      </c>
      <c r="H26" s="214">
        <f>SUM('Table 6" 2015 jul'!H26,'Table 6" 2015 aug'!H26,'Table 6" 2015 sep'!H26)</f>
        <v>0</v>
      </c>
      <c r="I26" s="214">
        <f>SUM('Table 6" 2015 jul'!I26,'Table 6" 2015 aug'!I26,'Table 6" 2015 sep'!I26)</f>
        <v>0</v>
      </c>
      <c r="J26" s="214">
        <f>SUM('Table 6" 2015 jul'!J26,'Table 6" 2015 aug'!J26,'Table 6" 2015 sep'!J26)</f>
        <v>0</v>
      </c>
      <c r="K26" s="214">
        <f>SUM('Table 6" 2015 jul'!K26,'Table 6" 2015 aug'!K26,'Table 6" 2015 sep'!K26)</f>
        <v>0</v>
      </c>
      <c r="L26" s="214">
        <f>SUM('Table 6" 2015 jul'!L26,'Table 6" 2015 aug'!L26,'Table 6" 2015 sep'!L26)</f>
        <v>0</v>
      </c>
      <c r="M26" s="214">
        <f>SUM('Table 6" 2015 jul'!M26,'Table 6" 2015 aug'!M26,'Table 6" 2015 sep'!M26)</f>
        <v>0</v>
      </c>
      <c r="N26" s="214">
        <f>SUM('Table 6" 2015 jul'!N26,'Table 6" 2015 aug'!N26,'Table 6" 2015 sep'!N26)</f>
        <v>0</v>
      </c>
      <c r="O26" s="215">
        <f>SUM(E26,G26,I26,K26,M26)</f>
        <v>1</v>
      </c>
      <c r="P26" s="216">
        <f>SUM(F26,H26,J26,L26,N26)</f>
        <v>0</v>
      </c>
    </row>
    <row r="27" spans="1:16" ht="20.25" x14ac:dyDescent="0.3">
      <c r="A27" s="302"/>
      <c r="B27" s="303"/>
      <c r="C27" s="303"/>
      <c r="D27" s="304"/>
      <c r="E27" s="217"/>
      <c r="F27" s="214"/>
      <c r="G27" s="214"/>
      <c r="H27" s="214"/>
      <c r="I27" s="214"/>
      <c r="J27" s="214"/>
      <c r="K27" s="214"/>
      <c r="L27" s="214"/>
      <c r="M27" s="214"/>
      <c r="N27" s="214"/>
      <c r="O27" s="215"/>
      <c r="P27" s="216"/>
    </row>
    <row r="28" spans="1:16" ht="20.25" x14ac:dyDescent="0.3">
      <c r="A28" s="210" t="s">
        <v>28</v>
      </c>
      <c r="B28" s="211"/>
      <c r="C28" s="211" t="s">
        <v>80</v>
      </c>
      <c r="D28" s="212" t="s">
        <v>80</v>
      </c>
      <c r="E28" s="214">
        <f>SUM('Table 6" 2015 jul'!E28,'Table 6" 2015 aug'!E28,'Table 6" 2015 sep'!E28)</f>
        <v>0</v>
      </c>
      <c r="F28" s="214">
        <f>SUM('Table 6" 2015 jul'!F28,'Table 6" 2015 aug'!F28,'Table 6" 2015 sep'!F28)</f>
        <v>0</v>
      </c>
      <c r="G28" s="214">
        <f>SUM('Table 6" 2015 jul'!G28,'Table 6" 2015 aug'!G28,'Table 6" 2015 sep'!G28)</f>
        <v>0</v>
      </c>
      <c r="H28" s="214">
        <f>SUM('Table 6" 2015 jul'!H28,'Table 6" 2015 aug'!H28,'Table 6" 2015 sep'!H28)</f>
        <v>0</v>
      </c>
      <c r="I28" s="214">
        <f>SUM('Table 6" 2015 jul'!I28,'Table 6" 2015 aug'!I28,'Table 6" 2015 sep'!I28)</f>
        <v>0</v>
      </c>
      <c r="J28" s="214">
        <f>SUM('Table 6" 2015 jul'!J28,'Table 6" 2015 aug'!J28,'Table 6" 2015 sep'!J28)</f>
        <v>0</v>
      </c>
      <c r="K28" s="214">
        <f>SUM('Table 6" 2015 jul'!K28,'Table 6" 2015 aug'!K28,'Table 6" 2015 sep'!K28)</f>
        <v>1</v>
      </c>
      <c r="L28" s="214">
        <f>SUM('Table 6" 2015 jul'!L28,'Table 6" 2015 aug'!L28,'Table 6" 2015 sep'!L28)</f>
        <v>0</v>
      </c>
      <c r="M28" s="214">
        <f>SUM('Table 6" 2015 jul'!M28,'Table 6" 2015 aug'!M28,'Table 6" 2015 sep'!M28)</f>
        <v>0</v>
      </c>
      <c r="N28" s="214">
        <f>SUM('Table 6" 2015 jul'!N28,'Table 6" 2015 aug'!N28,'Table 6" 2015 sep'!N28)</f>
        <v>0</v>
      </c>
      <c r="O28" s="215">
        <f>SUM(E28,G28,I28,K28,M28)</f>
        <v>1</v>
      </c>
      <c r="P28" s="216">
        <f>SUM(F28,H28,J28,L28,N28)</f>
        <v>0</v>
      </c>
    </row>
    <row r="29" spans="1:16" ht="20.25" x14ac:dyDescent="0.3">
      <c r="A29" s="302"/>
      <c r="B29" s="303"/>
      <c r="C29" s="303"/>
      <c r="D29" s="304"/>
      <c r="E29" s="217"/>
      <c r="F29" s="214"/>
      <c r="G29" s="214"/>
      <c r="H29" s="214"/>
      <c r="I29" s="214"/>
      <c r="J29" s="214"/>
      <c r="K29" s="214"/>
      <c r="L29" s="214"/>
      <c r="M29" s="214"/>
      <c r="N29" s="214"/>
      <c r="O29" s="215"/>
      <c r="P29" s="216"/>
    </row>
    <row r="30" spans="1:16" ht="20.25" x14ac:dyDescent="0.3">
      <c r="A30" s="210" t="s">
        <v>29</v>
      </c>
      <c r="B30" s="211"/>
      <c r="C30" s="211" t="s">
        <v>80</v>
      </c>
      <c r="D30" s="212" t="s">
        <v>80</v>
      </c>
      <c r="E30" s="214">
        <f>SUM('Table 6" 2015 jul'!E30,'Table 6" 2015 aug'!E30,'Table 6" 2015 sep'!E30)</f>
        <v>1</v>
      </c>
      <c r="F30" s="214">
        <f>SUM('Table 6" 2015 jul'!F30,'Table 6" 2015 aug'!F30,'Table 6" 2015 sep'!F30)</f>
        <v>0</v>
      </c>
      <c r="G30" s="214">
        <f>SUM('Table 6" 2015 jul'!G30,'Table 6" 2015 aug'!G30,'Table 6" 2015 sep'!G30)</f>
        <v>0</v>
      </c>
      <c r="H30" s="214">
        <f>SUM('Table 6" 2015 jul'!H30,'Table 6" 2015 aug'!H30,'Table 6" 2015 sep'!H30)</f>
        <v>0</v>
      </c>
      <c r="I30" s="214">
        <f>SUM('Table 6" 2015 jul'!I30,'Table 6" 2015 aug'!I30,'Table 6" 2015 sep'!I30)</f>
        <v>0</v>
      </c>
      <c r="J30" s="214">
        <f>SUM('Table 6" 2015 jul'!J30,'Table 6" 2015 aug'!J30,'Table 6" 2015 sep'!J30)</f>
        <v>0</v>
      </c>
      <c r="K30" s="214">
        <f>SUM('Table 6" 2015 jul'!K30,'Table 6" 2015 aug'!K30,'Table 6" 2015 sep'!K30)</f>
        <v>0</v>
      </c>
      <c r="L30" s="214">
        <f>SUM('Table 6" 2015 jul'!L30,'Table 6" 2015 aug'!L30,'Table 6" 2015 sep'!L30)</f>
        <v>0</v>
      </c>
      <c r="M30" s="214">
        <f>SUM('Table 6" 2015 jul'!M30,'Table 6" 2015 aug'!M30,'Table 6" 2015 sep'!M30)</f>
        <v>0</v>
      </c>
      <c r="N30" s="214">
        <f>SUM('Table 6" 2015 jul'!N30,'Table 6" 2015 aug'!N30,'Table 6" 2015 sep'!N30)</f>
        <v>0</v>
      </c>
      <c r="O30" s="215">
        <f>SUM(E30,G30,I30,K30,M30)</f>
        <v>1</v>
      </c>
      <c r="P30" s="216">
        <f>SUM(F30,H30,J30,L30,N30)</f>
        <v>0</v>
      </c>
    </row>
    <row r="31" spans="1:16" ht="20.25" x14ac:dyDescent="0.3">
      <c r="A31" s="302"/>
      <c r="B31" s="303"/>
      <c r="C31" s="303"/>
      <c r="D31" s="304"/>
      <c r="E31" s="213"/>
      <c r="F31" s="214"/>
      <c r="G31" s="214"/>
      <c r="H31" s="214"/>
      <c r="I31" s="214"/>
      <c r="J31" s="214"/>
      <c r="K31" s="214"/>
      <c r="L31" s="214"/>
      <c r="M31" s="214"/>
      <c r="N31" s="214"/>
      <c r="O31" s="215"/>
      <c r="P31" s="216"/>
    </row>
    <row r="32" spans="1:16" ht="20.25" x14ac:dyDescent="0.3">
      <c r="A32" s="210" t="s">
        <v>136</v>
      </c>
      <c r="B32" s="211"/>
      <c r="C32" s="211" t="s">
        <v>80</v>
      </c>
      <c r="D32" s="212" t="s">
        <v>80</v>
      </c>
      <c r="E32" s="214">
        <f>SUM('Table 6" 2015 jul'!E32,'Table 6" 2015 aug'!E32,'Table 6" 2015 sep'!E32)</f>
        <v>1</v>
      </c>
      <c r="F32" s="214">
        <f>SUM('Table 6" 2015 jul'!F32,'Table 6" 2015 aug'!F32,'Table 6" 2015 sep'!F32)</f>
        <v>0</v>
      </c>
      <c r="G32" s="214">
        <f>SUM('Table 6" 2015 jul'!G32,'Table 6" 2015 aug'!G32,'Table 6" 2015 sep'!G32)</f>
        <v>1</v>
      </c>
      <c r="H32" s="214">
        <f>SUM('Table 6" 2015 jul'!H32,'Table 6" 2015 aug'!H32,'Table 6" 2015 sep'!H32)</f>
        <v>0</v>
      </c>
      <c r="I32" s="214">
        <f>SUM('Table 6" 2015 jul'!I32,'Table 6" 2015 aug'!I32,'Table 6" 2015 sep'!I32)</f>
        <v>0</v>
      </c>
      <c r="J32" s="214">
        <f>SUM('Table 6" 2015 jul'!J32,'Table 6" 2015 aug'!J32,'Table 6" 2015 sep'!J32)</f>
        <v>0</v>
      </c>
      <c r="K32" s="214">
        <f>SUM('Table 6" 2015 jul'!K32,'Table 6" 2015 aug'!K32,'Table 6" 2015 sep'!K32)</f>
        <v>0</v>
      </c>
      <c r="L32" s="214">
        <f>SUM('Table 6" 2015 jul'!L32,'Table 6" 2015 aug'!L32,'Table 6" 2015 sep'!L32)</f>
        <v>0</v>
      </c>
      <c r="M32" s="214">
        <f>SUM('Table 6" 2015 jul'!M32,'Table 6" 2015 aug'!M32,'Table 6" 2015 sep'!M32)</f>
        <v>0</v>
      </c>
      <c r="N32" s="214">
        <f>SUM('Table 6" 2015 jul'!N32,'Table 6" 2015 aug'!N32,'Table 6" 2015 sep'!N32)</f>
        <v>0</v>
      </c>
      <c r="O32" s="215">
        <f>SUM(E32,G32,I32,K32,M32)</f>
        <v>2</v>
      </c>
      <c r="P32" s="216">
        <f>SUM(F32,H32,J32,L32,N32)</f>
        <v>0</v>
      </c>
    </row>
    <row r="33" spans="1:16" ht="20.25" x14ac:dyDescent="0.3">
      <c r="A33" s="302"/>
      <c r="B33" s="303"/>
      <c r="C33" s="303"/>
      <c r="D33" s="304"/>
      <c r="E33" s="217"/>
      <c r="F33" s="214"/>
      <c r="G33" s="214"/>
      <c r="H33" s="214"/>
      <c r="I33" s="214"/>
      <c r="J33" s="214"/>
      <c r="K33" s="214"/>
      <c r="L33" s="214"/>
      <c r="M33" s="214"/>
      <c r="N33" s="214"/>
      <c r="O33" s="215"/>
      <c r="P33" s="216"/>
    </row>
    <row r="34" spans="1:16" ht="20.25" x14ac:dyDescent="0.3">
      <c r="A34" s="210" t="s">
        <v>31</v>
      </c>
      <c r="B34" s="211"/>
      <c r="C34" s="211" t="s">
        <v>80</v>
      </c>
      <c r="D34" s="212" t="s">
        <v>80</v>
      </c>
      <c r="E34" s="214">
        <f>SUM('Table 6" 2015 jul'!E34,'Table 6" 2015 aug'!E34,'Table 6" 2015 sep'!E34)</f>
        <v>0</v>
      </c>
      <c r="F34" s="214">
        <f>SUM('Table 6" 2015 jul'!F34,'Table 6" 2015 aug'!F34,'Table 6" 2015 sep'!F34)</f>
        <v>0</v>
      </c>
      <c r="G34" s="214">
        <f>SUM('Table 6" 2015 jul'!G34,'Table 6" 2015 aug'!G34,'Table 6" 2015 sep'!G34)</f>
        <v>0</v>
      </c>
      <c r="H34" s="214">
        <f>SUM('Table 6" 2015 jul'!H34,'Table 6" 2015 aug'!H34,'Table 6" 2015 sep'!H34)</f>
        <v>0</v>
      </c>
      <c r="I34" s="214">
        <f>SUM('Table 6" 2015 jul'!I34,'Table 6" 2015 aug'!I34,'Table 6" 2015 sep'!I34)</f>
        <v>0</v>
      </c>
      <c r="J34" s="214">
        <f>SUM('Table 6" 2015 jul'!J34,'Table 6" 2015 aug'!J34,'Table 6" 2015 sep'!J34)</f>
        <v>0</v>
      </c>
      <c r="K34" s="214">
        <f>SUM('Table 6" 2015 jul'!K34,'Table 6" 2015 aug'!K34,'Table 6" 2015 sep'!K34)</f>
        <v>0</v>
      </c>
      <c r="L34" s="214">
        <f>SUM('Table 6" 2015 jul'!L34,'Table 6" 2015 aug'!L34,'Table 6" 2015 sep'!L34)</f>
        <v>0</v>
      </c>
      <c r="M34" s="214">
        <f>SUM('Table 6" 2015 jul'!M34,'Table 6" 2015 aug'!M34,'Table 6" 2015 sep'!M34)</f>
        <v>0</v>
      </c>
      <c r="N34" s="214">
        <f>SUM('Table 6" 2015 jul'!N34,'Table 6" 2015 aug'!N34,'Table 6" 2015 sep'!N34)</f>
        <v>0</v>
      </c>
      <c r="O34" s="215">
        <f>SUM(E34,G34,I34,K34,M34)</f>
        <v>0</v>
      </c>
      <c r="P34" s="216">
        <f>SUM(F34,H34,J34,L34,N34)</f>
        <v>0</v>
      </c>
    </row>
    <row r="35" spans="1:16" ht="20.25" x14ac:dyDescent="0.3">
      <c r="A35" s="302"/>
      <c r="B35" s="303"/>
      <c r="C35" s="303"/>
      <c r="D35" s="304"/>
      <c r="E35" s="217"/>
      <c r="F35" s="214"/>
      <c r="G35" s="214"/>
      <c r="H35" s="214"/>
      <c r="I35" s="214"/>
      <c r="J35" s="214"/>
      <c r="K35" s="214"/>
      <c r="L35" s="214"/>
      <c r="M35" s="214"/>
      <c r="N35" s="214"/>
      <c r="O35" s="215"/>
      <c r="P35" s="216"/>
    </row>
    <row r="36" spans="1:16" ht="20.25" x14ac:dyDescent="0.3">
      <c r="A36" s="210" t="s">
        <v>32</v>
      </c>
      <c r="B36" s="211"/>
      <c r="C36" s="211" t="s">
        <v>80</v>
      </c>
      <c r="D36" s="212" t="s">
        <v>80</v>
      </c>
      <c r="E36" s="214">
        <f>SUM('Table 6" 2015 jul'!E36,'Table 6" 2015 aug'!E36,'Table 6" 2015 sep'!E36)</f>
        <v>2</v>
      </c>
      <c r="F36" s="214">
        <f>SUM('Table 6" 2015 jul'!F36,'Table 6" 2015 aug'!F36,'Table 6" 2015 sep'!F36)</f>
        <v>1</v>
      </c>
      <c r="G36" s="214">
        <f>SUM('Table 6" 2015 jul'!G36,'Table 6" 2015 aug'!G36,'Table 6" 2015 sep'!G36)</f>
        <v>1</v>
      </c>
      <c r="H36" s="214">
        <f>SUM('Table 6" 2015 jul'!H36,'Table 6" 2015 aug'!H36,'Table 6" 2015 sep'!H36)</f>
        <v>0</v>
      </c>
      <c r="I36" s="214">
        <f>SUM('Table 6" 2015 jul'!I36,'Table 6" 2015 aug'!I36,'Table 6" 2015 sep'!I36)</f>
        <v>0</v>
      </c>
      <c r="J36" s="214">
        <f>SUM('Table 6" 2015 jul'!J36,'Table 6" 2015 aug'!J36,'Table 6" 2015 sep'!J36)</f>
        <v>0</v>
      </c>
      <c r="K36" s="214">
        <f>SUM('Table 6" 2015 jul'!K36,'Table 6" 2015 aug'!K36,'Table 6" 2015 sep'!K36)</f>
        <v>0</v>
      </c>
      <c r="L36" s="214">
        <f>SUM('Table 6" 2015 jul'!L36,'Table 6" 2015 aug'!L36,'Table 6" 2015 sep'!L36)</f>
        <v>0</v>
      </c>
      <c r="M36" s="214">
        <f>SUM('Table 6" 2015 jul'!M36,'Table 6" 2015 aug'!M36,'Table 6" 2015 sep'!M36)</f>
        <v>0</v>
      </c>
      <c r="N36" s="214">
        <f>SUM('Table 6" 2015 jul'!N36,'Table 6" 2015 aug'!N36,'Table 6" 2015 sep'!N36)</f>
        <v>0</v>
      </c>
      <c r="O36" s="215">
        <f>SUM(E36,G36,I36,K36,M36)</f>
        <v>3</v>
      </c>
      <c r="P36" s="216">
        <f>SUM(F36,H36,J36,L36,N36)</f>
        <v>1</v>
      </c>
    </row>
    <row r="37" spans="1:16" ht="20.25" x14ac:dyDescent="0.3">
      <c r="A37" s="302"/>
      <c r="B37" s="303"/>
      <c r="C37" s="303"/>
      <c r="D37" s="304"/>
      <c r="E37" s="217"/>
      <c r="F37" s="214"/>
      <c r="G37" s="214"/>
      <c r="H37" s="214"/>
      <c r="I37" s="214"/>
      <c r="J37" s="214"/>
      <c r="K37" s="214"/>
      <c r="L37" s="214"/>
      <c r="M37" s="214"/>
      <c r="N37" s="214"/>
      <c r="O37" s="215"/>
      <c r="P37" s="216"/>
    </row>
    <row r="38" spans="1:16" ht="20.25" x14ac:dyDescent="0.3">
      <c r="A38" s="218" t="s">
        <v>56</v>
      </c>
      <c r="B38" s="219"/>
      <c r="C38" s="219"/>
      <c r="D38" s="212" t="s">
        <v>80</v>
      </c>
      <c r="E38" s="214">
        <f>SUM('Table 6" 2015 jul'!E38,'Table 6" 2015 aug'!E38,'Table 6" 2015 sep'!E38)</f>
        <v>0</v>
      </c>
      <c r="F38" s="214">
        <f>SUM('Table 6" 2015 jul'!F38,'Table 6" 2015 aug'!F38,'Table 6" 2015 sep'!F38)</f>
        <v>0</v>
      </c>
      <c r="G38" s="214">
        <f>SUM('Table 6" 2015 jul'!G38,'Table 6" 2015 aug'!G38,'Table 6" 2015 sep'!G38)</f>
        <v>0</v>
      </c>
      <c r="H38" s="214">
        <f>SUM('Table 6" 2015 jul'!H38,'Table 6" 2015 aug'!H38,'Table 6" 2015 sep'!H38)</f>
        <v>0</v>
      </c>
      <c r="I38" s="214">
        <f>SUM('Table 6" 2015 jul'!I38,'Table 6" 2015 aug'!I38,'Table 6" 2015 sep'!I38)</f>
        <v>0</v>
      </c>
      <c r="J38" s="214">
        <f>SUM('Table 6" 2015 jul'!J38,'Table 6" 2015 aug'!J38,'Table 6" 2015 sep'!J38)</f>
        <v>0</v>
      </c>
      <c r="K38" s="214">
        <f>SUM('Table 6" 2015 jul'!K38,'Table 6" 2015 aug'!K38,'Table 6" 2015 sep'!K38)</f>
        <v>0</v>
      </c>
      <c r="L38" s="214">
        <f>SUM('Table 6" 2015 jul'!L38,'Table 6" 2015 aug'!L38,'Table 6" 2015 sep'!L38)</f>
        <v>0</v>
      </c>
      <c r="M38" s="214">
        <f>SUM('Table 6" 2015 jul'!M38,'Table 6" 2015 aug'!M38,'Table 6" 2015 sep'!M38)</f>
        <v>1</v>
      </c>
      <c r="N38" s="214">
        <f>SUM('Table 6" 2015 jul'!N38,'Table 6" 2015 aug'!N38,'Table 6" 2015 sep'!N38)</f>
        <v>0</v>
      </c>
      <c r="O38" s="215">
        <f>SUM(E38,G38,I38,K38,M38)</f>
        <v>1</v>
      </c>
      <c r="P38" s="216">
        <f>SUM(F38,H38,J38,L38,N38)</f>
        <v>0</v>
      </c>
    </row>
    <row r="39" spans="1:16" ht="20.25" x14ac:dyDescent="0.3">
      <c r="A39" s="302"/>
      <c r="B39" s="303"/>
      <c r="C39" s="303"/>
      <c r="D39" s="304"/>
      <c r="E39" s="217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6"/>
    </row>
    <row r="40" spans="1:16" ht="20.25" x14ac:dyDescent="0.3">
      <c r="A40" s="220" t="s">
        <v>6</v>
      </c>
      <c r="B40" s="221"/>
      <c r="C40" s="222" t="s">
        <v>80</v>
      </c>
      <c r="D40" s="223" t="s">
        <v>80</v>
      </c>
      <c r="E40" s="224">
        <f>SUM(E10:E38)</f>
        <v>6</v>
      </c>
      <c r="F40" s="225">
        <f t="shared" ref="F40:N40" si="0">SUM(F10:F38)</f>
        <v>3</v>
      </c>
      <c r="G40" s="225">
        <f>SUM(G10:G38)</f>
        <v>13</v>
      </c>
      <c r="H40" s="225">
        <f t="shared" si="0"/>
        <v>0</v>
      </c>
      <c r="I40" s="225">
        <f>SUM(I10:I38)</f>
        <v>0</v>
      </c>
      <c r="J40" s="225">
        <f t="shared" si="0"/>
        <v>0</v>
      </c>
      <c r="K40" s="225">
        <f>SUM(K10:K38)</f>
        <v>7</v>
      </c>
      <c r="L40" s="225">
        <f t="shared" si="0"/>
        <v>0</v>
      </c>
      <c r="M40" s="225">
        <f>SUM(M10:M38)</f>
        <v>5</v>
      </c>
      <c r="N40" s="225">
        <f t="shared" si="0"/>
        <v>3</v>
      </c>
      <c r="O40" s="226">
        <f>SUM(O10,O12,O14,O16,O18,O20,O22,O24,O26,O28,O30,O32,O34,O36,O38)</f>
        <v>31</v>
      </c>
      <c r="P40" s="227">
        <f>SUM(P10,P12,P14,P16,P18,P20,P22,P24,P26,P28,P30,P32,P34,P36,P38)</f>
        <v>6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I28" sqref="I28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300" t="s">
        <v>165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</row>
    <row r="2" spans="1:16" ht="25.5" customHeight="1" x14ac:dyDescent="0.35">
      <c r="A2" s="300" t="s">
        <v>20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</row>
    <row r="3" spans="1:16" ht="22.5" customHeight="1" x14ac:dyDescent="0.35">
      <c r="A3" s="305">
        <v>42186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 ht="19.5" customHeight="1" x14ac:dyDescent="0.2">
      <c r="A5" s="306" t="s">
        <v>87</v>
      </c>
      <c r="B5" s="307"/>
      <c r="C5" s="307"/>
      <c r="D5" s="308"/>
      <c r="E5" s="306" t="s">
        <v>88</v>
      </c>
      <c r="F5" s="308"/>
      <c r="G5" s="306" t="s">
        <v>89</v>
      </c>
      <c r="H5" s="308"/>
      <c r="I5" s="306" t="s">
        <v>90</v>
      </c>
      <c r="J5" s="308"/>
      <c r="K5" s="306" t="s">
        <v>91</v>
      </c>
      <c r="L5" s="308"/>
      <c r="M5" s="306" t="s">
        <v>92</v>
      </c>
      <c r="N5" s="308"/>
      <c r="O5" s="306" t="s">
        <v>150</v>
      </c>
      <c r="P5" s="308"/>
    </row>
    <row r="6" spans="1:16" ht="21.75" customHeight="1" x14ac:dyDescent="0.2">
      <c r="A6" s="309"/>
      <c r="B6" s="310"/>
      <c r="C6" s="310"/>
      <c r="D6" s="311"/>
      <c r="E6" s="312"/>
      <c r="F6" s="314"/>
      <c r="G6" s="312"/>
      <c r="H6" s="314"/>
      <c r="I6" s="312"/>
      <c r="J6" s="314"/>
      <c r="K6" s="312"/>
      <c r="L6" s="314"/>
      <c r="M6" s="312"/>
      <c r="N6" s="314"/>
      <c r="O6" s="312"/>
      <c r="P6" s="314"/>
    </row>
    <row r="7" spans="1:16" ht="20.25" x14ac:dyDescent="0.2">
      <c r="A7" s="312"/>
      <c r="B7" s="313"/>
      <c r="C7" s="313"/>
      <c r="D7" s="314"/>
      <c r="E7" s="201" t="s">
        <v>103</v>
      </c>
      <c r="F7" s="202" t="s">
        <v>104</v>
      </c>
      <c r="G7" s="202" t="s">
        <v>103</v>
      </c>
      <c r="H7" s="203" t="s">
        <v>104</v>
      </c>
      <c r="I7" s="203" t="s">
        <v>103</v>
      </c>
      <c r="J7" s="203" t="s">
        <v>104</v>
      </c>
      <c r="K7" s="203" t="s">
        <v>103</v>
      </c>
      <c r="L7" s="203" t="s">
        <v>104</v>
      </c>
      <c r="M7" s="203" t="s">
        <v>103</v>
      </c>
      <c r="N7" s="203" t="s">
        <v>104</v>
      </c>
      <c r="O7" s="201" t="s">
        <v>103</v>
      </c>
      <c r="P7" s="204" t="s">
        <v>104</v>
      </c>
    </row>
    <row r="8" spans="1:16" ht="20.25" x14ac:dyDescent="0.3">
      <c r="A8" s="302"/>
      <c r="B8" s="303"/>
      <c r="C8" s="303"/>
      <c r="D8" s="304"/>
      <c r="E8" s="205" t="s">
        <v>9</v>
      </c>
      <c r="F8" s="206" t="s">
        <v>10</v>
      </c>
      <c r="G8" s="206" t="s">
        <v>11</v>
      </c>
      <c r="H8" s="206" t="s">
        <v>12</v>
      </c>
      <c r="I8" s="206" t="s">
        <v>13</v>
      </c>
      <c r="J8" s="206" t="s">
        <v>14</v>
      </c>
      <c r="K8" s="206" t="s">
        <v>15</v>
      </c>
      <c r="L8" s="206" t="s">
        <v>16</v>
      </c>
      <c r="M8" s="206" t="s">
        <v>60</v>
      </c>
      <c r="N8" s="206" t="s">
        <v>61</v>
      </c>
      <c r="O8" s="206" t="s">
        <v>62</v>
      </c>
      <c r="P8" s="207" t="s">
        <v>63</v>
      </c>
    </row>
    <row r="9" spans="1:16" ht="20.25" x14ac:dyDescent="0.3">
      <c r="A9" s="302"/>
      <c r="B9" s="303"/>
      <c r="C9" s="303"/>
      <c r="D9" s="304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9"/>
    </row>
    <row r="10" spans="1:16" ht="20.25" x14ac:dyDescent="0.3">
      <c r="A10" s="210" t="s">
        <v>69</v>
      </c>
      <c r="B10" s="211"/>
      <c r="C10" s="211" t="s">
        <v>80</v>
      </c>
      <c r="D10" s="212" t="s">
        <v>80</v>
      </c>
      <c r="E10" s="213"/>
      <c r="F10" s="214"/>
      <c r="G10" s="214"/>
      <c r="H10" s="214"/>
      <c r="I10" s="214"/>
      <c r="J10" s="214"/>
      <c r="K10" s="214"/>
      <c r="L10" s="214"/>
      <c r="M10" s="214"/>
      <c r="N10" s="214">
        <v>1</v>
      </c>
      <c r="O10" s="215">
        <f>SUM(E10,G10,I10,K10,M10)</f>
        <v>0</v>
      </c>
      <c r="P10" s="216">
        <f>SUM(F10,H10,J10,L10,N10)</f>
        <v>1</v>
      </c>
    </row>
    <row r="11" spans="1:16" ht="20.25" x14ac:dyDescent="0.3">
      <c r="A11" s="302"/>
      <c r="B11" s="303"/>
      <c r="C11" s="303"/>
      <c r="D11" s="304"/>
      <c r="E11" s="217"/>
      <c r="F11" s="214"/>
      <c r="G11" s="214"/>
      <c r="H11" s="214"/>
      <c r="I11" s="214"/>
      <c r="J11" s="214"/>
      <c r="K11" s="214"/>
      <c r="L11" s="214"/>
      <c r="M11" s="214"/>
      <c r="N11" s="214"/>
      <c r="O11" s="215"/>
      <c r="P11" s="216"/>
    </row>
    <row r="12" spans="1:16" ht="20.25" x14ac:dyDescent="0.3">
      <c r="A12" s="210" t="s">
        <v>68</v>
      </c>
      <c r="B12" s="211"/>
      <c r="C12" s="211" t="s">
        <v>80</v>
      </c>
      <c r="D12" s="212" t="s">
        <v>80</v>
      </c>
      <c r="E12" s="213"/>
      <c r="F12" s="214"/>
      <c r="G12" s="214"/>
      <c r="H12" s="214"/>
      <c r="I12" s="214"/>
      <c r="J12" s="214"/>
      <c r="K12" s="214"/>
      <c r="L12" s="214"/>
      <c r="M12" s="214"/>
      <c r="N12" s="214"/>
      <c r="O12" s="215">
        <f>SUM(E12:N12)</f>
        <v>0</v>
      </c>
      <c r="P12" s="216">
        <f>SUM(F12,H12,J12,L12,N12)</f>
        <v>0</v>
      </c>
    </row>
    <row r="13" spans="1:16" ht="20.25" x14ac:dyDescent="0.3">
      <c r="A13" s="302"/>
      <c r="B13" s="303"/>
      <c r="C13" s="303"/>
      <c r="D13" s="304"/>
      <c r="E13" s="217"/>
      <c r="F13" s="214"/>
      <c r="G13" s="214"/>
      <c r="H13" s="214"/>
      <c r="I13" s="214"/>
      <c r="J13" s="214"/>
      <c r="K13" s="214"/>
      <c r="L13" s="214"/>
      <c r="M13" s="214"/>
      <c r="N13" s="214"/>
      <c r="O13" s="215"/>
      <c r="P13" s="216"/>
    </row>
    <row r="14" spans="1:16" ht="20.25" x14ac:dyDescent="0.3">
      <c r="A14" s="210" t="s">
        <v>21</v>
      </c>
      <c r="B14" s="211"/>
      <c r="C14" s="211" t="s">
        <v>80</v>
      </c>
      <c r="D14" s="212" t="s">
        <v>80</v>
      </c>
      <c r="E14" s="213">
        <v>1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5">
        <f>SUM(E14,G14,I14,K14,M14)</f>
        <v>1</v>
      </c>
      <c r="P14" s="216">
        <f>SUM(F14,H14,J14,L14,N14)</f>
        <v>0</v>
      </c>
    </row>
    <row r="15" spans="1:16" ht="20.25" x14ac:dyDescent="0.3">
      <c r="A15" s="302"/>
      <c r="B15" s="303"/>
      <c r="C15" s="303"/>
      <c r="D15" s="304"/>
      <c r="E15" s="217"/>
      <c r="F15" s="214"/>
      <c r="G15" s="214"/>
      <c r="H15" s="214"/>
      <c r="I15" s="214"/>
      <c r="J15" s="214"/>
      <c r="K15" s="214"/>
      <c r="L15" s="214"/>
      <c r="M15" s="214"/>
      <c r="N15" s="214"/>
      <c r="O15" s="215"/>
      <c r="P15" s="216"/>
    </row>
    <row r="16" spans="1:16" ht="20.25" x14ac:dyDescent="0.3">
      <c r="A16" s="210" t="s">
        <v>22</v>
      </c>
      <c r="B16" s="211"/>
      <c r="C16" s="211" t="s">
        <v>80</v>
      </c>
      <c r="D16" s="212" t="s">
        <v>80</v>
      </c>
      <c r="E16" s="213">
        <v>0</v>
      </c>
      <c r="F16" s="214"/>
      <c r="G16" s="214">
        <v>0</v>
      </c>
      <c r="H16" s="214"/>
      <c r="I16" s="214"/>
      <c r="J16" s="214"/>
      <c r="K16" s="214"/>
      <c r="L16" s="214"/>
      <c r="M16" s="214">
        <v>1</v>
      </c>
      <c r="N16" s="214"/>
      <c r="O16" s="215">
        <f>SUM(E16,G16,I16,K16,M16)</f>
        <v>1</v>
      </c>
      <c r="P16" s="216">
        <f>SUM(F16,H16,J16,L16,N16)</f>
        <v>0</v>
      </c>
    </row>
    <row r="17" spans="1:16" ht="20.25" x14ac:dyDescent="0.3">
      <c r="A17" s="302"/>
      <c r="B17" s="303"/>
      <c r="C17" s="303"/>
      <c r="D17" s="304"/>
      <c r="E17" s="217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216"/>
    </row>
    <row r="18" spans="1:16" ht="20.25" x14ac:dyDescent="0.3">
      <c r="A18" s="210" t="s">
        <v>23</v>
      </c>
      <c r="B18" s="211"/>
      <c r="C18" s="211" t="s">
        <v>80</v>
      </c>
      <c r="D18" s="212" t="s">
        <v>80</v>
      </c>
      <c r="E18" s="213"/>
      <c r="F18" s="214"/>
      <c r="G18" s="214">
        <v>1</v>
      </c>
      <c r="H18" s="214"/>
      <c r="I18" s="214"/>
      <c r="J18" s="214"/>
      <c r="K18" s="214"/>
      <c r="L18" s="214"/>
      <c r="M18" s="214">
        <v>1</v>
      </c>
      <c r="N18" s="214"/>
      <c r="O18" s="215">
        <f>SUM(E18,G18,I18,K18,M18)</f>
        <v>2</v>
      </c>
      <c r="P18" s="216">
        <f>SUM(F18,H18,J18,L18,N18)</f>
        <v>0</v>
      </c>
    </row>
    <row r="19" spans="1:16" ht="20.25" x14ac:dyDescent="0.3">
      <c r="A19" s="302"/>
      <c r="B19" s="303"/>
      <c r="C19" s="303"/>
      <c r="D19" s="304"/>
      <c r="E19" s="217"/>
      <c r="F19" s="214"/>
      <c r="G19" s="214"/>
      <c r="H19" s="214"/>
      <c r="I19" s="214"/>
      <c r="J19" s="214"/>
      <c r="K19" s="214"/>
      <c r="L19" s="214"/>
      <c r="M19" s="214"/>
      <c r="N19" s="214"/>
      <c r="O19" s="215"/>
      <c r="P19" s="216"/>
    </row>
    <row r="20" spans="1:16" ht="20.25" x14ac:dyDescent="0.3">
      <c r="A20" s="210" t="s">
        <v>24</v>
      </c>
      <c r="B20" s="211"/>
      <c r="C20" s="211" t="s">
        <v>80</v>
      </c>
      <c r="D20" s="212" t="s">
        <v>80</v>
      </c>
      <c r="E20" s="213"/>
      <c r="F20" s="214"/>
      <c r="G20" s="214">
        <v>0</v>
      </c>
      <c r="H20" s="214"/>
      <c r="I20" s="214"/>
      <c r="J20" s="214"/>
      <c r="K20" s="214">
        <v>1</v>
      </c>
      <c r="L20" s="214"/>
      <c r="M20" s="214"/>
      <c r="N20" s="214"/>
      <c r="O20" s="215">
        <f>SUM(E20,G20,I20,K20,M20)</f>
        <v>1</v>
      </c>
      <c r="P20" s="216">
        <f>SUM(F20,H20,J20,L20,N20)</f>
        <v>0</v>
      </c>
    </row>
    <row r="21" spans="1:16" ht="20.25" x14ac:dyDescent="0.3">
      <c r="A21" s="302"/>
      <c r="B21" s="303"/>
      <c r="C21" s="303"/>
      <c r="D21" s="304"/>
      <c r="E21" s="217"/>
      <c r="F21" s="214"/>
      <c r="G21" s="214"/>
      <c r="H21" s="214"/>
      <c r="I21" s="214"/>
      <c r="J21" s="214"/>
      <c r="K21" s="214"/>
      <c r="L21" s="214"/>
      <c r="M21" s="214"/>
      <c r="N21" s="214"/>
      <c r="O21" s="215"/>
      <c r="P21" s="216"/>
    </row>
    <row r="22" spans="1:16" ht="20.25" x14ac:dyDescent="0.3">
      <c r="A22" s="210" t="s">
        <v>25</v>
      </c>
      <c r="B22" s="211"/>
      <c r="C22" s="211" t="s">
        <v>80</v>
      </c>
      <c r="D22" s="212" t="s">
        <v>80</v>
      </c>
      <c r="E22" s="213">
        <v>1</v>
      </c>
      <c r="F22" s="214"/>
      <c r="G22" s="214">
        <v>1</v>
      </c>
      <c r="H22" s="214"/>
      <c r="I22" s="214"/>
      <c r="J22" s="214"/>
      <c r="K22" s="214"/>
      <c r="L22" s="214"/>
      <c r="M22" s="214"/>
      <c r="N22" s="214">
        <v>1</v>
      </c>
      <c r="O22" s="215">
        <f>SUM(E22,G22,I22,K22,M22)</f>
        <v>2</v>
      </c>
      <c r="P22" s="216">
        <f>SUM(F22,H22,J22,L22,N22)</f>
        <v>1</v>
      </c>
    </row>
    <row r="23" spans="1:16" ht="20.25" x14ac:dyDescent="0.3">
      <c r="A23" s="302"/>
      <c r="B23" s="303"/>
      <c r="C23" s="303"/>
      <c r="D23" s="304"/>
      <c r="E23" s="217"/>
      <c r="F23" s="214"/>
      <c r="G23" s="214"/>
      <c r="H23" s="214"/>
      <c r="I23" s="214"/>
      <c r="J23" s="214"/>
      <c r="K23" s="214"/>
      <c r="L23" s="214"/>
      <c r="M23" s="214"/>
      <c r="N23" s="214"/>
      <c r="O23" s="215"/>
      <c r="P23" s="216"/>
    </row>
    <row r="24" spans="1:16" ht="20.25" x14ac:dyDescent="0.3">
      <c r="A24" s="210" t="s">
        <v>26</v>
      </c>
      <c r="B24" s="211"/>
      <c r="C24" s="211" t="s">
        <v>80</v>
      </c>
      <c r="D24" s="212" t="s">
        <v>80</v>
      </c>
      <c r="E24" s="213">
        <v>0</v>
      </c>
      <c r="F24" s="214">
        <v>0</v>
      </c>
      <c r="G24" s="214"/>
      <c r="H24" s="214"/>
      <c r="I24" s="214"/>
      <c r="J24" s="214"/>
      <c r="K24" s="214">
        <v>0</v>
      </c>
      <c r="L24" s="214"/>
      <c r="M24" s="214">
        <v>1</v>
      </c>
      <c r="N24" s="214"/>
      <c r="O24" s="215">
        <f>SUM(E24,G24,I24,K24,M24)</f>
        <v>1</v>
      </c>
      <c r="P24" s="216">
        <f>SUM(F24,H24,J24,L24,N24)</f>
        <v>0</v>
      </c>
    </row>
    <row r="25" spans="1:16" ht="20.25" x14ac:dyDescent="0.3">
      <c r="A25" s="302"/>
      <c r="B25" s="303"/>
      <c r="C25" s="303"/>
      <c r="D25" s="304"/>
      <c r="E25" s="217"/>
      <c r="F25" s="214"/>
      <c r="G25" s="214"/>
      <c r="H25" s="214"/>
      <c r="I25" s="214"/>
      <c r="J25" s="214"/>
      <c r="K25" s="214"/>
      <c r="L25" s="214"/>
      <c r="M25" s="214"/>
      <c r="N25" s="214"/>
      <c r="O25" s="215"/>
      <c r="P25" s="216"/>
    </row>
    <row r="26" spans="1:16" ht="20.25" x14ac:dyDescent="0.3">
      <c r="A26" s="210" t="s">
        <v>27</v>
      </c>
      <c r="B26" s="211"/>
      <c r="C26" s="211" t="s">
        <v>80</v>
      </c>
      <c r="D26" s="212" t="s">
        <v>80</v>
      </c>
      <c r="E26" s="213"/>
      <c r="F26" s="214"/>
      <c r="G26" s="214">
        <v>1</v>
      </c>
      <c r="H26" s="214"/>
      <c r="I26" s="214"/>
      <c r="J26" s="214"/>
      <c r="K26" s="214"/>
      <c r="L26" s="214"/>
      <c r="M26" s="214"/>
      <c r="N26" s="214">
        <v>0</v>
      </c>
      <c r="O26" s="215">
        <f>SUM(E26,G26,I26,K26,M26)</f>
        <v>1</v>
      </c>
      <c r="P26" s="216">
        <f>SUM(F26,H26,J26,L26,N26)</f>
        <v>0</v>
      </c>
    </row>
    <row r="27" spans="1:16" ht="20.25" x14ac:dyDescent="0.3">
      <c r="A27" s="302"/>
      <c r="B27" s="303"/>
      <c r="C27" s="303"/>
      <c r="D27" s="304"/>
      <c r="E27" s="217"/>
      <c r="F27" s="214"/>
      <c r="G27" s="214"/>
      <c r="H27" s="214"/>
      <c r="I27" s="214"/>
      <c r="J27" s="214"/>
      <c r="K27" s="214"/>
      <c r="L27" s="214"/>
      <c r="M27" s="214"/>
      <c r="N27" s="214"/>
      <c r="O27" s="215"/>
      <c r="P27" s="216"/>
    </row>
    <row r="28" spans="1:16" ht="20.25" x14ac:dyDescent="0.3">
      <c r="A28" s="210" t="s">
        <v>28</v>
      </c>
      <c r="B28" s="211"/>
      <c r="C28" s="211" t="s">
        <v>80</v>
      </c>
      <c r="D28" s="212" t="s">
        <v>80</v>
      </c>
      <c r="E28" s="213">
        <v>0</v>
      </c>
      <c r="F28" s="214">
        <v>0</v>
      </c>
      <c r="G28" s="214"/>
      <c r="H28" s="214"/>
      <c r="I28" s="214"/>
      <c r="J28" s="214"/>
      <c r="K28" s="214"/>
      <c r="L28" s="214"/>
      <c r="M28" s="214"/>
      <c r="N28" s="214"/>
      <c r="O28" s="215">
        <f>SUM(E28,G28,I28,K28,M28)</f>
        <v>0</v>
      </c>
      <c r="P28" s="216">
        <f>SUM(F28,H28,J28,L28,N28)</f>
        <v>0</v>
      </c>
    </row>
    <row r="29" spans="1:16" ht="20.25" x14ac:dyDescent="0.3">
      <c r="A29" s="302"/>
      <c r="B29" s="303"/>
      <c r="C29" s="303"/>
      <c r="D29" s="304"/>
      <c r="E29" s="217"/>
      <c r="F29" s="214"/>
      <c r="G29" s="214"/>
      <c r="H29" s="214"/>
      <c r="I29" s="214"/>
      <c r="J29" s="214"/>
      <c r="K29" s="214"/>
      <c r="L29" s="214"/>
      <c r="M29" s="214"/>
      <c r="N29" s="214"/>
      <c r="O29" s="215"/>
      <c r="P29" s="216"/>
    </row>
    <row r="30" spans="1:16" ht="20.25" x14ac:dyDescent="0.3">
      <c r="A30" s="210" t="s">
        <v>29</v>
      </c>
      <c r="B30" s="211"/>
      <c r="C30" s="211" t="s">
        <v>80</v>
      </c>
      <c r="D30" s="212" t="s">
        <v>80</v>
      </c>
      <c r="E30" s="213"/>
      <c r="F30" s="214"/>
      <c r="G30" s="214">
        <v>0</v>
      </c>
      <c r="H30" s="214">
        <v>0</v>
      </c>
      <c r="I30" s="214"/>
      <c r="J30" s="214"/>
      <c r="K30" s="214"/>
      <c r="L30" s="214"/>
      <c r="M30" s="214"/>
      <c r="N30" s="214"/>
      <c r="O30" s="215">
        <f>SUM(E30,G30,I30,K30,M30)</f>
        <v>0</v>
      </c>
      <c r="P30" s="216">
        <f>SUM(F30,H30,J30,L30,N30)</f>
        <v>0</v>
      </c>
    </row>
    <row r="31" spans="1:16" ht="20.25" x14ac:dyDescent="0.3">
      <c r="A31" s="302"/>
      <c r="B31" s="303"/>
      <c r="C31" s="303"/>
      <c r="D31" s="304"/>
      <c r="E31" s="213"/>
      <c r="F31" s="214"/>
      <c r="G31" s="214"/>
      <c r="H31" s="214"/>
      <c r="I31" s="214"/>
      <c r="J31" s="214"/>
      <c r="K31" s="214"/>
      <c r="L31" s="214"/>
      <c r="M31" s="214"/>
      <c r="N31" s="214"/>
      <c r="O31" s="215"/>
      <c r="P31" s="216"/>
    </row>
    <row r="32" spans="1:16" ht="20.25" x14ac:dyDescent="0.3">
      <c r="A32" s="210" t="s">
        <v>136</v>
      </c>
      <c r="B32" s="211"/>
      <c r="C32" s="211" t="s">
        <v>80</v>
      </c>
      <c r="D32" s="212" t="s">
        <v>80</v>
      </c>
      <c r="E32" s="213">
        <v>1</v>
      </c>
      <c r="F32" s="214"/>
      <c r="G32" s="214">
        <v>1</v>
      </c>
      <c r="H32" s="214"/>
      <c r="I32" s="214"/>
      <c r="J32" s="214"/>
      <c r="K32" s="214"/>
      <c r="L32" s="214"/>
      <c r="M32" s="214"/>
      <c r="N32" s="214"/>
      <c r="O32" s="215">
        <f>SUM(E32,G32,I32,K32,M32)</f>
        <v>2</v>
      </c>
      <c r="P32" s="216">
        <f>SUM(F32,H32,J32,L32,N32)</f>
        <v>0</v>
      </c>
    </row>
    <row r="33" spans="1:16" ht="20.25" x14ac:dyDescent="0.3">
      <c r="A33" s="302"/>
      <c r="B33" s="303"/>
      <c r="C33" s="303"/>
      <c r="D33" s="304"/>
      <c r="E33" s="217"/>
      <c r="F33" s="214"/>
      <c r="G33" s="214"/>
      <c r="H33" s="214"/>
      <c r="I33" s="214"/>
      <c r="J33" s="214"/>
      <c r="K33" s="214"/>
      <c r="L33" s="214"/>
      <c r="M33" s="214"/>
      <c r="N33" s="214"/>
      <c r="O33" s="215"/>
      <c r="P33" s="216"/>
    </row>
    <row r="34" spans="1:16" ht="20.25" x14ac:dyDescent="0.3">
      <c r="A34" s="210" t="s">
        <v>31</v>
      </c>
      <c r="B34" s="211"/>
      <c r="C34" s="211" t="s">
        <v>80</v>
      </c>
      <c r="D34" s="212" t="s">
        <v>80</v>
      </c>
      <c r="E34" s="213"/>
      <c r="F34" s="214"/>
      <c r="G34" s="214"/>
      <c r="H34" s="214"/>
      <c r="I34" s="214"/>
      <c r="J34" s="214"/>
      <c r="K34" s="214"/>
      <c r="L34" s="214"/>
      <c r="M34" s="214"/>
      <c r="N34" s="214"/>
      <c r="O34" s="215">
        <f>SUM(E34,G34,I34,K34,M34)</f>
        <v>0</v>
      </c>
      <c r="P34" s="216">
        <f>SUM(F34,H34,J34,L34,N34)</f>
        <v>0</v>
      </c>
    </row>
    <row r="35" spans="1:16" ht="20.25" x14ac:dyDescent="0.3">
      <c r="A35" s="302"/>
      <c r="B35" s="303"/>
      <c r="C35" s="303"/>
      <c r="D35" s="304"/>
      <c r="E35" s="217"/>
      <c r="F35" s="214"/>
      <c r="G35" s="214"/>
      <c r="H35" s="214"/>
      <c r="I35" s="214"/>
      <c r="J35" s="214"/>
      <c r="K35" s="214"/>
      <c r="L35" s="214"/>
      <c r="M35" s="214"/>
      <c r="N35" s="214"/>
      <c r="O35" s="215"/>
      <c r="P35" s="216"/>
    </row>
    <row r="36" spans="1:16" ht="20.25" x14ac:dyDescent="0.3">
      <c r="A36" s="210" t="s">
        <v>32</v>
      </c>
      <c r="B36" s="211"/>
      <c r="C36" s="211" t="s">
        <v>80</v>
      </c>
      <c r="D36" s="212" t="s">
        <v>80</v>
      </c>
      <c r="E36" s="213">
        <v>0</v>
      </c>
      <c r="F36" s="214"/>
      <c r="G36" s="214">
        <v>1</v>
      </c>
      <c r="H36" s="214"/>
      <c r="I36" s="214"/>
      <c r="J36" s="214"/>
      <c r="K36" s="214"/>
      <c r="L36" s="214"/>
      <c r="M36" s="214"/>
      <c r="N36" s="214"/>
      <c r="O36" s="215">
        <f>SUM(E36,G36,I36,K36,M36)</f>
        <v>1</v>
      </c>
      <c r="P36" s="216">
        <f>SUM(F36,H36,J36,L36,N36)</f>
        <v>0</v>
      </c>
    </row>
    <row r="37" spans="1:16" ht="20.25" x14ac:dyDescent="0.3">
      <c r="A37" s="302"/>
      <c r="B37" s="303"/>
      <c r="C37" s="303"/>
      <c r="D37" s="304"/>
      <c r="E37" s="217"/>
      <c r="F37" s="214"/>
      <c r="G37" s="214"/>
      <c r="H37" s="214"/>
      <c r="I37" s="214"/>
      <c r="J37" s="214"/>
      <c r="K37" s="214"/>
      <c r="L37" s="214"/>
      <c r="M37" s="214"/>
      <c r="N37" s="214"/>
      <c r="O37" s="215"/>
      <c r="P37" s="216"/>
    </row>
    <row r="38" spans="1:16" ht="20.25" x14ac:dyDescent="0.3">
      <c r="A38" s="218" t="s">
        <v>56</v>
      </c>
      <c r="B38" s="219"/>
      <c r="C38" s="219"/>
      <c r="D38" s="212" t="s">
        <v>80</v>
      </c>
      <c r="E38" s="213">
        <v>0</v>
      </c>
      <c r="F38" s="214"/>
      <c r="G38" s="214"/>
      <c r="H38" s="214"/>
      <c r="I38" s="214"/>
      <c r="J38" s="214"/>
      <c r="K38" s="214"/>
      <c r="L38" s="214"/>
      <c r="M38" s="214">
        <v>1</v>
      </c>
      <c r="N38" s="214"/>
      <c r="O38" s="215">
        <f>SUM(E38,G38,I38,K38,M38)</f>
        <v>1</v>
      </c>
      <c r="P38" s="216">
        <f>SUM(F38,H38,J38,L38,N38)</f>
        <v>0</v>
      </c>
    </row>
    <row r="39" spans="1:16" ht="20.25" x14ac:dyDescent="0.3">
      <c r="A39" s="302"/>
      <c r="B39" s="303"/>
      <c r="C39" s="303"/>
      <c r="D39" s="304"/>
      <c r="E39" s="217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6"/>
    </row>
    <row r="40" spans="1:16" ht="20.25" x14ac:dyDescent="0.3">
      <c r="A40" s="220" t="s">
        <v>6</v>
      </c>
      <c r="B40" s="221"/>
      <c r="C40" s="222" t="s">
        <v>80</v>
      </c>
      <c r="D40" s="223" t="s">
        <v>80</v>
      </c>
      <c r="E40" s="224">
        <f>SUM(E10:E38)</f>
        <v>3</v>
      </c>
      <c r="F40" s="225">
        <f t="shared" ref="F40:N40" si="0">SUM(F10:F38)</f>
        <v>0</v>
      </c>
      <c r="G40" s="225">
        <f>SUM(G10:G38)</f>
        <v>5</v>
      </c>
      <c r="H40" s="225">
        <f t="shared" si="0"/>
        <v>0</v>
      </c>
      <c r="I40" s="225">
        <f>SUM(I10:I38)</f>
        <v>0</v>
      </c>
      <c r="J40" s="225">
        <f t="shared" si="0"/>
        <v>0</v>
      </c>
      <c r="K40" s="225">
        <f>SUM(K10:K38)</f>
        <v>1</v>
      </c>
      <c r="L40" s="225">
        <f t="shared" si="0"/>
        <v>0</v>
      </c>
      <c r="M40" s="225">
        <f>SUM(M10:M38)</f>
        <v>4</v>
      </c>
      <c r="N40" s="225">
        <f t="shared" si="0"/>
        <v>2</v>
      </c>
      <c r="O40" s="226">
        <f>SUM(O10,O12,O14,O16,O18,O20,O22,O24,O26,O28,O30,O32,O34,O36,O38)</f>
        <v>13</v>
      </c>
      <c r="P40" s="227">
        <f>SUM(P10,P12,P14,P16,P18,P20,P22,P24,P26,P28,P30,P32,P34,P36,P38)</f>
        <v>2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Table 1 2015 </vt:lpstr>
      <vt:lpstr>Meta1</vt:lpstr>
      <vt:lpstr>Table 2 2015</vt:lpstr>
      <vt:lpstr>Table 3 2015</vt:lpstr>
      <vt:lpstr>Table 4 2015</vt:lpstr>
      <vt:lpstr>Table 5 2015</vt:lpstr>
      <vt:lpstr>Table 6 2015</vt:lpstr>
      <vt:lpstr>Table 6" 2015</vt:lpstr>
      <vt:lpstr>Table 6" 2015 jul</vt:lpstr>
      <vt:lpstr>Table 6" 2015 aug</vt:lpstr>
      <vt:lpstr>Table 6" 2015 sep</vt:lpstr>
      <vt:lpstr>table3 (2)</vt:lpstr>
      <vt:lpstr>table3 jul</vt:lpstr>
      <vt:lpstr>table3 aug</vt:lpstr>
      <vt:lpstr>table3 sep</vt:lpstr>
      <vt:lpstr>table4 (2)</vt:lpstr>
      <vt:lpstr>table4 jul</vt:lpstr>
      <vt:lpstr>table4 aug</vt:lpstr>
      <vt:lpstr>table4 sep</vt:lpstr>
      <vt:lpstr>table5 (2)</vt:lpstr>
      <vt:lpstr>table5 jul</vt:lpstr>
      <vt:lpstr>table5 aug</vt:lpstr>
      <vt:lpstr>table5 sep</vt:lpstr>
      <vt:lpstr>Table 6 (2)</vt:lpstr>
      <vt:lpstr>Table 6 jul</vt:lpstr>
      <vt:lpstr>Table 6 aug</vt:lpstr>
      <vt:lpstr>Table 6 sep</vt:lpstr>
      <vt:lpstr>'Table 1 2015 '!Print_Area</vt:lpstr>
      <vt:lpstr>'Table 2 2015'!Print_Area</vt:lpstr>
      <vt:lpstr>'Table 3 2015'!Print_Area</vt:lpstr>
      <vt:lpstr>'Table 6 2015'!Print_Area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2025-06-23T17:29:17Z</cp:lastPrinted>
  <dcterms:created xsi:type="dcterms:W3CDTF">1999-03-03T11:50:14Z</dcterms:created>
  <dcterms:modified xsi:type="dcterms:W3CDTF">2025-11-19T17:35:57Z</dcterms:modified>
</cp:coreProperties>
</file>