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7\"/>
    </mc:Choice>
  </mc:AlternateContent>
  <bookViews>
    <workbookView xWindow="0" yWindow="0" windowWidth="8760" windowHeight="10860" tabRatio="859"/>
  </bookViews>
  <sheets>
    <sheet name="Table 1 2017" sheetId="13" r:id="rId1"/>
    <sheet name="Worksheet1" sheetId="75" state="hidden" r:id="rId2"/>
    <sheet name="Table 2 2017" sheetId="77" r:id="rId3"/>
    <sheet name="Table 3 2017" sheetId="45" r:id="rId4"/>
    <sheet name="Table 4 2017" sheetId="46" r:id="rId5"/>
    <sheet name="Table 5 2017" sheetId="37" r:id="rId6"/>
    <sheet name="Table 6 2017" sheetId="85" r:id="rId7"/>
    <sheet name="table4 2017 (2)" sheetId="94" state="hidden" r:id="rId8"/>
    <sheet name="table4 2017 apr" sheetId="95" state="hidden" r:id="rId9"/>
    <sheet name="table4 2017 may" sheetId="96" state="hidden" r:id="rId10"/>
    <sheet name="table4 2017 jun" sheetId="97" state="hidden" r:id="rId11"/>
    <sheet name="table5 2017 (2)" sheetId="98" state="hidden" r:id="rId12"/>
    <sheet name="table5 2017 apr" sheetId="99" state="hidden" r:id="rId13"/>
    <sheet name="table5 2017 may" sheetId="100" state="hidden" r:id="rId14"/>
    <sheet name="table5 2017 jun" sheetId="101" state="hidden" r:id="rId15"/>
    <sheet name="Table 6&quot; 2017" sheetId="86" state="hidden" r:id="rId16"/>
    <sheet name="Table 6&quot; 2017 apr" sheetId="87" state="hidden" r:id="rId17"/>
    <sheet name="Table 6&quot; 2017 may" sheetId="88" state="hidden" r:id="rId18"/>
    <sheet name="Table 6&quot; 2017 jun" sheetId="89" state="hidden" r:id="rId19"/>
  </sheets>
  <externalReferences>
    <externalReference r:id="rId20"/>
    <externalReference r:id="rId21"/>
  </externalReferences>
  <definedNames>
    <definedName name="_xlnm.Print_Area" localSheetId="0">'Table 1 2017'!$A$1:$K$30</definedName>
    <definedName name="_xlnm.Print_Area" localSheetId="2">'Table 2 2017'!$A$1:$I$60</definedName>
    <definedName name="_xlnm.Print_Area" localSheetId="3">'Table 3 2017'!$A$1:$L$16</definedName>
    <definedName name="_xlnm.Print_Area" localSheetId="5">'Table 5 2017'!$A$1:$Q$29</definedName>
    <definedName name="_xlnm.Print_Area" localSheetId="6">'Table 6 2017'!$A$1:$P$42</definedName>
  </definedNames>
  <calcPr calcId="162913"/>
</workbook>
</file>

<file path=xl/calcChain.xml><?xml version="1.0" encoding="utf-8"?>
<calcChain xmlns="http://schemas.openxmlformats.org/spreadsheetml/2006/main">
  <c r="K11" i="75" l="1"/>
  <c r="I11" i="75"/>
  <c r="G11" i="75"/>
  <c r="E11" i="75"/>
  <c r="C11" i="75"/>
  <c r="L8" i="75" l="1"/>
  <c r="H8" i="75"/>
  <c r="D6" i="75"/>
  <c r="F6" i="75"/>
  <c r="D7" i="75"/>
  <c r="F7" i="75"/>
  <c r="D8" i="75"/>
  <c r="F8" i="75"/>
  <c r="D9" i="75"/>
  <c r="F9" i="75"/>
  <c r="H23" i="75" l="1"/>
  <c r="G23" i="75"/>
  <c r="F23" i="75"/>
  <c r="I23" i="75" l="1"/>
  <c r="Q9" i="99" l="1"/>
  <c r="P27" i="101"/>
  <c r="O27" i="101"/>
  <c r="N27" i="101"/>
  <c r="M27" i="101"/>
  <c r="L27" i="101"/>
  <c r="K27" i="101"/>
  <c r="J27" i="101"/>
  <c r="Q25" i="101"/>
  <c r="Q23" i="101"/>
  <c r="Q21" i="101"/>
  <c r="Q19" i="101"/>
  <c r="Q17" i="101"/>
  <c r="Q15" i="101"/>
  <c r="Q13" i="101"/>
  <c r="Q11" i="101"/>
  <c r="Q9" i="101"/>
  <c r="P27" i="100"/>
  <c r="O27" i="100"/>
  <c r="N27" i="100"/>
  <c r="M27" i="100"/>
  <c r="L27" i="100"/>
  <c r="K27" i="100"/>
  <c r="J27" i="100"/>
  <c r="Q25" i="100"/>
  <c r="Q23" i="100"/>
  <c r="Q21" i="100"/>
  <c r="Q19" i="100"/>
  <c r="Q17" i="100"/>
  <c r="Q15" i="100"/>
  <c r="Q13" i="100"/>
  <c r="Q11" i="100"/>
  <c r="Q9" i="100"/>
  <c r="P27" i="99"/>
  <c r="O27" i="99"/>
  <c r="N27" i="99"/>
  <c r="M27" i="99"/>
  <c r="L27" i="99"/>
  <c r="K27" i="99"/>
  <c r="J27" i="99"/>
  <c r="Q25" i="99"/>
  <c r="Q23" i="99"/>
  <c r="Q21" i="99"/>
  <c r="Q19" i="99"/>
  <c r="Q17" i="99"/>
  <c r="Q15" i="99"/>
  <c r="Q13" i="99"/>
  <c r="Q11" i="99"/>
  <c r="P25" i="98"/>
  <c r="O25" i="98"/>
  <c r="N25" i="98"/>
  <c r="M25" i="98"/>
  <c r="L25" i="98"/>
  <c r="K25" i="98"/>
  <c r="J25" i="98"/>
  <c r="Q25" i="98" s="1"/>
  <c r="P23" i="98"/>
  <c r="O23" i="98"/>
  <c r="N23" i="98"/>
  <c r="M23" i="98"/>
  <c r="L23" i="98"/>
  <c r="K23" i="98"/>
  <c r="J23" i="98"/>
  <c r="P21" i="98"/>
  <c r="O21" i="98"/>
  <c r="N21" i="98"/>
  <c r="M21" i="98"/>
  <c r="L21" i="98"/>
  <c r="K21" i="98"/>
  <c r="J21" i="98"/>
  <c r="P19" i="98"/>
  <c r="O19" i="98"/>
  <c r="N19" i="98"/>
  <c r="M19" i="98"/>
  <c r="L19" i="98"/>
  <c r="K19" i="98"/>
  <c r="J19" i="98"/>
  <c r="P17" i="98"/>
  <c r="O17" i="98"/>
  <c r="N17" i="98"/>
  <c r="M17" i="98"/>
  <c r="L17" i="98"/>
  <c r="K17" i="98"/>
  <c r="J17" i="98"/>
  <c r="P15" i="98"/>
  <c r="O15" i="98"/>
  <c r="N15" i="98"/>
  <c r="M15" i="98"/>
  <c r="L15" i="98"/>
  <c r="K15" i="98"/>
  <c r="J15" i="98"/>
  <c r="P13" i="98"/>
  <c r="O13" i="98"/>
  <c r="N13" i="98"/>
  <c r="M13" i="98"/>
  <c r="L13" i="98"/>
  <c r="K13" i="98"/>
  <c r="J13" i="98"/>
  <c r="P11" i="98"/>
  <c r="O11" i="98"/>
  <c r="N11" i="98"/>
  <c r="M11" i="98"/>
  <c r="L11" i="98"/>
  <c r="K11" i="98"/>
  <c r="J11" i="98"/>
  <c r="P9" i="98"/>
  <c r="O9" i="98"/>
  <c r="N9" i="98"/>
  <c r="M9" i="98"/>
  <c r="L9" i="98"/>
  <c r="K9" i="98"/>
  <c r="J9" i="98"/>
  <c r="Q27" i="101" l="1"/>
  <c r="Q13" i="98"/>
  <c r="Q21" i="98"/>
  <c r="Q27" i="100"/>
  <c r="Q15" i="98"/>
  <c r="O27" i="98"/>
  <c r="Q27" i="99"/>
  <c r="Q23" i="98"/>
  <c r="N27" i="98"/>
  <c r="Q19" i="98"/>
  <c r="Q17" i="98"/>
  <c r="K27" i="98"/>
  <c r="L27" i="98"/>
  <c r="P27" i="98"/>
  <c r="Q11" i="98"/>
  <c r="J27" i="98"/>
  <c r="M27" i="98"/>
  <c r="Q9" i="98"/>
  <c r="Q27" i="98" l="1"/>
  <c r="M28" i="97" l="1"/>
  <c r="I28" i="97"/>
  <c r="N26" i="97"/>
  <c r="M24" i="97"/>
  <c r="L24" i="97"/>
  <c r="L28" i="97" s="1"/>
  <c r="K24" i="97"/>
  <c r="K28" i="97" s="1"/>
  <c r="J24" i="97"/>
  <c r="J28" i="97" s="1"/>
  <c r="I24" i="97"/>
  <c r="H24" i="97"/>
  <c r="H28" i="97" s="1"/>
  <c r="G24" i="97"/>
  <c r="G28" i="97" s="1"/>
  <c r="F24" i="97"/>
  <c r="F28" i="97" s="1"/>
  <c r="E24" i="97"/>
  <c r="E28" i="97" s="1"/>
  <c r="N22" i="97"/>
  <c r="N20" i="97"/>
  <c r="N18" i="97"/>
  <c r="N16" i="97"/>
  <c r="N14" i="97"/>
  <c r="N12" i="97"/>
  <c r="N10" i="97"/>
  <c r="M28" i="96"/>
  <c r="L28" i="96"/>
  <c r="F28" i="96"/>
  <c r="N26" i="96"/>
  <c r="M24" i="96"/>
  <c r="L24" i="96"/>
  <c r="K24" i="96"/>
  <c r="K28" i="96" s="1"/>
  <c r="J24" i="96"/>
  <c r="J28" i="96" s="1"/>
  <c r="I24" i="96"/>
  <c r="I28" i="96" s="1"/>
  <c r="H24" i="96"/>
  <c r="H28" i="96" s="1"/>
  <c r="G24" i="96"/>
  <c r="G28" i="96" s="1"/>
  <c r="F24" i="96"/>
  <c r="E24" i="96"/>
  <c r="E28" i="96" s="1"/>
  <c r="N22" i="96"/>
  <c r="N20" i="96"/>
  <c r="N18" i="96"/>
  <c r="N16" i="96"/>
  <c r="N14" i="96"/>
  <c r="N12" i="96"/>
  <c r="N10" i="96"/>
  <c r="M28" i="95"/>
  <c r="I28" i="95"/>
  <c r="N26" i="95"/>
  <c r="M24" i="95"/>
  <c r="L24" i="95"/>
  <c r="L28" i="95" s="1"/>
  <c r="K24" i="95"/>
  <c r="K28" i="95" s="1"/>
  <c r="J24" i="95"/>
  <c r="J28" i="95" s="1"/>
  <c r="H24" i="95"/>
  <c r="H28" i="95" s="1"/>
  <c r="G24" i="95"/>
  <c r="G28" i="95" s="1"/>
  <c r="F24" i="95"/>
  <c r="F28" i="95" s="1"/>
  <c r="E24" i="95"/>
  <c r="E28" i="95" s="1"/>
  <c r="N22" i="95"/>
  <c r="N20" i="95"/>
  <c r="N18" i="95"/>
  <c r="N16" i="95"/>
  <c r="N14" i="95"/>
  <c r="N12" i="95"/>
  <c r="N10" i="95"/>
  <c r="M26" i="94"/>
  <c r="L26" i="94"/>
  <c r="K26" i="94"/>
  <c r="J26" i="94"/>
  <c r="I26" i="94"/>
  <c r="H26" i="94"/>
  <c r="G26" i="94"/>
  <c r="F26" i="94"/>
  <c r="E26" i="94"/>
  <c r="M22" i="94"/>
  <c r="L22" i="94"/>
  <c r="K22" i="94"/>
  <c r="J22" i="94"/>
  <c r="I22" i="94"/>
  <c r="H22" i="94"/>
  <c r="G22" i="94"/>
  <c r="F22" i="94"/>
  <c r="N22" i="94" s="1"/>
  <c r="E22" i="94"/>
  <c r="M20" i="94"/>
  <c r="L20" i="94"/>
  <c r="K20" i="94"/>
  <c r="J20" i="94"/>
  <c r="I20" i="94"/>
  <c r="H20" i="94"/>
  <c r="G20" i="94"/>
  <c r="F20" i="94"/>
  <c r="E20" i="94"/>
  <c r="M18" i="94"/>
  <c r="L18" i="94"/>
  <c r="K18" i="94"/>
  <c r="J18" i="94"/>
  <c r="I18" i="94"/>
  <c r="H18" i="94"/>
  <c r="G18" i="94"/>
  <c r="F18" i="94"/>
  <c r="E18" i="94"/>
  <c r="M16" i="94"/>
  <c r="L16" i="94"/>
  <c r="K16" i="94"/>
  <c r="J16" i="94"/>
  <c r="I16" i="94"/>
  <c r="H16" i="94"/>
  <c r="G16" i="94"/>
  <c r="F16" i="94"/>
  <c r="E16" i="94"/>
  <c r="M14" i="94"/>
  <c r="L14" i="94"/>
  <c r="K14" i="94"/>
  <c r="J14" i="94"/>
  <c r="I14" i="94"/>
  <c r="H14" i="94"/>
  <c r="G14" i="94"/>
  <c r="F14" i="94"/>
  <c r="E14" i="94"/>
  <c r="M12" i="94"/>
  <c r="M24" i="94" s="1"/>
  <c r="M28" i="94" s="1"/>
  <c r="L12" i="94"/>
  <c r="K12" i="94"/>
  <c r="J12" i="94"/>
  <c r="I12" i="94"/>
  <c r="H12" i="94"/>
  <c r="G12" i="94"/>
  <c r="F12" i="94"/>
  <c r="E12" i="94"/>
  <c r="M10" i="94"/>
  <c r="L10" i="94"/>
  <c r="K10" i="94"/>
  <c r="J10" i="94"/>
  <c r="I10" i="94"/>
  <c r="H10" i="94"/>
  <c r="G10" i="94"/>
  <c r="F10" i="94"/>
  <c r="E10" i="94"/>
  <c r="I24" i="94" l="1"/>
  <c r="N12" i="94"/>
  <c r="H24" i="94"/>
  <c r="H28" i="94" s="1"/>
  <c r="F24" i="94"/>
  <c r="F28" i="94" s="1"/>
  <c r="N24" i="97"/>
  <c r="N28" i="97" s="1"/>
  <c r="K24" i="94"/>
  <c r="K28" i="94" s="1"/>
  <c r="N24" i="96"/>
  <c r="N28" i="96" s="1"/>
  <c r="O26" i="96" s="1"/>
  <c r="N18" i="94"/>
  <c r="N20" i="94"/>
  <c r="J24" i="94"/>
  <c r="J28" i="94" s="1"/>
  <c r="N14" i="94"/>
  <c r="N16" i="94"/>
  <c r="L24" i="94"/>
  <c r="L28" i="94" s="1"/>
  <c r="N24" i="95"/>
  <c r="N28" i="95" s="1"/>
  <c r="O12" i="95" s="1"/>
  <c r="I28" i="94"/>
  <c r="N26" i="94"/>
  <c r="G24" i="94"/>
  <c r="G28" i="94" s="1"/>
  <c r="N10" i="94"/>
  <c r="E24" i="94"/>
  <c r="O24" i="97" l="1"/>
  <c r="O26" i="97"/>
  <c r="O10" i="97"/>
  <c r="O22" i="97"/>
  <c r="O16" i="97"/>
  <c r="O14" i="97"/>
  <c r="O14" i="96"/>
  <c r="O12" i="96"/>
  <c r="O10" i="95"/>
  <c r="O20" i="95"/>
  <c r="O18" i="95"/>
  <c r="O22" i="95"/>
  <c r="O16" i="95"/>
  <c r="O24" i="95"/>
  <c r="O14" i="95"/>
  <c r="O26" i="95"/>
  <c r="O18" i="96"/>
  <c r="O10" i="96"/>
  <c r="O16" i="96"/>
  <c r="N24" i="94"/>
  <c r="E28" i="94"/>
  <c r="O20" i="96"/>
  <c r="O24" i="96"/>
  <c r="O28" i="96" s="1"/>
  <c r="O22" i="96"/>
  <c r="O18" i="97"/>
  <c r="O20" i="97"/>
  <c r="O12" i="97"/>
  <c r="O28" i="95" l="1"/>
  <c r="N28" i="94"/>
  <c r="O16" i="94" l="1"/>
  <c r="O22" i="94"/>
  <c r="O14" i="94"/>
  <c r="O10" i="94"/>
  <c r="O20" i="94"/>
  <c r="O26" i="94"/>
  <c r="O12" i="94"/>
  <c r="O18" i="94"/>
  <c r="O24" i="94"/>
  <c r="N40" i="89" l="1"/>
  <c r="M40" i="89"/>
  <c r="L40" i="89"/>
  <c r="K40" i="89"/>
  <c r="J40" i="89"/>
  <c r="I40" i="89"/>
  <c r="H40" i="89"/>
  <c r="G40" i="89"/>
  <c r="F40" i="89"/>
  <c r="E40" i="89"/>
  <c r="P38" i="89"/>
  <c r="O38" i="89"/>
  <c r="P36" i="89"/>
  <c r="O36" i="89"/>
  <c r="P34" i="89"/>
  <c r="O34" i="89"/>
  <c r="P32" i="89"/>
  <c r="O32" i="89"/>
  <c r="P30" i="89"/>
  <c r="O30" i="89"/>
  <c r="P28" i="89"/>
  <c r="O28" i="89"/>
  <c r="P26" i="89"/>
  <c r="O26" i="89"/>
  <c r="P24" i="89"/>
  <c r="O24" i="89"/>
  <c r="P22" i="89"/>
  <c r="O22" i="89"/>
  <c r="P20" i="89"/>
  <c r="O20" i="89"/>
  <c r="P18" i="89"/>
  <c r="O18" i="89"/>
  <c r="P16" i="89"/>
  <c r="O16" i="89"/>
  <c r="P14" i="89"/>
  <c r="O14" i="89"/>
  <c r="P12" i="89"/>
  <c r="O12" i="89"/>
  <c r="P10" i="89"/>
  <c r="O10" i="89"/>
  <c r="N40" i="88"/>
  <c r="M40" i="88"/>
  <c r="L40" i="88"/>
  <c r="K40" i="88"/>
  <c r="J40" i="88"/>
  <c r="I40" i="88"/>
  <c r="H40" i="88"/>
  <c r="G40" i="88"/>
  <c r="F40" i="88"/>
  <c r="E40" i="88"/>
  <c r="P38" i="88"/>
  <c r="O38" i="88"/>
  <c r="P36" i="88"/>
  <c r="O36" i="88"/>
  <c r="P34" i="88"/>
  <c r="O34" i="88"/>
  <c r="P32" i="88"/>
  <c r="O32" i="88"/>
  <c r="P30" i="88"/>
  <c r="O30" i="88"/>
  <c r="P28" i="88"/>
  <c r="O28" i="88"/>
  <c r="P26" i="88"/>
  <c r="O26" i="88"/>
  <c r="P24" i="88"/>
  <c r="O24" i="88"/>
  <c r="P22" i="88"/>
  <c r="O22" i="88"/>
  <c r="P20" i="88"/>
  <c r="O20" i="88"/>
  <c r="P18" i="88"/>
  <c r="O18" i="88"/>
  <c r="P16" i="88"/>
  <c r="O16" i="88"/>
  <c r="P14" i="88"/>
  <c r="O14" i="88"/>
  <c r="P12" i="88"/>
  <c r="O12" i="88"/>
  <c r="P10" i="88"/>
  <c r="P40" i="88" s="1"/>
  <c r="O10" i="88"/>
  <c r="N40" i="87"/>
  <c r="M40" i="87"/>
  <c r="L40" i="87"/>
  <c r="K40" i="87"/>
  <c r="J40" i="87"/>
  <c r="I40" i="87"/>
  <c r="H40" i="87"/>
  <c r="G40" i="87"/>
  <c r="F40" i="87"/>
  <c r="E40" i="87"/>
  <c r="P38" i="87"/>
  <c r="O38" i="87"/>
  <c r="P36" i="87"/>
  <c r="O36" i="87"/>
  <c r="P34" i="87"/>
  <c r="O34" i="87"/>
  <c r="P32" i="87"/>
  <c r="O32" i="87"/>
  <c r="P30" i="87"/>
  <c r="O30" i="87"/>
  <c r="P28" i="87"/>
  <c r="O28" i="87"/>
  <c r="P26" i="87"/>
  <c r="O26" i="87"/>
  <c r="P24" i="87"/>
  <c r="O24" i="87"/>
  <c r="P22" i="87"/>
  <c r="O22" i="87"/>
  <c r="P20" i="87"/>
  <c r="O20" i="87"/>
  <c r="P18" i="87"/>
  <c r="O18" i="87"/>
  <c r="P16" i="87"/>
  <c r="O16" i="87"/>
  <c r="P14" i="87"/>
  <c r="O14" i="87"/>
  <c r="P12" i="87"/>
  <c r="O12" i="87"/>
  <c r="P10" i="87"/>
  <c r="O10" i="87"/>
  <c r="N38" i="86"/>
  <c r="M38" i="86"/>
  <c r="L38" i="86"/>
  <c r="K38" i="86"/>
  <c r="J38" i="86"/>
  <c r="I38" i="86"/>
  <c r="H38" i="86"/>
  <c r="P38" i="86" s="1"/>
  <c r="G38" i="86"/>
  <c r="F38" i="86"/>
  <c r="E38" i="86"/>
  <c r="N36" i="86"/>
  <c r="M36" i="86"/>
  <c r="L36" i="86"/>
  <c r="K36" i="86"/>
  <c r="J36" i="86"/>
  <c r="I36" i="86"/>
  <c r="H36" i="86"/>
  <c r="G36" i="86"/>
  <c r="F36" i="86"/>
  <c r="E36" i="86"/>
  <c r="N34" i="86"/>
  <c r="M34" i="86"/>
  <c r="L34" i="86"/>
  <c r="K34" i="86"/>
  <c r="J34" i="86"/>
  <c r="I34" i="86"/>
  <c r="H34" i="86"/>
  <c r="P34" i="86" s="1"/>
  <c r="G34" i="86"/>
  <c r="F34" i="86"/>
  <c r="E34" i="86"/>
  <c r="N32" i="86"/>
  <c r="M32" i="86"/>
  <c r="L32" i="86"/>
  <c r="K32" i="86"/>
  <c r="J32" i="86"/>
  <c r="I32" i="86"/>
  <c r="H32" i="86"/>
  <c r="G32" i="86"/>
  <c r="F32" i="86"/>
  <c r="P32" i="86" s="1"/>
  <c r="E32" i="86"/>
  <c r="N30" i="86"/>
  <c r="M30" i="86"/>
  <c r="L30" i="86"/>
  <c r="K30" i="86"/>
  <c r="J30" i="86"/>
  <c r="I30" i="86"/>
  <c r="H30" i="86"/>
  <c r="G30" i="86"/>
  <c r="F30" i="86"/>
  <c r="E30" i="86"/>
  <c r="N28" i="86"/>
  <c r="M28" i="86"/>
  <c r="L28" i="86"/>
  <c r="K28" i="86"/>
  <c r="J28" i="86"/>
  <c r="I28" i="86"/>
  <c r="H28" i="86"/>
  <c r="G28" i="86"/>
  <c r="F28" i="86"/>
  <c r="E28" i="86"/>
  <c r="N26" i="86"/>
  <c r="M26" i="86"/>
  <c r="L26" i="86"/>
  <c r="K26" i="86"/>
  <c r="J26" i="86"/>
  <c r="I26" i="86"/>
  <c r="H26" i="86"/>
  <c r="G26" i="86"/>
  <c r="F26" i="86"/>
  <c r="E26" i="86"/>
  <c r="N24" i="86"/>
  <c r="M24" i="86"/>
  <c r="L24" i="86"/>
  <c r="K24" i="86"/>
  <c r="J24" i="86"/>
  <c r="I24" i="86"/>
  <c r="H24" i="86"/>
  <c r="G24" i="86"/>
  <c r="F24" i="86"/>
  <c r="E24" i="86"/>
  <c r="N22" i="86"/>
  <c r="M22" i="86"/>
  <c r="L22" i="86"/>
  <c r="K22" i="86"/>
  <c r="J22" i="86"/>
  <c r="I22" i="86"/>
  <c r="H22" i="86"/>
  <c r="G22" i="86"/>
  <c r="F22" i="86"/>
  <c r="E22" i="86"/>
  <c r="N20" i="86"/>
  <c r="M20" i="86"/>
  <c r="L20" i="86"/>
  <c r="K20" i="86"/>
  <c r="J20" i="86"/>
  <c r="I20" i="86"/>
  <c r="H20" i="86"/>
  <c r="G20" i="86"/>
  <c r="F20" i="86"/>
  <c r="E20" i="86"/>
  <c r="N18" i="86"/>
  <c r="M18" i="86"/>
  <c r="L18" i="86"/>
  <c r="K18" i="86"/>
  <c r="J18" i="86"/>
  <c r="I18" i="86"/>
  <c r="H18" i="86"/>
  <c r="G18" i="86"/>
  <c r="F18" i="86"/>
  <c r="E18" i="86"/>
  <c r="N16" i="86"/>
  <c r="M16" i="86"/>
  <c r="L16" i="86"/>
  <c r="K16" i="86"/>
  <c r="J16" i="86"/>
  <c r="I16" i="86"/>
  <c r="H16" i="86"/>
  <c r="G16" i="86"/>
  <c r="F16" i="86"/>
  <c r="P16" i="86" s="1"/>
  <c r="E16" i="86"/>
  <c r="N14" i="86"/>
  <c r="M14" i="86"/>
  <c r="L14" i="86"/>
  <c r="K14" i="86"/>
  <c r="J14" i="86"/>
  <c r="I14" i="86"/>
  <c r="H14" i="86"/>
  <c r="P14" i="86" s="1"/>
  <c r="G14" i="86"/>
  <c r="F14" i="86"/>
  <c r="E14" i="86"/>
  <c r="N12" i="86"/>
  <c r="M12" i="86"/>
  <c r="L12" i="86"/>
  <c r="K12" i="86"/>
  <c r="J12" i="86"/>
  <c r="I12" i="86"/>
  <c r="H12" i="86"/>
  <c r="G12" i="86"/>
  <c r="F12" i="86"/>
  <c r="E12" i="86"/>
  <c r="N10" i="86"/>
  <c r="M10" i="86"/>
  <c r="L10" i="86"/>
  <c r="L40" i="86" s="1"/>
  <c r="K10" i="86"/>
  <c r="J10" i="86"/>
  <c r="J40" i="86" s="1"/>
  <c r="I10" i="86"/>
  <c r="H10" i="86"/>
  <c r="P10" i="86" s="1"/>
  <c r="G10" i="86"/>
  <c r="F10" i="86"/>
  <c r="E10" i="86"/>
  <c r="P22" i="86" l="1"/>
  <c r="P18" i="86"/>
  <c r="P40" i="89"/>
  <c r="O12" i="86"/>
  <c r="I40" i="86"/>
  <c r="F40" i="86"/>
  <c r="P28" i="86"/>
  <c r="O28" i="86"/>
  <c r="O14" i="86"/>
  <c r="P24" i="86"/>
  <c r="P36" i="86"/>
  <c r="O32" i="86"/>
  <c r="O22" i="86"/>
  <c r="O40" i="89"/>
  <c r="O30" i="86"/>
  <c r="O26" i="86"/>
  <c r="P30" i="86"/>
  <c r="O34" i="86"/>
  <c r="O40" i="88"/>
  <c r="O16" i="86"/>
  <c r="O36" i="86"/>
  <c r="P20" i="86"/>
  <c r="O18" i="86"/>
  <c r="O38" i="86"/>
  <c r="M40" i="86"/>
  <c r="P40" i="87"/>
  <c r="N40" i="86"/>
  <c r="P26" i="86"/>
  <c r="O24" i="86"/>
  <c r="K40" i="86"/>
  <c r="O20" i="86"/>
  <c r="G40" i="86"/>
  <c r="O40" i="87"/>
  <c r="E40" i="86"/>
  <c r="P12" i="86"/>
  <c r="H40" i="86"/>
  <c r="O10" i="86"/>
  <c r="P40" i="86" l="1"/>
  <c r="O40" i="86"/>
  <c r="K16" i="75" l="1"/>
  <c r="I16" i="75"/>
  <c r="G16" i="75"/>
  <c r="M14" i="75"/>
  <c r="M13" i="75"/>
  <c r="M12" i="75"/>
  <c r="M11" i="75"/>
  <c r="M8" i="75"/>
  <c r="M7" i="75"/>
  <c r="M6" i="75"/>
  <c r="M5" i="75"/>
  <c r="M9" i="75"/>
  <c r="L19" i="75" l="1"/>
  <c r="J19" i="75"/>
  <c r="H19" i="75"/>
  <c r="F19" i="75"/>
  <c r="D19" i="75"/>
  <c r="L18" i="75"/>
  <c r="J18" i="75"/>
  <c r="H18" i="75"/>
  <c r="F18" i="75"/>
  <c r="D18" i="75"/>
  <c r="E16" i="75"/>
  <c r="F11" i="75" s="1"/>
  <c r="C16" i="75"/>
  <c r="D11" i="75" s="1"/>
  <c r="L14" i="75"/>
  <c r="J14" i="75"/>
  <c r="H14" i="75"/>
  <c r="F14" i="75"/>
  <c r="D14" i="75"/>
  <c r="L13" i="75"/>
  <c r="J13" i="75"/>
  <c r="H13" i="75"/>
  <c r="F13" i="75"/>
  <c r="D13" i="75"/>
  <c r="L12" i="75"/>
  <c r="J12" i="75"/>
  <c r="H12" i="75"/>
  <c r="F12" i="75"/>
  <c r="D12" i="75"/>
  <c r="L11" i="75"/>
  <c r="J11" i="75"/>
  <c r="H11" i="75"/>
  <c r="L9" i="75"/>
  <c r="J9" i="75"/>
  <c r="H9" i="75"/>
  <c r="R8" i="75"/>
  <c r="Q8" i="75"/>
  <c r="P8" i="75"/>
  <c r="J8" i="75"/>
  <c r="R7" i="75"/>
  <c r="Q7" i="75"/>
  <c r="P7" i="75"/>
  <c r="L7" i="75"/>
  <c r="J7" i="75"/>
  <c r="H7" i="75"/>
  <c r="R6" i="75"/>
  <c r="Q6" i="75"/>
  <c r="P6" i="75"/>
  <c r="L6" i="75"/>
  <c r="J6" i="75"/>
  <c r="H6" i="75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1st Quarter 2015 is compared with the Total for 4th Quarter 2014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<sst xmlns="http://schemas.openxmlformats.org/spreadsheetml/2006/main" count="1220" uniqueCount="150">
  <si>
    <t>Total Reported Accidents</t>
  </si>
  <si>
    <t>Period</t>
  </si>
  <si>
    <t>Year</t>
  </si>
  <si>
    <t>Fatal Accidents</t>
  </si>
  <si>
    <t>Non Injury Accidents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</si>
  <si>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</si>
  <si>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</si>
  <si>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</si>
  <si>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</si>
  <si>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</si>
  <si>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</si>
  <si>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</si>
  <si>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</si>
  <si>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</si>
  <si>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</si>
  <si>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</si>
  <si>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</si>
  <si>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</si>
  <si>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</si>
  <si>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</si>
  <si>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</si>
  <si>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</si>
  <si>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</si>
  <si>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</si>
  <si>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</si>
  <si>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</si>
  <si>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</si>
  <si>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</si>
  <si>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</si>
  <si>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</si>
  <si>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</si>
  <si>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</si>
  <si>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</si>
  <si>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</si>
  <si>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</si>
  <si>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</si>
  <si>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</si>
  <si>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</si>
  <si>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</si>
  <si>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</si>
  <si>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</si>
  <si>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</si>
  <si>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</si>
  <si>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</si>
  <si>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</si>
  <si>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</si>
  <si>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</si>
  <si>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</si>
  <si>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</si>
  <si>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</si>
  <si>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</si>
  <si>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</si>
  <si>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</si>
  <si>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</si>
  <si>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</si>
  <si>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</si>
  <si>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</si>
  <si>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</si>
  <si>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</si>
  <si>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</si>
  <si>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</si>
  <si>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</si>
  <si>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</si>
  <si>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</si>
  <si>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</si>
  <si>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</si>
  <si>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</si>
  <si>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</si>
  <si>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</si>
  <si>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</si>
  <si>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</si>
  <si>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</si>
  <si>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</si>
  <si>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</si>
  <si>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</si>
  <si>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</si>
  <si>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</si>
  <si>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</si>
  <si>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</si>
  <si>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</si>
  <si>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</si>
  <si>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</si>
  <si>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</si>
  <si>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</si>
  <si>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</si>
  <si>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</si>
  <si>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</si>
  <si>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</si>
  <si>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</si>
  <si>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</si>
  <si>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1st Quarter</t>
  </si>
  <si>
    <t>January</t>
  </si>
  <si>
    <t>February</t>
  </si>
  <si>
    <t>March</t>
  </si>
  <si>
    <t>55 - 59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</si>
  <si>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</si>
  <si>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</si>
  <si>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</si>
  <si>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</si>
  <si>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</si>
  <si>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</si>
  <si>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</si>
  <si>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</si>
  <si>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</si>
  <si>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</si>
  <si>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</si>
  <si>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</si>
  <si>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</si>
  <si>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Fatalities</t>
  </si>
  <si>
    <t>TABLE 2. FATALITIES BY SEX</t>
  </si>
  <si>
    <t>Total Fatalities</t>
  </si>
  <si>
    <t>(MONTHLY COMPARISON)</t>
  </si>
  <si>
    <r>
      <t>Source:</t>
    </r>
    <r>
      <rPr>
        <sz val="22"/>
        <rFont val="Arial"/>
        <family val="2"/>
      </rPr>
      <t xml:space="preserve">  Road Traffic Accidents Returns</t>
    </r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</si>
  <si>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</si>
  <si>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</si>
  <si>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</si>
  <si>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</si>
  <si>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</si>
  <si>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Other Roads</t>
  </si>
  <si>
    <r>
      <t>Source:</t>
    </r>
    <r>
      <rPr>
        <sz val="10"/>
        <rFont val="Rockwell"/>
        <family val="1"/>
      </rPr>
      <t xml:space="preserve">  Road Traffic Accidents Returns</t>
    </r>
  </si>
  <si>
    <t>July-September 2016</t>
  </si>
  <si>
    <t>TABLE 4. NUMBER AND PERCENTAGE DISTRIBUTION OF FATAL ACCIDENTS</t>
  </si>
  <si>
    <r>
      <t>Source:</t>
    </r>
    <r>
      <rPr>
        <sz val="14"/>
        <rFont val="Arial"/>
        <family val="2"/>
      </rPr>
      <t xml:space="preserve">  Road Traffic Accidents Returns</t>
    </r>
  </si>
  <si>
    <r>
      <t>Source:</t>
    </r>
    <r>
      <rPr>
        <sz val="18"/>
        <rFont val="Arial"/>
        <family val="2"/>
      </rPr>
      <t xml:space="preserve">  Road Traffic Accidents Returns</t>
    </r>
  </si>
  <si>
    <r>
      <t>Source:</t>
    </r>
    <r>
      <rPr>
        <sz val="20"/>
        <rFont val="Arial"/>
        <family val="2"/>
      </rPr>
      <t xml:space="preserve">  Road Traffic Accidents Returns</t>
    </r>
  </si>
  <si>
    <t>1st Quarter 2017</t>
  </si>
  <si>
    <t>Persons Injured*</t>
  </si>
  <si>
    <t>*From 2017 onwards, data on individual persons injured is not captured by CAPA</t>
  </si>
  <si>
    <t>% Contributions</t>
  </si>
  <si>
    <t>NIA</t>
  </si>
  <si>
    <t>FA</t>
  </si>
  <si>
    <t>AISI</t>
  </si>
  <si>
    <t>TOTAL</t>
  </si>
  <si>
    <t>January-March 2017</t>
  </si>
  <si>
    <t>Quarter 1 2017</t>
  </si>
  <si>
    <t>2nd Quarter</t>
  </si>
  <si>
    <t>April</t>
  </si>
  <si>
    <t>May</t>
  </si>
  <si>
    <t>June</t>
  </si>
  <si>
    <t>April-June 2017</t>
  </si>
  <si>
    <t>2nd Quarter 2017</t>
  </si>
  <si>
    <t>2nd Quarter 2013-2017</t>
  </si>
  <si>
    <t>_</t>
  </si>
  <si>
    <t xml:space="preserve">TABLE 3. NUMBER AND PERCENTAGE DISTRIBUTION OF </t>
  </si>
  <si>
    <t xml:space="preserve">ACCIDENTS AND FATALITIES, </t>
  </si>
  <si>
    <t>ON SELECTED ROADS BY TIME OF DAY</t>
  </si>
  <si>
    <t>Churchill Roosevelt Highway</t>
  </si>
  <si>
    <t>Time of Day</t>
  </si>
  <si>
    <t>TABLE 5. FATAL TRAFFIC ACCIDENTS BY TIME OF DAY</t>
  </si>
  <si>
    <t>"Total Percentages may not Sum due to Rounding"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</si>
</sst>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6" formatCode="0\ 000"/>
    <numFmt numFmtId="167" formatCode="0.0%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Rockwell"/>
      <family val="1"/>
    </font>
    <font>
      <sz val="2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30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14"/>
      <name val="Arial"/>
      <family val="2"/>
    </font>
    <font>
      <sz val="11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sz val="32"/>
      <name val="Arial"/>
      <family val="2"/>
    </font>
    <font>
      <b/>
      <sz val="30"/>
      <name val="Arial"/>
      <family val="2"/>
    </font>
    <font>
      <b/>
      <sz val="28"/>
      <name val="Arial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406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2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2" fillId="2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indent="1"/>
    </xf>
    <xf numFmtId="166" fontId="12" fillId="0" borderId="0" xfId="0" applyNumberFormat="1" applyFont="1" applyFill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4" fillId="4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1" fontId="10" fillId="0" borderId="7" xfId="0" applyNumberFormat="1" applyFont="1" applyFill="1" applyBorder="1" applyAlignment="1">
      <alignment horizontal="right" vertical="center" wrapText="1"/>
    </xf>
    <xf numFmtId="0" fontId="14" fillId="5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 wrapText="1"/>
    </xf>
    <xf numFmtId="167" fontId="10" fillId="0" borderId="7" xfId="1" applyNumberFormat="1" applyFont="1" applyFill="1" applyBorder="1" applyAlignment="1">
      <alignment horizontal="right" vertical="center" wrapText="1"/>
    </xf>
    <xf numFmtId="167" fontId="9" fillId="0" borderId="7" xfId="1" applyNumberFormat="1" applyFont="1" applyFill="1" applyBorder="1" applyAlignment="1">
      <alignment horizontal="right" vertical="center" wrapText="1"/>
    </xf>
    <xf numFmtId="166" fontId="10" fillId="0" borderId="7" xfId="0" applyNumberFormat="1" applyFont="1" applyBorder="1" applyAlignment="1">
      <alignment horizontal="right" vertical="center" wrapText="1"/>
    </xf>
    <xf numFmtId="167" fontId="10" fillId="0" borderId="7" xfId="1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166" fontId="9" fillId="0" borderId="7" xfId="0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right" vertical="center" wrapText="1"/>
    </xf>
    <xf numFmtId="0" fontId="10" fillId="4" borderId="7" xfId="0" applyFont="1" applyFill="1" applyBorder="1" applyAlignment="1">
      <alignment vertical="center" wrapText="1"/>
    </xf>
    <xf numFmtId="166" fontId="9" fillId="4" borderId="7" xfId="0" applyNumberFormat="1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2" fontId="9" fillId="5" borderId="7" xfId="0" applyNumberFormat="1" applyFont="1" applyFill="1" applyBorder="1" applyAlignment="1">
      <alignment horizontal="right" vertical="center" wrapText="1"/>
    </xf>
    <xf numFmtId="1" fontId="9" fillId="0" borderId="7" xfId="0" applyNumberFormat="1" applyFont="1" applyFill="1" applyBorder="1" applyAlignment="1">
      <alignment horizontal="right" vertical="center" wrapText="1"/>
    </xf>
    <xf numFmtId="0" fontId="0" fillId="5" borderId="7" xfId="0" applyFill="1" applyBorder="1" applyAlignment="1">
      <alignment vertical="top" wrapText="1"/>
    </xf>
    <xf numFmtId="2" fontId="10" fillId="4" borderId="7" xfId="0" applyNumberFormat="1" applyFont="1" applyFill="1" applyBorder="1" applyAlignment="1">
      <alignment horizontal="right" vertical="center" wrapText="1"/>
    </xf>
    <xf numFmtId="2" fontId="10" fillId="5" borderId="7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3" xfId="0" applyFont="1" applyFill="1" applyBorder="1"/>
    <xf numFmtId="0" fontId="6" fillId="0" borderId="5" xfId="0" quotePrefix="1" applyFont="1" applyFill="1" applyBorder="1" applyAlignment="1">
      <alignment horizontal="center"/>
    </xf>
    <xf numFmtId="0" fontId="6" fillId="2" borderId="4" xfId="0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/>
    <xf numFmtId="0" fontId="19" fillId="2" borderId="0" xfId="0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/>
    </xf>
    <xf numFmtId="0" fontId="19" fillId="2" borderId="0" xfId="0" applyFont="1" applyFill="1" applyBorder="1"/>
    <xf numFmtId="0" fontId="19" fillId="0" borderId="5" xfId="0" applyFont="1" applyFill="1" applyBorder="1" applyAlignment="1">
      <alignment horizontal="right"/>
    </xf>
    <xf numFmtId="164" fontId="19" fillId="0" borderId="5" xfId="0" applyNumberFormat="1" applyFont="1" applyFill="1" applyBorder="1" applyAlignment="1">
      <alignment horizontal="right"/>
    </xf>
    <xf numFmtId="0" fontId="17" fillId="0" borderId="6" xfId="0" applyFont="1" applyFill="1" applyBorder="1"/>
    <xf numFmtId="0" fontId="19" fillId="0" borderId="5" xfId="0" quotePrefix="1" applyFont="1" applyFill="1" applyBorder="1" applyAlignment="1">
      <alignment horizontal="center"/>
    </xf>
    <xf numFmtId="0" fontId="19" fillId="0" borderId="2" xfId="0" quotePrefix="1" applyFont="1" applyFill="1" applyBorder="1" applyAlignment="1">
      <alignment horizontal="center"/>
    </xf>
    <xf numFmtId="0" fontId="19" fillId="0" borderId="4" xfId="0" applyFont="1" applyFill="1" applyBorder="1" applyAlignment="1">
      <alignment horizontal="right"/>
    </xf>
    <xf numFmtId="1" fontId="17" fillId="0" borderId="6" xfId="0" applyNumberFormat="1" applyFont="1" applyFill="1" applyBorder="1" applyAlignment="1">
      <alignment horizontal="right"/>
    </xf>
    <xf numFmtId="0" fontId="17" fillId="0" borderId="6" xfId="0" applyFont="1" applyFill="1" applyBorder="1" applyAlignment="1">
      <alignment horizontal="right"/>
    </xf>
    <xf numFmtId="0" fontId="6" fillId="0" borderId="0" xfId="0" applyFont="1" applyBorder="1"/>
    <xf numFmtId="166" fontId="19" fillId="0" borderId="5" xfId="0" applyNumberFormat="1" applyFont="1" applyFill="1" applyBorder="1" applyAlignment="1">
      <alignment horizontal="right"/>
    </xf>
    <xf numFmtId="166" fontId="17" fillId="0" borderId="6" xfId="0" applyNumberFormat="1" applyFont="1" applyFill="1" applyBorder="1" applyAlignment="1">
      <alignment horizontal="right"/>
    </xf>
    <xf numFmtId="0" fontId="14" fillId="0" borderId="0" xfId="0" applyFont="1"/>
    <xf numFmtId="0" fontId="14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3" fillId="6" borderId="7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0" borderId="13" xfId="0" quotePrefix="1" applyFont="1" applyFill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0" borderId="12" xfId="0" quotePrefix="1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0" fontId="23" fillId="0" borderId="13" xfId="0" applyFont="1" applyBorder="1"/>
    <xf numFmtId="0" fontId="23" fillId="2" borderId="4" xfId="0" quotePrefix="1" applyFont="1" applyFill="1" applyBorder="1" applyAlignment="1"/>
    <xf numFmtId="0" fontId="23" fillId="2" borderId="0" xfId="0" quotePrefix="1" applyFont="1" applyFill="1" applyBorder="1" applyAlignment="1"/>
    <xf numFmtId="0" fontId="23" fillId="2" borderId="13" xfId="0" quotePrefix="1" applyFont="1" applyFill="1" applyBorder="1" applyAlignment="1"/>
    <xf numFmtId="0" fontId="23" fillId="0" borderId="13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13" xfId="0" applyFont="1" applyFill="1" applyBorder="1"/>
    <xf numFmtId="0" fontId="23" fillId="2" borderId="4" xfId="0" applyFont="1" applyFill="1" applyBorder="1" applyAlignment="1"/>
    <xf numFmtId="0" fontId="23" fillId="2" borderId="0" xfId="0" applyFont="1" applyFill="1" applyBorder="1" applyAlignment="1"/>
    <xf numFmtId="0" fontId="24" fillId="2" borderId="9" xfId="0" applyFont="1" applyFill="1" applyBorder="1" applyAlignment="1"/>
    <xf numFmtId="0" fontId="24" fillId="2" borderId="1" xfId="0" applyFont="1" applyFill="1" applyBorder="1" applyAlignment="1"/>
    <xf numFmtId="0" fontId="23" fillId="2" borderId="1" xfId="0" quotePrefix="1" applyFont="1" applyFill="1" applyBorder="1" applyAlignment="1"/>
    <xf numFmtId="0" fontId="23" fillId="2" borderId="10" xfId="0" quotePrefix="1" applyFont="1" applyFill="1" applyBorder="1" applyAlignment="1"/>
    <xf numFmtId="0" fontId="24" fillId="0" borderId="1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2" fillId="0" borderId="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3" xfId="2" quotePrefix="1" applyFont="1" applyFill="1" applyBorder="1" applyAlignment="1">
      <alignment horizontal="center"/>
    </xf>
    <xf numFmtId="0" fontId="12" fillId="0" borderId="2" xfId="2" quotePrefix="1" applyFont="1" applyBorder="1" applyAlignment="1">
      <alignment horizontal="center"/>
    </xf>
    <xf numFmtId="0" fontId="12" fillId="0" borderId="12" xfId="2" quotePrefix="1" applyFont="1" applyBorder="1" applyAlignment="1">
      <alignment horizontal="center"/>
    </xf>
    <xf numFmtId="0" fontId="12" fillId="0" borderId="5" xfId="2" quotePrefix="1" applyFont="1" applyBorder="1" applyAlignment="1">
      <alignment horizontal="center"/>
    </xf>
    <xf numFmtId="0" fontId="12" fillId="0" borderId="13" xfId="2" applyFont="1" applyBorder="1"/>
    <xf numFmtId="0" fontId="12" fillId="0" borderId="4" xfId="2" quotePrefix="1" applyFont="1" applyFill="1" applyBorder="1" applyAlignment="1"/>
    <xf numFmtId="0" fontId="12" fillId="0" borderId="0" xfId="2" quotePrefix="1" applyFont="1" applyFill="1" applyBorder="1" applyAlignment="1"/>
    <xf numFmtId="0" fontId="12" fillId="0" borderId="13" xfId="2" quotePrefix="1" applyFont="1" applyFill="1" applyBorder="1" applyAlignment="1"/>
    <xf numFmtId="0" fontId="12" fillId="0" borderId="13" xfId="2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2" fillId="0" borderId="13" xfId="2" applyFont="1" applyFill="1" applyBorder="1"/>
    <xf numFmtId="0" fontId="12" fillId="0" borderId="4" xfId="2" applyFont="1" applyFill="1" applyBorder="1" applyAlignment="1"/>
    <xf numFmtId="0" fontId="12" fillId="0" borderId="0" xfId="2" applyFont="1" applyFill="1" applyBorder="1" applyAlignment="1"/>
    <xf numFmtId="0" fontId="12" fillId="0" borderId="9" xfId="2" applyFont="1" applyFill="1" applyBorder="1" applyAlignment="1"/>
    <xf numFmtId="0" fontId="12" fillId="0" borderId="1" xfId="2" applyFont="1" applyFill="1" applyBorder="1" applyAlignment="1"/>
    <xf numFmtId="0" fontId="12" fillId="0" borderId="1" xfId="2" quotePrefix="1" applyFont="1" applyFill="1" applyBorder="1" applyAlignment="1"/>
    <xf numFmtId="0" fontId="12" fillId="0" borderId="10" xfId="2" quotePrefix="1" applyFont="1" applyFill="1" applyBorder="1" applyAlignment="1"/>
    <xf numFmtId="0" fontId="12" fillId="0" borderId="10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6" fillId="0" borderId="11" xfId="0" applyFont="1" applyFill="1" applyBorder="1"/>
    <xf numFmtId="0" fontId="26" fillId="0" borderId="0" xfId="0" applyFont="1" applyFill="1"/>
    <xf numFmtId="0" fontId="26" fillId="0" borderId="2" xfId="0" quotePrefix="1" applyFont="1" applyFill="1" applyBorder="1" applyAlignment="1">
      <alignment horizontal="center"/>
    </xf>
    <xf numFmtId="0" fontId="26" fillId="0" borderId="12" xfId="0" quotePrefix="1" applyFont="1" applyFill="1" applyBorder="1" applyAlignment="1">
      <alignment horizontal="center"/>
    </xf>
    <xf numFmtId="0" fontId="26" fillId="0" borderId="3" xfId="0" quotePrefix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26" fillId="0" borderId="0" xfId="0" applyFont="1" applyFill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6" fillId="0" borderId="0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0" fontId="5" fillId="0" borderId="0" xfId="0" applyFont="1" applyBorder="1"/>
    <xf numFmtId="2" fontId="27" fillId="0" borderId="9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2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0" fillId="0" borderId="2" xfId="0" quotePrefix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 inden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/>
    <xf numFmtId="0" fontId="1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/>
    <xf numFmtId="0" fontId="19" fillId="6" borderId="7" xfId="0" applyFont="1" applyFill="1" applyBorder="1" applyAlignment="1">
      <alignment horizontal="center" vertical="center"/>
    </xf>
    <xf numFmtId="0" fontId="9" fillId="3" borderId="7" xfId="2" applyFont="1" applyFill="1" applyBorder="1"/>
    <xf numFmtId="0" fontId="9" fillId="3" borderId="7" xfId="2" applyFont="1" applyFill="1" applyBorder="1" applyAlignment="1">
      <alignment horizontal="center"/>
    </xf>
    <xf numFmtId="0" fontId="1" fillId="7" borderId="7" xfId="2" applyFill="1" applyBorder="1"/>
    <xf numFmtId="164" fontId="10" fillId="0" borderId="7" xfId="2" applyNumberFormat="1" applyFont="1" applyBorder="1"/>
    <xf numFmtId="0" fontId="17" fillId="0" borderId="1" xfId="0" applyFont="1" applyFill="1" applyBorder="1"/>
    <xf numFmtId="167" fontId="10" fillId="0" borderId="7" xfId="1" applyNumberFormat="1" applyFont="1" applyBorder="1" applyAlignment="1">
      <alignment horizontal="right" vertical="top" wrapText="1"/>
    </xf>
    <xf numFmtId="166" fontId="12" fillId="0" borderId="4" xfId="0" applyNumberFormat="1" applyFont="1" applyFill="1" applyBorder="1" applyAlignment="1">
      <alignment horizontal="right"/>
    </xf>
    <xf numFmtId="0" fontId="29" fillId="0" borderId="0" xfId="0" applyFont="1" applyFill="1"/>
    <xf numFmtId="0" fontId="21" fillId="2" borderId="4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0" borderId="5" xfId="0" quotePrefix="1" applyFont="1" applyFill="1" applyBorder="1" applyAlignment="1">
      <alignment horizontal="center" vertical="center"/>
    </xf>
    <xf numFmtId="0" fontId="21" fillId="0" borderId="4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1" fillId="2" borderId="4" xfId="0" applyFont="1" applyFill="1" applyBorder="1"/>
    <xf numFmtId="0" fontId="21" fillId="2" borderId="0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0" fontId="30" fillId="0" borderId="5" xfId="0" applyFont="1" applyFill="1" applyBorder="1" applyAlignment="1">
      <alignment horizontal="right"/>
    </xf>
    <xf numFmtId="0" fontId="30" fillId="2" borderId="4" xfId="0" applyFont="1" applyFill="1" applyBorder="1"/>
    <xf numFmtId="0" fontId="30" fillId="2" borderId="0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66" fontId="30" fillId="0" borderId="5" xfId="0" applyNumberFormat="1" applyFont="1" applyFill="1" applyBorder="1" applyAlignment="1">
      <alignment horizontal="right"/>
    </xf>
    <xf numFmtId="0" fontId="21" fillId="2" borderId="9" xfId="0" applyFont="1" applyFill="1" applyBorder="1"/>
    <xf numFmtId="0" fontId="21" fillId="2" borderId="1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166" fontId="21" fillId="0" borderId="6" xfId="0" applyNumberFormat="1" applyFont="1" applyFill="1" applyBorder="1" applyAlignment="1">
      <alignment horizontal="right"/>
    </xf>
    <xf numFmtId="0" fontId="21" fillId="0" borderId="6" xfId="0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/>
    <xf numFmtId="0" fontId="19" fillId="0" borderId="0" xfId="0" applyFont="1" applyFill="1"/>
    <xf numFmtId="167" fontId="1" fillId="0" borderId="0" xfId="1" applyNumberFormat="1" applyFont="1" applyFill="1"/>
    <xf numFmtId="16" fontId="19" fillId="6" borderId="7" xfId="0" applyNumberFormat="1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0" fontId="19" fillId="2" borderId="11" xfId="0" applyFont="1" applyFill="1" applyBorder="1"/>
    <xf numFmtId="0" fontId="19" fillId="2" borderId="13" xfId="0" applyFont="1" applyFill="1" applyBorder="1"/>
    <xf numFmtId="0" fontId="19" fillId="0" borderId="12" xfId="0" quotePrefix="1" applyFont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left" wrapText="1"/>
    </xf>
    <xf numFmtId="0" fontId="19" fillId="2" borderId="13" xfId="0" applyFont="1" applyFill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9" fillId="2" borderId="4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13" xfId="0" applyFont="1" applyFill="1" applyBorder="1"/>
    <xf numFmtId="0" fontId="8" fillId="0" borderId="2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167" fontId="1" fillId="0" borderId="0" xfId="1" applyNumberFormat="1" applyFont="1"/>
    <xf numFmtId="0" fontId="8" fillId="2" borderId="4" xfId="0" applyFont="1" applyFill="1" applyBorder="1" applyAlignment="1"/>
    <xf numFmtId="0" fontId="8" fillId="2" borderId="0" xfId="0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20" fillId="2" borderId="9" xfId="0" applyFont="1" applyFill="1" applyBorder="1" applyAlignment="1"/>
    <xf numFmtId="0" fontId="20" fillId="2" borderId="1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0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6" fillId="2" borderId="9" xfId="0" applyFont="1" applyFill="1" applyBorder="1" applyAlignment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10" xfId="0" applyFont="1" applyFill="1" applyBorder="1"/>
    <xf numFmtId="0" fontId="13" fillId="0" borderId="0" xfId="0" applyFont="1" applyAlignment="1">
      <alignment horizontal="right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1" fillId="3" borderId="3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3" fillId="2" borderId="4" xfId="0" applyFont="1" applyFill="1" applyBorder="1"/>
    <xf numFmtId="0" fontId="23" fillId="2" borderId="0" xfId="0" applyFont="1" applyFill="1" applyBorder="1"/>
    <xf numFmtId="0" fontId="23" fillId="2" borderId="13" xfId="0" applyFont="1" applyFill="1" applyBorder="1"/>
    <xf numFmtId="0" fontId="23" fillId="6" borderId="3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6" borderId="11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right"/>
    </xf>
    <xf numFmtId="17" fontId="27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17" fontId="10" fillId="0" borderId="0" xfId="2" applyNumberFormat="1" applyFont="1" applyAlignment="1">
      <alignment horizontal="center"/>
    </xf>
    <xf numFmtId="0" fontId="12" fillId="0" borderId="3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4" xfId="2" applyFont="1" applyFill="1" applyBorder="1"/>
    <xf numFmtId="0" fontId="12" fillId="0" borderId="0" xfId="2" applyFont="1" applyFill="1" applyBorder="1"/>
    <xf numFmtId="0" fontId="12" fillId="0" borderId="13" xfId="2" applyFont="1" applyFill="1" applyBorder="1"/>
    <xf numFmtId="0" fontId="32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frey%20Charles/Desktop/test/2nd%20qtr-2016%20-%20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r\REsBackup\Users\julian%20francis\Desktop\Traffic%20Working\Traffic%20Bulletin%20'15\1st%20Qtr%202015\1st%20qtr-2015%20-%2016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ace"/>
      <sheetName val="Table of Contents"/>
      <sheetName val="Section I"/>
      <sheetName val="table1 2016"/>
      <sheetName val="Worksheet1"/>
      <sheetName val="Quarterly Trend Analysis"/>
      <sheetName val="Charts 1-2"/>
      <sheetName val="Table 2 2016"/>
      <sheetName val="Charts 3-4"/>
      <sheetName val="Table 3"/>
      <sheetName val="Monthly Comparison"/>
      <sheetName val="Charts 5-6"/>
      <sheetName val="Section II"/>
      <sheetName val="Table 4"/>
      <sheetName val="RoadsTimeOfDay"/>
      <sheetName val="Charts 7-8"/>
      <sheetName val="table5 2016"/>
      <sheetName val="WeekTimeOfDay"/>
      <sheetName val="Charts 9-10"/>
      <sheetName val="Section III"/>
      <sheetName val="Table 6 2016"/>
      <sheetName val="AgeSexRoadUser"/>
      <sheetName val="Charts 11-12"/>
      <sheetName val="Charts 13-14"/>
      <sheetName val="End Page"/>
      <sheetName val="table4 2016 (2)"/>
      <sheetName val="table4 2016 apr"/>
      <sheetName val="table4 2016 may"/>
      <sheetName val="table4 2016 jun"/>
      <sheetName val="table5 2016 (2)"/>
      <sheetName val="table5 2016 apr"/>
      <sheetName val="table5 2016 may"/>
      <sheetName val="table5 2016 jun"/>
      <sheetName val="Table 6&quot; 2016"/>
      <sheetName val="Table 6&quot; 2016 apr"/>
      <sheetName val="Table 6&quot; 2016 may"/>
      <sheetName val="Table 6&quot; 2016 j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1">
          <cell r="E41">
            <v>13</v>
          </cell>
          <cell r="F41">
            <v>1</v>
          </cell>
          <cell r="G41">
            <v>12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  <cell r="N41">
            <v>1</v>
          </cell>
        </row>
        <row r="46">
          <cell r="E46" t="str">
            <v>Pedestrian</v>
          </cell>
          <cell r="G46" t="str">
            <v>Drivers</v>
          </cell>
          <cell r="I46" t="str">
            <v>Pedal Cyclists</v>
          </cell>
          <cell r="K46" t="str">
            <v>Motor Cyclists</v>
          </cell>
          <cell r="M46" t="str">
            <v>Passengers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ace"/>
      <sheetName val="Table of Contents"/>
      <sheetName val="Section I"/>
      <sheetName val="Table 1 2015"/>
      <sheetName val="Worksheet1"/>
      <sheetName val="Quarterly Trend Analysis"/>
      <sheetName val="Charts 1-2"/>
      <sheetName val="Table 2 2015"/>
      <sheetName val="Charts 3-4"/>
      <sheetName val="Table3 2015"/>
      <sheetName val="Monthly Comparison"/>
      <sheetName val="Charts 5-6"/>
      <sheetName val="Section II"/>
      <sheetName val="Table 4 2015"/>
      <sheetName val="RoadsTimeOfDay"/>
      <sheetName val="Charts 7-8"/>
      <sheetName val="Table5 2015"/>
      <sheetName val="WeekTimeOfDay"/>
      <sheetName val="Charts 9-10"/>
      <sheetName val="Section III"/>
      <sheetName val="Table 6 2015"/>
      <sheetName val="AgeSexRoadUser"/>
      <sheetName val="Charts 11-12"/>
      <sheetName val="Charts 13-14"/>
      <sheetName val="End Page"/>
      <sheetName val="Table 4 2015 (2)"/>
      <sheetName val="Table 4 2015 jan"/>
      <sheetName val="table 4 2015 feb"/>
      <sheetName val="table 4 2015 mar"/>
      <sheetName val="table5 2015 (2)"/>
      <sheetName val="table5 2015 jan"/>
      <sheetName val="table5 2015 feb"/>
      <sheetName val="table5 2015 mar"/>
      <sheetName val="table 6 2015 (2)"/>
      <sheetName val="table 6 2015 jan"/>
      <sheetName val="table 6 2015 feb"/>
      <sheetName val="table 6 2015 mar"/>
      <sheetName val="Table 6' 2015 (2)"/>
      <sheetName val="Table 6&quot; 2015"/>
      <sheetName val="Table 6&quot; 2015 jan"/>
      <sheetName val="Table 6&quot; 2015 feb"/>
      <sheetName val="Table 6&quot; 2015 mar"/>
      <sheetName val="Table 6' 2015 jan"/>
      <sheetName val="Table 6' 2015 feb"/>
      <sheetName val="Table 6' 2015 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E6" t="str">
            <v>Pedestrian</v>
          </cell>
        </row>
        <row r="11">
          <cell r="A11" t="str">
            <v>0 - 4</v>
          </cell>
        </row>
        <row r="13">
          <cell r="A13" t="str">
            <v>5 - 9</v>
          </cell>
        </row>
        <row r="15">
          <cell r="A15" t="str">
            <v>10 - 14</v>
          </cell>
        </row>
        <row r="17">
          <cell r="A17" t="str">
            <v>15 - 19</v>
          </cell>
        </row>
        <row r="19">
          <cell r="A19" t="str">
            <v>20 - 24</v>
          </cell>
        </row>
        <row r="21">
          <cell r="A21" t="str">
            <v>25 - 29</v>
          </cell>
        </row>
        <row r="23">
          <cell r="A23" t="str">
            <v>30 - 34</v>
          </cell>
        </row>
        <row r="25">
          <cell r="A25" t="str">
            <v>35 - 39</v>
          </cell>
        </row>
        <row r="27">
          <cell r="A27" t="str">
            <v>40 - 44</v>
          </cell>
        </row>
        <row r="29">
          <cell r="A29" t="str">
            <v>45 - 49</v>
          </cell>
        </row>
        <row r="31">
          <cell r="A31" t="str">
            <v>50 - 54</v>
          </cell>
        </row>
        <row r="33">
          <cell r="A33" t="str">
            <v>55 - 59</v>
          </cell>
        </row>
        <row r="35">
          <cell r="A35" t="str">
            <v xml:space="preserve">60 - 64 </v>
          </cell>
        </row>
        <row r="37">
          <cell r="A37" t="str">
            <v>65 +</v>
          </cell>
        </row>
        <row r="39">
          <cell r="A39" t="str">
            <v>Not Stated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="60" zoomScaleNormal="60" workbookViewId="0">
      <selection activeCell="Q11" sqref="Q11"/>
    </sheetView>
  </sheetViews>
  <sheetFormatPr defaultRowHeight="12.75" x14ac:dyDescent="0.2"/>
  <cols>
    <col min="1" max="1" width="30.7109375" style="5" customWidth="1"/>
    <col min="2" max="2" width="15.7109375" style="8" customWidth="1"/>
    <col min="3" max="3" width="18.7109375" style="5" customWidth="1"/>
    <col min="4" max="4" width="29.28515625" style="10" customWidth="1"/>
    <col min="5" max="5" width="27.85546875" style="5" customWidth="1"/>
    <col min="6" max="6" width="32.85546875" style="5" customWidth="1"/>
    <col min="7" max="7" width="26.7109375" style="5" customWidth="1"/>
    <col min="8" max="8" width="30.42578125" style="5" customWidth="1"/>
    <col min="9" max="10" width="18.7109375" style="5" customWidth="1"/>
    <col min="11" max="11" width="22.7109375" style="5" customWidth="1"/>
    <col min="12" max="16384" width="9.140625" style="5"/>
  </cols>
  <sheetData>
    <row r="1" spans="1:13" s="215" customFormat="1" ht="39.950000000000003" customHeight="1" x14ac:dyDescent="0.55000000000000004">
      <c r="A1" s="404" t="s">
        <v>66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3" s="215" customFormat="1" ht="39.950000000000003" customHeight="1" x14ac:dyDescent="0.55000000000000004">
      <c r="A2" s="405" t="s">
        <v>53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3" s="215" customFormat="1" ht="39.950000000000003" customHeight="1" x14ac:dyDescent="0.55000000000000004">
      <c r="A3" s="405" t="s">
        <v>140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</row>
    <row r="4" spans="1:13" ht="39.950000000000003" customHeight="1" x14ac:dyDescent="0.2">
      <c r="A4" s="293" t="s">
        <v>1</v>
      </c>
      <c r="B4" s="294"/>
      <c r="C4" s="290" t="s">
        <v>2</v>
      </c>
      <c r="D4" s="290" t="s">
        <v>0</v>
      </c>
      <c r="E4" s="290" t="s">
        <v>3</v>
      </c>
      <c r="F4" s="290" t="s">
        <v>39</v>
      </c>
      <c r="G4" s="290" t="s">
        <v>4</v>
      </c>
      <c r="H4" s="290" t="s">
        <v>108</v>
      </c>
      <c r="I4" s="290" t="s">
        <v>126</v>
      </c>
      <c r="J4" s="290"/>
      <c r="K4" s="290"/>
    </row>
    <row r="5" spans="1:13" ht="39.950000000000003" customHeight="1" x14ac:dyDescent="0.2">
      <c r="A5" s="295"/>
      <c r="B5" s="296"/>
      <c r="C5" s="288"/>
      <c r="D5" s="288"/>
      <c r="E5" s="288"/>
      <c r="F5" s="288"/>
      <c r="G5" s="288"/>
      <c r="H5" s="288"/>
      <c r="I5" s="289"/>
      <c r="J5" s="289"/>
      <c r="K5" s="289"/>
    </row>
    <row r="6" spans="1:13" ht="39.950000000000003" customHeight="1" x14ac:dyDescent="0.2">
      <c r="A6" s="295"/>
      <c r="B6" s="296"/>
      <c r="C6" s="288"/>
      <c r="D6" s="288"/>
      <c r="E6" s="288"/>
      <c r="F6" s="288"/>
      <c r="G6" s="288"/>
      <c r="H6" s="288"/>
      <c r="I6" s="288" t="s">
        <v>5</v>
      </c>
      <c r="J6" s="288" t="s">
        <v>6</v>
      </c>
      <c r="K6" s="290" t="s">
        <v>7</v>
      </c>
    </row>
    <row r="7" spans="1:13" ht="39.950000000000003" customHeight="1" x14ac:dyDescent="0.2">
      <c r="A7" s="295"/>
      <c r="B7" s="296"/>
      <c r="C7" s="288"/>
      <c r="D7" s="288"/>
      <c r="E7" s="288"/>
      <c r="F7" s="288"/>
      <c r="G7" s="288"/>
      <c r="H7" s="288"/>
      <c r="I7" s="288"/>
      <c r="J7" s="288"/>
      <c r="K7" s="288"/>
    </row>
    <row r="8" spans="1:13" ht="39.950000000000003" customHeight="1" x14ac:dyDescent="0.2">
      <c r="A8" s="297"/>
      <c r="B8" s="298"/>
      <c r="C8" s="289"/>
      <c r="D8" s="289"/>
      <c r="E8" s="289"/>
      <c r="F8" s="289"/>
      <c r="G8" s="289"/>
      <c r="H8" s="289"/>
      <c r="I8" s="289"/>
      <c r="J8" s="289"/>
      <c r="K8" s="289"/>
    </row>
    <row r="9" spans="1:13" s="221" customFormat="1" ht="39.950000000000003" customHeight="1" x14ac:dyDescent="0.2">
      <c r="A9" s="216"/>
      <c r="B9" s="217"/>
      <c r="C9" s="218" t="s">
        <v>8</v>
      </c>
      <c r="D9" s="218" t="s">
        <v>9</v>
      </c>
      <c r="E9" s="218" t="s">
        <v>10</v>
      </c>
      <c r="F9" s="218" t="s">
        <v>11</v>
      </c>
      <c r="G9" s="218" t="s">
        <v>12</v>
      </c>
      <c r="H9" s="218" t="s">
        <v>13</v>
      </c>
      <c r="I9" s="218" t="s">
        <v>14</v>
      </c>
      <c r="J9" s="219" t="s">
        <v>15</v>
      </c>
      <c r="K9" s="218" t="s">
        <v>54</v>
      </c>
      <c r="L9" s="220"/>
      <c r="M9" s="220"/>
    </row>
    <row r="10" spans="1:13" s="221" customFormat="1" ht="24.95" customHeight="1" x14ac:dyDescent="0.2">
      <c r="A10" s="216"/>
      <c r="B10" s="217"/>
      <c r="C10" s="218"/>
      <c r="D10" s="218"/>
      <c r="E10" s="218"/>
      <c r="F10" s="218"/>
      <c r="G10" s="218"/>
      <c r="H10" s="218"/>
      <c r="I10" s="218"/>
      <c r="J10" s="219"/>
      <c r="K10" s="218"/>
      <c r="L10" s="220"/>
      <c r="M10" s="220"/>
    </row>
    <row r="11" spans="1:13" ht="45" customHeight="1" x14ac:dyDescent="0.5">
      <c r="A11" s="222" t="s">
        <v>135</v>
      </c>
      <c r="B11" s="223"/>
      <c r="C11" s="224">
        <v>2013</v>
      </c>
      <c r="D11" s="225">
        <v>8719</v>
      </c>
      <c r="E11" s="226">
        <v>31</v>
      </c>
      <c r="F11" s="226">
        <v>288</v>
      </c>
      <c r="G11" s="225">
        <v>8400</v>
      </c>
      <c r="H11" s="226">
        <v>38</v>
      </c>
      <c r="I11" s="227">
        <v>361</v>
      </c>
      <c r="J11" s="226">
        <v>321</v>
      </c>
      <c r="K11" s="226">
        <v>40</v>
      </c>
      <c r="L11" s="6"/>
      <c r="M11" s="6"/>
    </row>
    <row r="12" spans="1:13" ht="45" customHeight="1" x14ac:dyDescent="0.5">
      <c r="A12" s="222" t="s">
        <v>135</v>
      </c>
      <c r="B12" s="223"/>
      <c r="C12" s="224">
        <v>2014</v>
      </c>
      <c r="D12" s="225">
        <v>8721</v>
      </c>
      <c r="E12" s="226">
        <v>33</v>
      </c>
      <c r="F12" s="226">
        <v>268</v>
      </c>
      <c r="G12" s="225">
        <v>8420</v>
      </c>
      <c r="H12" s="226">
        <v>34</v>
      </c>
      <c r="I12" s="227">
        <v>349</v>
      </c>
      <c r="J12" s="226">
        <v>268</v>
      </c>
      <c r="K12" s="226">
        <v>81</v>
      </c>
      <c r="L12" s="6"/>
      <c r="M12" s="6"/>
    </row>
    <row r="13" spans="1:13" ht="45" customHeight="1" x14ac:dyDescent="0.5">
      <c r="A13" s="222" t="s">
        <v>135</v>
      </c>
      <c r="B13" s="223"/>
      <c r="C13" s="224">
        <v>2015</v>
      </c>
      <c r="D13" s="225">
        <v>9976</v>
      </c>
      <c r="E13" s="226">
        <v>37</v>
      </c>
      <c r="F13" s="226">
        <v>339</v>
      </c>
      <c r="G13" s="225">
        <v>9600</v>
      </c>
      <c r="H13" s="226">
        <v>42</v>
      </c>
      <c r="I13" s="227">
        <v>421</v>
      </c>
      <c r="J13" s="226">
        <v>337</v>
      </c>
      <c r="K13" s="226">
        <v>84</v>
      </c>
      <c r="L13" s="6"/>
      <c r="M13" s="6"/>
    </row>
    <row r="14" spans="1:13" ht="45" customHeight="1" x14ac:dyDescent="0.5">
      <c r="A14" s="222" t="s">
        <v>135</v>
      </c>
      <c r="B14" s="223"/>
      <c r="C14" s="224">
        <v>2016</v>
      </c>
      <c r="D14" s="225">
        <v>10639</v>
      </c>
      <c r="E14" s="226">
        <v>26</v>
      </c>
      <c r="F14" s="226">
        <v>351</v>
      </c>
      <c r="G14" s="225">
        <v>10262</v>
      </c>
      <c r="H14" s="226">
        <v>28</v>
      </c>
      <c r="I14" s="227">
        <v>431</v>
      </c>
      <c r="J14" s="226">
        <v>369</v>
      </c>
      <c r="K14" s="226">
        <v>62</v>
      </c>
      <c r="L14" s="6"/>
      <c r="M14" s="6"/>
    </row>
    <row r="15" spans="1:13" ht="45" customHeight="1" x14ac:dyDescent="0.5">
      <c r="A15" s="222" t="s">
        <v>135</v>
      </c>
      <c r="B15" s="223"/>
      <c r="C15" s="224">
        <v>2017</v>
      </c>
      <c r="D15" s="225">
        <v>7586</v>
      </c>
      <c r="E15" s="226">
        <v>29</v>
      </c>
      <c r="F15" s="226">
        <v>300</v>
      </c>
      <c r="G15" s="225">
        <v>7257</v>
      </c>
      <c r="H15" s="226">
        <v>30</v>
      </c>
      <c r="I15" s="227" t="s">
        <v>142</v>
      </c>
      <c r="J15" s="226" t="s">
        <v>142</v>
      </c>
      <c r="K15" s="226" t="s">
        <v>142</v>
      </c>
      <c r="L15" s="6"/>
      <c r="M15" s="6"/>
    </row>
    <row r="16" spans="1:13" ht="45" customHeight="1" x14ac:dyDescent="0.5">
      <c r="A16" s="222"/>
      <c r="B16" s="223"/>
      <c r="C16" s="224"/>
      <c r="D16" s="225"/>
      <c r="E16" s="226"/>
      <c r="F16" s="226"/>
      <c r="G16" s="225"/>
      <c r="H16" s="226"/>
      <c r="I16" s="227"/>
      <c r="J16" s="226"/>
      <c r="K16" s="226"/>
      <c r="L16" s="6"/>
      <c r="M16" s="6"/>
    </row>
    <row r="17" spans="1:13" ht="45" customHeight="1" x14ac:dyDescent="0.5">
      <c r="A17" s="228" t="s">
        <v>135</v>
      </c>
      <c r="B17" s="229"/>
      <c r="C17" s="230">
        <v>2017</v>
      </c>
      <c r="D17" s="231">
        <v>7586</v>
      </c>
      <c r="E17" s="227">
        <v>29</v>
      </c>
      <c r="F17" s="227">
        <v>300</v>
      </c>
      <c r="G17" s="231">
        <v>7257</v>
      </c>
      <c r="H17" s="227">
        <v>30</v>
      </c>
      <c r="I17" s="227" t="s">
        <v>142</v>
      </c>
      <c r="J17" s="227" t="s">
        <v>142</v>
      </c>
      <c r="K17" s="227" t="s">
        <v>142</v>
      </c>
      <c r="L17" s="6"/>
      <c r="M17" s="6"/>
    </row>
    <row r="18" spans="1:13" ht="45" customHeight="1" x14ac:dyDescent="0.5">
      <c r="A18" s="222" t="s">
        <v>136</v>
      </c>
      <c r="B18" s="223"/>
      <c r="C18" s="224">
        <v>2017</v>
      </c>
      <c r="D18" s="225">
        <v>2494</v>
      </c>
      <c r="E18" s="226">
        <v>11</v>
      </c>
      <c r="F18" s="226">
        <v>98</v>
      </c>
      <c r="G18" s="225">
        <v>2385</v>
      </c>
      <c r="H18" s="226">
        <v>12</v>
      </c>
      <c r="I18" s="227" t="s">
        <v>107</v>
      </c>
      <c r="J18" s="226" t="s">
        <v>107</v>
      </c>
      <c r="K18" s="226" t="s">
        <v>107</v>
      </c>
      <c r="L18" s="6"/>
      <c r="M18" s="6"/>
    </row>
    <row r="19" spans="1:13" ht="45" customHeight="1" x14ac:dyDescent="0.5">
      <c r="A19" s="222" t="s">
        <v>137</v>
      </c>
      <c r="B19" s="223"/>
      <c r="C19" s="224">
        <v>2017</v>
      </c>
      <c r="D19" s="225">
        <v>2657</v>
      </c>
      <c r="E19" s="226">
        <v>7</v>
      </c>
      <c r="F19" s="226">
        <v>115</v>
      </c>
      <c r="G19" s="225">
        <v>2535</v>
      </c>
      <c r="H19" s="226">
        <v>7</v>
      </c>
      <c r="I19" s="227" t="s">
        <v>107</v>
      </c>
      <c r="J19" s="226" t="s">
        <v>107</v>
      </c>
      <c r="K19" s="226" t="s">
        <v>107</v>
      </c>
      <c r="L19" s="6"/>
      <c r="M19" s="6"/>
    </row>
    <row r="20" spans="1:13" ht="45" customHeight="1" x14ac:dyDescent="0.5">
      <c r="A20" s="222" t="s">
        <v>138</v>
      </c>
      <c r="B20" s="223"/>
      <c r="C20" s="224">
        <v>2017</v>
      </c>
      <c r="D20" s="225">
        <v>2435</v>
      </c>
      <c r="E20" s="226">
        <v>11</v>
      </c>
      <c r="F20" s="226">
        <v>87</v>
      </c>
      <c r="G20" s="225">
        <v>2337</v>
      </c>
      <c r="H20" s="226">
        <v>11</v>
      </c>
      <c r="I20" s="227" t="s">
        <v>107</v>
      </c>
      <c r="J20" s="226" t="s">
        <v>107</v>
      </c>
      <c r="K20" s="226" t="s">
        <v>107</v>
      </c>
      <c r="L20" s="6"/>
      <c r="M20" s="6"/>
    </row>
    <row r="21" spans="1:13" ht="45" customHeight="1" x14ac:dyDescent="0.5">
      <c r="A21" s="222"/>
      <c r="B21" s="223"/>
      <c r="C21" s="224"/>
      <c r="D21" s="225"/>
      <c r="E21" s="226"/>
      <c r="F21" s="226"/>
      <c r="G21" s="225"/>
      <c r="H21" s="226"/>
      <c r="I21" s="227"/>
      <c r="J21" s="226"/>
      <c r="K21" s="226"/>
      <c r="L21" s="6"/>
      <c r="M21" s="6"/>
    </row>
    <row r="22" spans="1:13" ht="45" customHeight="1" x14ac:dyDescent="0.5">
      <c r="A22" s="228" t="s">
        <v>90</v>
      </c>
      <c r="B22" s="229"/>
      <c r="C22" s="230">
        <v>2017</v>
      </c>
      <c r="D22" s="231">
        <v>7782</v>
      </c>
      <c r="E22" s="227">
        <v>20</v>
      </c>
      <c r="F22" s="227">
        <v>315</v>
      </c>
      <c r="G22" s="231">
        <v>7447</v>
      </c>
      <c r="H22" s="227">
        <v>22</v>
      </c>
      <c r="I22" s="227" t="s">
        <v>107</v>
      </c>
      <c r="J22" s="227" t="s">
        <v>107</v>
      </c>
      <c r="K22" s="227" t="s">
        <v>107</v>
      </c>
      <c r="L22" s="6"/>
      <c r="M22" s="6"/>
    </row>
    <row r="23" spans="1:13" ht="45" customHeight="1" x14ac:dyDescent="0.5">
      <c r="A23" s="222" t="s">
        <v>91</v>
      </c>
      <c r="B23" s="223"/>
      <c r="C23" s="224">
        <v>2017</v>
      </c>
      <c r="D23" s="225">
        <v>2540</v>
      </c>
      <c r="E23" s="226">
        <v>7</v>
      </c>
      <c r="F23" s="226">
        <v>99</v>
      </c>
      <c r="G23" s="225">
        <v>2434</v>
      </c>
      <c r="H23" s="226">
        <v>9</v>
      </c>
      <c r="I23" s="227" t="s">
        <v>107</v>
      </c>
      <c r="J23" s="226" t="s">
        <v>107</v>
      </c>
      <c r="K23" s="226" t="s">
        <v>107</v>
      </c>
      <c r="L23" s="6"/>
      <c r="M23" s="6"/>
    </row>
    <row r="24" spans="1:13" ht="45" customHeight="1" x14ac:dyDescent="0.5">
      <c r="A24" s="222" t="s">
        <v>92</v>
      </c>
      <c r="B24" s="223"/>
      <c r="C24" s="224">
        <v>2017</v>
      </c>
      <c r="D24" s="225">
        <v>2578</v>
      </c>
      <c r="E24" s="226">
        <v>4</v>
      </c>
      <c r="F24" s="226">
        <v>109</v>
      </c>
      <c r="G24" s="225">
        <v>2465</v>
      </c>
      <c r="H24" s="226">
        <v>4</v>
      </c>
      <c r="I24" s="227" t="s">
        <v>107</v>
      </c>
      <c r="J24" s="226" t="s">
        <v>107</v>
      </c>
      <c r="K24" s="226" t="s">
        <v>107</v>
      </c>
      <c r="L24" s="6"/>
      <c r="M24" s="6"/>
    </row>
    <row r="25" spans="1:13" ht="45" customHeight="1" x14ac:dyDescent="0.5">
      <c r="A25" s="232" t="s">
        <v>93</v>
      </c>
      <c r="B25" s="233"/>
      <c r="C25" s="234">
        <v>2017</v>
      </c>
      <c r="D25" s="235">
        <v>2664</v>
      </c>
      <c r="E25" s="236">
        <v>9</v>
      </c>
      <c r="F25" s="236">
        <v>107</v>
      </c>
      <c r="G25" s="235">
        <v>2548</v>
      </c>
      <c r="H25" s="236">
        <v>9</v>
      </c>
      <c r="I25" s="237" t="s">
        <v>107</v>
      </c>
      <c r="J25" s="236" t="s">
        <v>107</v>
      </c>
      <c r="K25" s="236" t="s">
        <v>107</v>
      </c>
      <c r="L25" s="6"/>
      <c r="M25" s="6"/>
    </row>
    <row r="26" spans="1:13" ht="9.9499999999999993" customHeight="1" x14ac:dyDescent="0.5">
      <c r="A26" s="238"/>
      <c r="B26" s="239"/>
      <c r="C26" s="238"/>
      <c r="D26" s="240"/>
      <c r="E26" s="238"/>
      <c r="F26" s="238"/>
      <c r="G26" s="238"/>
      <c r="H26" s="241"/>
      <c r="I26" s="238"/>
      <c r="J26" s="238"/>
      <c r="K26" s="238"/>
    </row>
    <row r="27" spans="1:13" ht="35.1" customHeight="1" x14ac:dyDescent="0.5">
      <c r="A27" s="238"/>
      <c r="B27" s="239"/>
      <c r="C27" s="238"/>
      <c r="D27" s="240"/>
      <c r="E27" s="291" t="s">
        <v>127</v>
      </c>
      <c r="F27" s="291"/>
      <c r="G27" s="291"/>
      <c r="H27" s="291"/>
      <c r="I27" s="291"/>
      <c r="J27" s="291"/>
      <c r="K27" s="291"/>
    </row>
    <row r="28" spans="1:13" ht="9.9499999999999993" customHeight="1" x14ac:dyDescent="0.5">
      <c r="A28" s="238"/>
      <c r="B28" s="239"/>
      <c r="C28" s="238"/>
      <c r="D28" s="240"/>
      <c r="E28" s="238"/>
      <c r="F28" s="292"/>
      <c r="G28" s="292"/>
      <c r="H28" s="292"/>
      <c r="I28" s="292"/>
      <c r="J28" s="292"/>
      <c r="K28" s="292"/>
    </row>
    <row r="29" spans="1:13" ht="30" x14ac:dyDescent="0.4">
      <c r="F29" s="291" t="s">
        <v>116</v>
      </c>
      <c r="G29" s="291"/>
      <c r="H29" s="291"/>
      <c r="I29" s="291"/>
      <c r="J29" s="291"/>
      <c r="K29" s="291"/>
    </row>
    <row r="30" spans="1:13" ht="30" x14ac:dyDescent="0.4">
      <c r="C30" s="6"/>
      <c r="F30" s="242"/>
      <c r="G30" s="242"/>
      <c r="H30" s="242"/>
      <c r="I30" s="291" t="s">
        <v>139</v>
      </c>
      <c r="J30" s="291"/>
      <c r="K30" s="291"/>
    </row>
    <row r="31" spans="1:13" ht="15" x14ac:dyDescent="0.25">
      <c r="A31" s="12"/>
      <c r="B31" s="13"/>
      <c r="C31" s="14"/>
      <c r="D31" s="9"/>
      <c r="E31" s="9"/>
      <c r="F31" s="9"/>
      <c r="G31" s="9"/>
      <c r="H31" s="9"/>
      <c r="I31" s="9"/>
      <c r="J31" s="9"/>
      <c r="K31" s="9"/>
    </row>
    <row r="32" spans="1:13" ht="14.25" x14ac:dyDescent="0.2">
      <c r="A32" s="15"/>
      <c r="B32" s="16"/>
      <c r="C32" s="17"/>
      <c r="D32" s="7"/>
      <c r="E32" s="7"/>
      <c r="F32" s="7"/>
      <c r="G32" s="7"/>
      <c r="H32" s="7"/>
      <c r="I32" s="7"/>
      <c r="J32" s="7"/>
      <c r="K32" s="7"/>
    </row>
    <row r="33" spans="1:11" ht="14.25" x14ac:dyDescent="0.2">
      <c r="A33" s="15"/>
      <c r="B33" s="16"/>
      <c r="C33" s="17"/>
      <c r="D33" s="7"/>
      <c r="E33" s="7"/>
      <c r="F33" s="7"/>
      <c r="G33" s="7"/>
      <c r="H33" s="7"/>
      <c r="I33" s="7"/>
      <c r="J33" s="7"/>
      <c r="K33" s="7"/>
    </row>
    <row r="34" spans="1:11" ht="14.25" x14ac:dyDescent="0.2">
      <c r="A34" s="15"/>
      <c r="B34" s="16"/>
      <c r="C34" s="17"/>
      <c r="D34" s="7"/>
      <c r="E34" s="7"/>
      <c r="F34" s="7"/>
      <c r="G34" s="7"/>
      <c r="H34" s="7"/>
      <c r="I34" s="7"/>
      <c r="J34" s="7"/>
      <c r="K34" s="7"/>
    </row>
  </sheetData>
  <mergeCells count="18">
    <mergeCell ref="I30:K30"/>
    <mergeCell ref="A1:K1"/>
    <mergeCell ref="A2:K2"/>
    <mergeCell ref="A3:K3"/>
    <mergeCell ref="C4:C8"/>
    <mergeCell ref="D4:D8"/>
    <mergeCell ref="E4:E8"/>
    <mergeCell ref="F4:F8"/>
    <mergeCell ref="G4:G8"/>
    <mergeCell ref="A4:B8"/>
    <mergeCell ref="H4:H8"/>
    <mergeCell ref="I4:K5"/>
    <mergeCell ref="I6:I8"/>
    <mergeCell ref="J6:J8"/>
    <mergeCell ref="K6:K8"/>
    <mergeCell ref="F29:K29"/>
    <mergeCell ref="F28:K28"/>
    <mergeCell ref="E27:K27"/>
  </mergeCells>
  <pageMargins left="0.7" right="0.7" top="0.75" bottom="0.75" header="0.3" footer="0.3"/>
  <pageSetup scale="3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O24" sqref="O24"/>
      <selection pane="bottomLeft" activeCell="O24" sqref="O24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2">
        <v>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8" ht="21.75" customHeight="1" x14ac:dyDescent="0.25">
      <c r="A2" s="353" t="s">
        <v>121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Q2" s="150"/>
    </row>
    <row r="3" spans="1:18" ht="12.75" customHeight="1" x14ac:dyDescent="0.25">
      <c r="A3" s="353" t="s">
        <v>71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</row>
    <row r="4" spans="1:18" ht="15" x14ac:dyDescent="0.25">
      <c r="A4" s="366">
        <v>42856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</row>
    <row r="5" spans="1:18" ht="6.75" customHeight="1" x14ac:dyDescent="0.2"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8" s="150" customFormat="1" ht="21.75" customHeight="1" x14ac:dyDescent="0.2">
      <c r="A6" s="354" t="s">
        <v>72</v>
      </c>
      <c r="B6" s="354"/>
      <c r="C6" s="354"/>
      <c r="D6" s="354"/>
      <c r="E6" s="358" t="s">
        <v>69</v>
      </c>
      <c r="F6" s="359"/>
      <c r="G6" s="359"/>
      <c r="H6" s="360"/>
      <c r="I6" s="358" t="s">
        <v>70</v>
      </c>
      <c r="J6" s="359"/>
      <c r="K6" s="359"/>
      <c r="L6" s="360"/>
      <c r="M6" s="152"/>
      <c r="N6" s="361" t="s">
        <v>5</v>
      </c>
      <c r="O6" s="363" t="s">
        <v>68</v>
      </c>
    </row>
    <row r="7" spans="1:18" s="150" customFormat="1" ht="34.5" customHeight="1" x14ac:dyDescent="0.2">
      <c r="A7" s="356"/>
      <c r="B7" s="356"/>
      <c r="C7" s="356"/>
      <c r="D7" s="356"/>
      <c r="E7" s="153" t="s">
        <v>61</v>
      </c>
      <c r="F7" s="154" t="s">
        <v>62</v>
      </c>
      <c r="G7" s="154" t="s">
        <v>63</v>
      </c>
      <c r="H7" s="154" t="s">
        <v>64</v>
      </c>
      <c r="I7" s="154" t="s">
        <v>61</v>
      </c>
      <c r="J7" s="154" t="s">
        <v>62</v>
      </c>
      <c r="K7" s="154" t="s">
        <v>63</v>
      </c>
      <c r="L7" s="154" t="s">
        <v>64</v>
      </c>
      <c r="M7" s="155" t="s">
        <v>81</v>
      </c>
      <c r="N7" s="362"/>
      <c r="O7" s="364"/>
    </row>
    <row r="8" spans="1:18" s="150" customFormat="1" ht="14.25" x14ac:dyDescent="0.2">
      <c r="A8" s="156"/>
      <c r="B8" s="157"/>
      <c r="C8" s="158"/>
      <c r="D8" s="158"/>
      <c r="E8" s="159" t="s">
        <v>8</v>
      </c>
      <c r="F8" s="159" t="s">
        <v>9</v>
      </c>
      <c r="G8" s="159" t="s">
        <v>10</v>
      </c>
      <c r="H8" s="159" t="s">
        <v>11</v>
      </c>
      <c r="I8" s="159" t="s">
        <v>12</v>
      </c>
      <c r="J8" s="159" t="s">
        <v>13</v>
      </c>
      <c r="K8" s="159" t="s">
        <v>14</v>
      </c>
      <c r="L8" s="159" t="s">
        <v>15</v>
      </c>
      <c r="M8" s="160" t="s">
        <v>54</v>
      </c>
      <c r="N8" s="159" t="s">
        <v>55</v>
      </c>
      <c r="O8" s="161" t="s">
        <v>56</v>
      </c>
    </row>
    <row r="9" spans="1:18" s="150" customFormat="1" ht="14.25" x14ac:dyDescent="0.2">
      <c r="A9" s="162"/>
      <c r="B9" s="158"/>
      <c r="C9" s="158"/>
      <c r="D9" s="158"/>
      <c r="E9" s="163"/>
      <c r="F9" s="163"/>
      <c r="G9" s="163"/>
      <c r="H9" s="163"/>
      <c r="I9" s="163"/>
      <c r="J9" s="163"/>
      <c r="K9" s="163"/>
      <c r="L9" s="163"/>
      <c r="M9" s="164"/>
      <c r="N9" s="163"/>
      <c r="O9" s="156"/>
    </row>
    <row r="10" spans="1:18" s="150" customFormat="1" ht="35.1" customHeight="1" x14ac:dyDescent="0.2">
      <c r="A10" s="165" t="s">
        <v>31</v>
      </c>
      <c r="B10" s="166" t="s">
        <v>67</v>
      </c>
      <c r="C10" s="166"/>
      <c r="D10" s="166" t="s">
        <v>67</v>
      </c>
      <c r="E10" s="163"/>
      <c r="F10" s="163">
        <v>0</v>
      </c>
      <c r="G10" s="163"/>
      <c r="H10" s="163"/>
      <c r="I10" s="163">
        <v>0</v>
      </c>
      <c r="J10" s="163">
        <v>0</v>
      </c>
      <c r="K10" s="163">
        <v>0</v>
      </c>
      <c r="L10" s="163"/>
      <c r="M10" s="163"/>
      <c r="N10" s="163">
        <f>SUM(E10:M10)</f>
        <v>0</v>
      </c>
      <c r="O10" s="167">
        <f>N10/$N$28*100</f>
        <v>0</v>
      </c>
    </row>
    <row r="11" spans="1:18" s="150" customFormat="1" ht="35.1" customHeight="1" x14ac:dyDescent="0.2">
      <c r="A11" s="162"/>
      <c r="B11" s="158"/>
      <c r="C11" s="158"/>
      <c r="D11" s="158"/>
      <c r="E11" s="163"/>
      <c r="F11" s="163"/>
      <c r="G11" s="163"/>
      <c r="H11" s="163"/>
      <c r="I11" s="163"/>
      <c r="J11" s="163"/>
      <c r="K11" s="163"/>
      <c r="L11" s="163"/>
      <c r="M11" s="164"/>
      <c r="N11" s="163"/>
      <c r="O11" s="167"/>
    </row>
    <row r="12" spans="1:18" s="150" customFormat="1" ht="35.1" customHeight="1" x14ac:dyDescent="0.2">
      <c r="A12" s="165" t="s">
        <v>32</v>
      </c>
      <c r="B12" s="166" t="s">
        <v>67</v>
      </c>
      <c r="C12" s="166"/>
      <c r="D12" s="166" t="s">
        <v>67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3">
        <f>SUM(E12:M12)</f>
        <v>0</v>
      </c>
      <c r="O12" s="167">
        <f t="shared" ref="O12:O22" si="0">N12/$N$28*100</f>
        <v>0</v>
      </c>
      <c r="P12" s="156"/>
      <c r="Q12" s="168"/>
    </row>
    <row r="13" spans="1:18" s="150" customFormat="1" ht="35.1" customHeight="1" x14ac:dyDescent="0.2">
      <c r="A13" s="162"/>
      <c r="B13" s="158"/>
      <c r="C13" s="158"/>
      <c r="D13" s="158"/>
      <c r="E13" s="163"/>
      <c r="F13" s="163"/>
      <c r="G13" s="163"/>
      <c r="H13" s="163"/>
      <c r="I13" s="163"/>
      <c r="J13" s="163"/>
      <c r="K13" s="163"/>
      <c r="L13" s="163"/>
      <c r="M13" s="164"/>
      <c r="N13" s="163"/>
      <c r="O13" s="167"/>
      <c r="P13" s="170"/>
    </row>
    <row r="14" spans="1:18" s="150" customFormat="1" ht="35.1" customHeight="1" x14ac:dyDescent="0.2">
      <c r="A14" s="165" t="s">
        <v>33</v>
      </c>
      <c r="B14" s="166" t="s">
        <v>67</v>
      </c>
      <c r="C14" s="166"/>
      <c r="D14" s="166" t="s">
        <v>67</v>
      </c>
      <c r="E14" s="163">
        <v>0</v>
      </c>
      <c r="F14" s="163"/>
      <c r="G14" s="163"/>
      <c r="H14" s="163">
        <v>1</v>
      </c>
      <c r="I14" s="163"/>
      <c r="J14" s="163"/>
      <c r="K14" s="163"/>
      <c r="L14" s="163"/>
      <c r="M14" s="164"/>
      <c r="N14" s="163">
        <f>SUM(E14:M14)</f>
        <v>1</v>
      </c>
      <c r="O14" s="167">
        <f t="shared" si="0"/>
        <v>12.5</v>
      </c>
      <c r="P14" s="156"/>
    </row>
    <row r="15" spans="1:18" s="150" customFormat="1" ht="35.1" customHeight="1" x14ac:dyDescent="0.2">
      <c r="A15" s="162"/>
      <c r="B15" s="158"/>
      <c r="C15" s="158"/>
      <c r="D15" s="158"/>
      <c r="E15" s="163"/>
      <c r="F15" s="163"/>
      <c r="G15" s="163"/>
      <c r="H15" s="163"/>
      <c r="I15" s="163"/>
      <c r="J15" s="163"/>
      <c r="K15" s="163"/>
      <c r="L15" s="163"/>
      <c r="M15" s="164"/>
      <c r="N15" s="163"/>
      <c r="O15" s="167"/>
      <c r="P15" s="170"/>
      <c r="Q15" s="169"/>
      <c r="R15" s="170"/>
    </row>
    <row r="16" spans="1:18" s="150" customFormat="1" ht="35.1" customHeight="1" x14ac:dyDescent="0.2">
      <c r="A16" s="165" t="s">
        <v>34</v>
      </c>
      <c r="B16" s="166" t="s">
        <v>67</v>
      </c>
      <c r="C16" s="166"/>
      <c r="D16" s="166" t="s">
        <v>67</v>
      </c>
      <c r="E16" s="163"/>
      <c r="F16" s="163"/>
      <c r="G16" s="163">
        <v>0</v>
      </c>
      <c r="H16" s="163"/>
      <c r="I16" s="163"/>
      <c r="J16" s="163"/>
      <c r="K16" s="163"/>
      <c r="L16" s="163"/>
      <c r="M16" s="163"/>
      <c r="N16" s="163">
        <f>SUM(E16:M16)</f>
        <v>0</v>
      </c>
      <c r="O16" s="167">
        <f t="shared" si="0"/>
        <v>0</v>
      </c>
      <c r="P16" s="170"/>
    </row>
    <row r="17" spans="1:16" s="150" customFormat="1" ht="35.1" customHeight="1" x14ac:dyDescent="0.2">
      <c r="A17" s="162"/>
      <c r="B17" s="158"/>
      <c r="C17" s="158"/>
      <c r="D17" s="158"/>
      <c r="E17" s="163"/>
      <c r="F17" s="163"/>
      <c r="G17" s="163"/>
      <c r="H17" s="163"/>
      <c r="I17" s="163"/>
      <c r="J17" s="163"/>
      <c r="K17" s="163"/>
      <c r="L17" s="163"/>
      <c r="M17" s="164"/>
      <c r="N17" s="163"/>
      <c r="O17" s="167"/>
      <c r="P17" s="170"/>
    </row>
    <row r="18" spans="1:16" s="150" customFormat="1" ht="35.1" customHeight="1" x14ac:dyDescent="0.2">
      <c r="A18" s="165" t="s">
        <v>35</v>
      </c>
      <c r="B18" s="166" t="s">
        <v>67</v>
      </c>
      <c r="C18" s="166"/>
      <c r="D18" s="166" t="s">
        <v>67</v>
      </c>
      <c r="E18" s="163">
        <v>0</v>
      </c>
      <c r="F18" s="163">
        <v>0</v>
      </c>
      <c r="G18" s="163"/>
      <c r="H18" s="163"/>
      <c r="I18" s="163">
        <v>0</v>
      </c>
      <c r="J18" s="163"/>
      <c r="K18" s="163">
        <v>0</v>
      </c>
      <c r="L18" s="163">
        <v>0</v>
      </c>
      <c r="M18" s="163"/>
      <c r="N18" s="163">
        <f>SUM(E18:M18)</f>
        <v>0</v>
      </c>
      <c r="O18" s="167">
        <f t="shared" si="0"/>
        <v>0</v>
      </c>
      <c r="P18" s="156"/>
    </row>
    <row r="19" spans="1:16" s="150" customFormat="1" ht="35.1" customHeight="1" x14ac:dyDescent="0.2">
      <c r="A19" s="162"/>
      <c r="B19" s="158"/>
      <c r="C19" s="158"/>
      <c r="D19" s="158"/>
      <c r="E19" s="163"/>
      <c r="F19" s="163"/>
      <c r="G19" s="163"/>
      <c r="H19" s="163"/>
      <c r="I19" s="163"/>
      <c r="J19" s="163"/>
      <c r="K19" s="163"/>
      <c r="L19" s="163"/>
      <c r="M19" s="164"/>
      <c r="N19" s="163"/>
      <c r="O19" s="167"/>
      <c r="P19" s="170"/>
    </row>
    <row r="20" spans="1:16" s="150" customFormat="1" ht="35.1" customHeight="1" x14ac:dyDescent="0.2">
      <c r="A20" s="162" t="s">
        <v>36</v>
      </c>
      <c r="B20" s="158"/>
      <c r="C20" s="158"/>
      <c r="D20" s="166" t="s">
        <v>67</v>
      </c>
      <c r="E20" s="163"/>
      <c r="F20" s="163"/>
      <c r="G20" s="163">
        <v>1</v>
      </c>
      <c r="H20" s="163">
        <v>0</v>
      </c>
      <c r="I20" s="163"/>
      <c r="J20" s="163">
        <v>0</v>
      </c>
      <c r="K20" s="163">
        <v>0</v>
      </c>
      <c r="L20" s="163"/>
      <c r="M20" s="163"/>
      <c r="N20" s="163">
        <f>SUM(E20:M20)</f>
        <v>1</v>
      </c>
      <c r="O20" s="167">
        <f t="shared" si="0"/>
        <v>12.5</v>
      </c>
      <c r="P20" s="170"/>
    </row>
    <row r="21" spans="1:16" s="150" customFormat="1" ht="35.1" customHeight="1" x14ac:dyDescent="0.2">
      <c r="A21" s="162"/>
      <c r="B21" s="158"/>
      <c r="C21" s="158"/>
      <c r="D21" s="158"/>
      <c r="E21" s="163"/>
      <c r="F21" s="163"/>
      <c r="G21" s="163"/>
      <c r="H21" s="163"/>
      <c r="I21" s="163"/>
      <c r="J21" s="163"/>
      <c r="K21" s="163"/>
      <c r="L21" s="163"/>
      <c r="M21" s="164"/>
      <c r="N21" s="163"/>
      <c r="O21" s="167"/>
      <c r="P21" s="170"/>
    </row>
    <row r="22" spans="1:16" s="150" customFormat="1" ht="35.1" customHeight="1" x14ac:dyDescent="0.2">
      <c r="A22" s="165" t="s">
        <v>52</v>
      </c>
      <c r="B22" s="166" t="s">
        <v>67</v>
      </c>
      <c r="C22" s="166"/>
      <c r="D22" s="166" t="s">
        <v>67</v>
      </c>
      <c r="E22" s="163"/>
      <c r="F22" s="163"/>
      <c r="G22" s="163"/>
      <c r="H22" s="163"/>
      <c r="I22" s="163"/>
      <c r="J22" s="163"/>
      <c r="K22" s="163"/>
      <c r="L22" s="163"/>
      <c r="M22" s="164"/>
      <c r="N22" s="163">
        <f>SUM(E22:M22)</f>
        <v>0</v>
      </c>
      <c r="O22" s="167">
        <f t="shared" si="0"/>
        <v>0</v>
      </c>
      <c r="P22" s="156"/>
    </row>
    <row r="23" spans="1:16" s="150" customFormat="1" ht="35.1" customHeight="1" x14ac:dyDescent="0.2">
      <c r="A23" s="162"/>
      <c r="B23" s="158"/>
      <c r="C23" s="158"/>
      <c r="D23" s="158"/>
      <c r="E23" s="163"/>
      <c r="F23" s="163"/>
      <c r="G23" s="163"/>
      <c r="H23" s="163"/>
      <c r="I23" s="163"/>
      <c r="J23" s="163"/>
      <c r="K23" s="163"/>
      <c r="L23" s="163"/>
      <c r="M23" s="164"/>
      <c r="N23" s="163"/>
      <c r="O23" s="167"/>
      <c r="P23" s="170"/>
    </row>
    <row r="24" spans="1:16" s="150" customFormat="1" ht="35.1" customHeight="1" x14ac:dyDescent="0.2">
      <c r="A24" s="165" t="s">
        <v>37</v>
      </c>
      <c r="B24" s="166" t="s">
        <v>67</v>
      </c>
      <c r="C24" s="166"/>
      <c r="D24" s="166" t="s">
        <v>67</v>
      </c>
      <c r="E24" s="163">
        <f>SUM(E10:E23)</f>
        <v>0</v>
      </c>
      <c r="F24" s="163">
        <f t="shared" ref="F24:N24" si="1">SUM(F10:F23)</f>
        <v>0</v>
      </c>
      <c r="G24" s="163">
        <f t="shared" si="1"/>
        <v>1</v>
      </c>
      <c r="H24" s="163">
        <f t="shared" si="1"/>
        <v>1</v>
      </c>
      <c r="I24" s="163">
        <f t="shared" si="1"/>
        <v>0</v>
      </c>
      <c r="J24" s="163">
        <f t="shared" si="1"/>
        <v>0</v>
      </c>
      <c r="K24" s="163">
        <f t="shared" si="1"/>
        <v>0</v>
      </c>
      <c r="L24" s="163">
        <f t="shared" si="1"/>
        <v>0</v>
      </c>
      <c r="M24" s="163">
        <f t="shared" si="1"/>
        <v>0</v>
      </c>
      <c r="N24" s="163">
        <f t="shared" si="1"/>
        <v>2</v>
      </c>
      <c r="O24" s="167">
        <f>N24/$N$28*100</f>
        <v>25</v>
      </c>
      <c r="P24" s="156"/>
    </row>
    <row r="25" spans="1:16" s="150" customFormat="1" ht="35.1" customHeight="1" x14ac:dyDescent="0.2">
      <c r="A25" s="162"/>
      <c r="B25" s="158"/>
      <c r="C25" s="158"/>
      <c r="D25" s="158"/>
      <c r="E25" s="163"/>
      <c r="F25" s="163"/>
      <c r="G25" s="163"/>
      <c r="H25" s="163"/>
      <c r="I25" s="163"/>
      <c r="J25" s="163"/>
      <c r="K25" s="163"/>
      <c r="L25" s="163"/>
      <c r="M25" s="164"/>
      <c r="N25" s="163"/>
      <c r="O25" s="167"/>
      <c r="P25" s="170"/>
    </row>
    <row r="26" spans="1:16" s="150" customFormat="1" ht="35.1" customHeight="1" x14ac:dyDescent="0.2">
      <c r="A26" s="165" t="s">
        <v>118</v>
      </c>
      <c r="B26" s="166" t="s">
        <v>67</v>
      </c>
      <c r="C26" s="166"/>
      <c r="D26" s="166" t="s">
        <v>67</v>
      </c>
      <c r="E26" s="163">
        <v>1</v>
      </c>
      <c r="F26" s="163">
        <v>0</v>
      </c>
      <c r="G26" s="163">
        <v>0</v>
      </c>
      <c r="H26" s="163">
        <v>2</v>
      </c>
      <c r="I26" s="163">
        <v>0</v>
      </c>
      <c r="J26" s="163">
        <v>1</v>
      </c>
      <c r="K26" s="163">
        <v>1</v>
      </c>
      <c r="L26" s="163">
        <v>1</v>
      </c>
      <c r="M26" s="163"/>
      <c r="N26" s="163">
        <f>SUM(E26:M26)</f>
        <v>6</v>
      </c>
      <c r="O26" s="167">
        <f>N26/$N$28*100</f>
        <v>75</v>
      </c>
    </row>
    <row r="27" spans="1:16" s="150" customFormat="1" ht="35.1" customHeight="1" x14ac:dyDescent="0.2">
      <c r="A27" s="171"/>
      <c r="B27" s="158"/>
      <c r="C27" s="158"/>
      <c r="D27" s="158"/>
      <c r="E27" s="163"/>
      <c r="F27" s="163"/>
      <c r="G27" s="163"/>
      <c r="H27" s="163"/>
      <c r="I27" s="163"/>
      <c r="J27" s="163"/>
      <c r="K27" s="163"/>
      <c r="L27" s="163"/>
      <c r="M27" s="164"/>
      <c r="N27" s="163"/>
      <c r="O27" s="167"/>
    </row>
    <row r="28" spans="1:16" s="150" customFormat="1" ht="15" x14ac:dyDescent="0.25">
      <c r="A28" s="172" t="s">
        <v>38</v>
      </c>
      <c r="B28" s="173" t="s">
        <v>67</v>
      </c>
      <c r="C28" s="173"/>
      <c r="D28" s="173" t="s">
        <v>67</v>
      </c>
      <c r="E28" s="174">
        <f t="shared" ref="E28:M28" si="2">SUM(E24+E26)</f>
        <v>1</v>
      </c>
      <c r="F28" s="174">
        <f t="shared" si="2"/>
        <v>0</v>
      </c>
      <c r="G28" s="174">
        <f t="shared" si="2"/>
        <v>1</v>
      </c>
      <c r="H28" s="174">
        <f t="shared" si="2"/>
        <v>3</v>
      </c>
      <c r="I28" s="174">
        <f t="shared" si="2"/>
        <v>0</v>
      </c>
      <c r="J28" s="174">
        <f t="shared" si="2"/>
        <v>1</v>
      </c>
      <c r="K28" s="174">
        <f t="shared" si="2"/>
        <v>1</v>
      </c>
      <c r="L28" s="174">
        <f t="shared" si="2"/>
        <v>1</v>
      </c>
      <c r="M28" s="174">
        <f t="shared" si="2"/>
        <v>0</v>
      </c>
      <c r="N28" s="174">
        <f>SUM(N24+N26)</f>
        <v>8</v>
      </c>
      <c r="O28" s="175">
        <f>O24+O26</f>
        <v>100</v>
      </c>
    </row>
    <row r="29" spans="1:16" x14ac:dyDescent="0.2">
      <c r="O29" s="176"/>
    </row>
    <row r="30" spans="1:16" x14ac:dyDescent="0.2">
      <c r="I30" s="350" t="s">
        <v>119</v>
      </c>
      <c r="J30" s="350"/>
      <c r="K30" s="350"/>
      <c r="L30" s="350"/>
      <c r="M30" s="350"/>
      <c r="N30" s="350"/>
      <c r="O30" s="350"/>
    </row>
    <row r="31" spans="1:16" x14ac:dyDescent="0.2">
      <c r="J31" s="365">
        <v>42856</v>
      </c>
      <c r="K31" s="351"/>
      <c r="L31" s="351"/>
      <c r="M31" s="351"/>
      <c r="N31" s="351"/>
      <c r="O31" s="35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O24" sqref="O24"/>
      <selection pane="bottomLeft" activeCell="O24" sqref="O24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2">
        <v>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8" ht="21.75" customHeight="1" x14ac:dyDescent="0.25">
      <c r="A2" s="353" t="s">
        <v>121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Q2" s="150"/>
    </row>
    <row r="3" spans="1:18" ht="12.75" customHeight="1" x14ac:dyDescent="0.25">
      <c r="A3" s="353" t="s">
        <v>71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</row>
    <row r="4" spans="1:18" ht="15" x14ac:dyDescent="0.25">
      <c r="A4" s="366">
        <v>42887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</row>
    <row r="5" spans="1:18" ht="6.75" customHeight="1" x14ac:dyDescent="0.2"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8" s="150" customFormat="1" ht="21.75" customHeight="1" x14ac:dyDescent="0.2">
      <c r="A6" s="354" t="s">
        <v>72</v>
      </c>
      <c r="B6" s="354"/>
      <c r="C6" s="354"/>
      <c r="D6" s="354"/>
      <c r="E6" s="358" t="s">
        <v>69</v>
      </c>
      <c r="F6" s="359"/>
      <c r="G6" s="359"/>
      <c r="H6" s="360"/>
      <c r="I6" s="358" t="s">
        <v>70</v>
      </c>
      <c r="J6" s="359"/>
      <c r="K6" s="359"/>
      <c r="L6" s="360"/>
      <c r="M6" s="152"/>
      <c r="N6" s="361" t="s">
        <v>5</v>
      </c>
      <c r="O6" s="363" t="s">
        <v>68</v>
      </c>
    </row>
    <row r="7" spans="1:18" s="150" customFormat="1" ht="34.5" customHeight="1" x14ac:dyDescent="0.2">
      <c r="A7" s="356"/>
      <c r="B7" s="356"/>
      <c r="C7" s="356"/>
      <c r="D7" s="356"/>
      <c r="E7" s="153" t="s">
        <v>61</v>
      </c>
      <c r="F7" s="154" t="s">
        <v>62</v>
      </c>
      <c r="G7" s="154" t="s">
        <v>63</v>
      </c>
      <c r="H7" s="154" t="s">
        <v>64</v>
      </c>
      <c r="I7" s="154" t="s">
        <v>61</v>
      </c>
      <c r="J7" s="154" t="s">
        <v>62</v>
      </c>
      <c r="K7" s="154" t="s">
        <v>63</v>
      </c>
      <c r="L7" s="154" t="s">
        <v>64</v>
      </c>
      <c r="M7" s="155" t="s">
        <v>81</v>
      </c>
      <c r="N7" s="362"/>
      <c r="O7" s="364"/>
    </row>
    <row r="8" spans="1:18" s="150" customFormat="1" ht="14.25" x14ac:dyDescent="0.2">
      <c r="A8" s="156"/>
      <c r="B8" s="157"/>
      <c r="C8" s="158"/>
      <c r="D8" s="158"/>
      <c r="E8" s="159" t="s">
        <v>8</v>
      </c>
      <c r="F8" s="159" t="s">
        <v>9</v>
      </c>
      <c r="G8" s="159" t="s">
        <v>10</v>
      </c>
      <c r="H8" s="159" t="s">
        <v>11</v>
      </c>
      <c r="I8" s="159" t="s">
        <v>12</v>
      </c>
      <c r="J8" s="159" t="s">
        <v>13</v>
      </c>
      <c r="K8" s="159" t="s">
        <v>14</v>
      </c>
      <c r="L8" s="159" t="s">
        <v>15</v>
      </c>
      <c r="M8" s="160" t="s">
        <v>54</v>
      </c>
      <c r="N8" s="159" t="s">
        <v>55</v>
      </c>
      <c r="O8" s="161" t="s">
        <v>56</v>
      </c>
    </row>
    <row r="9" spans="1:18" s="150" customFormat="1" ht="14.25" x14ac:dyDescent="0.2">
      <c r="A9" s="162"/>
      <c r="B9" s="158"/>
      <c r="C9" s="158"/>
      <c r="D9" s="158"/>
      <c r="E9" s="163"/>
      <c r="F9" s="163"/>
      <c r="G9" s="163"/>
      <c r="H9" s="163"/>
      <c r="I9" s="163"/>
      <c r="J9" s="163"/>
      <c r="K9" s="163"/>
      <c r="L9" s="163"/>
      <c r="M9" s="164"/>
      <c r="N9" s="163"/>
      <c r="O9" s="156"/>
    </row>
    <row r="10" spans="1:18" s="150" customFormat="1" ht="35.1" customHeight="1" x14ac:dyDescent="0.2">
      <c r="A10" s="165" t="s">
        <v>31</v>
      </c>
      <c r="B10" s="166" t="s">
        <v>67</v>
      </c>
      <c r="C10" s="166"/>
      <c r="D10" s="166" t="s">
        <v>67</v>
      </c>
      <c r="E10" s="163">
        <v>2</v>
      </c>
      <c r="F10" s="163">
        <v>2</v>
      </c>
      <c r="G10" s="163"/>
      <c r="H10" s="163"/>
      <c r="I10" s="163"/>
      <c r="J10" s="163">
        <v>0</v>
      </c>
      <c r="K10" s="163">
        <v>0</v>
      </c>
      <c r="L10" s="163">
        <v>1</v>
      </c>
      <c r="M10" s="163"/>
      <c r="N10" s="163">
        <f>SUM(E10:M10)</f>
        <v>5</v>
      </c>
      <c r="O10" s="167">
        <f>N10/$N$28*100</f>
        <v>50</v>
      </c>
    </row>
    <row r="11" spans="1:18" s="150" customFormat="1" ht="35.1" customHeight="1" x14ac:dyDescent="0.2">
      <c r="A11" s="162"/>
      <c r="B11" s="158"/>
      <c r="C11" s="158"/>
      <c r="D11" s="158"/>
      <c r="E11" s="163"/>
      <c r="F11" s="163"/>
      <c r="G11" s="163"/>
      <c r="H11" s="163"/>
      <c r="I11" s="163"/>
      <c r="J11" s="163"/>
      <c r="K11" s="163"/>
      <c r="L11" s="163"/>
      <c r="M11" s="164"/>
      <c r="N11" s="163"/>
      <c r="O11" s="167"/>
    </row>
    <row r="12" spans="1:18" s="150" customFormat="1" ht="35.1" customHeight="1" x14ac:dyDescent="0.2">
      <c r="A12" s="165" t="s">
        <v>32</v>
      </c>
      <c r="B12" s="166" t="s">
        <v>67</v>
      </c>
      <c r="C12" s="166"/>
      <c r="D12" s="166" t="s">
        <v>67</v>
      </c>
      <c r="E12" s="163"/>
      <c r="F12" s="163"/>
      <c r="G12" s="163"/>
      <c r="H12" s="163">
        <v>0</v>
      </c>
      <c r="I12" s="163"/>
      <c r="J12" s="163"/>
      <c r="K12" s="163"/>
      <c r="L12" s="163"/>
      <c r="M12" s="163"/>
      <c r="N12" s="163">
        <f>SUM(E12:M12)</f>
        <v>0</v>
      </c>
      <c r="O12" s="167">
        <f>N12/$N$28*100</f>
        <v>0</v>
      </c>
      <c r="Q12" s="168"/>
    </row>
    <row r="13" spans="1:18" s="150" customFormat="1" ht="35.1" customHeight="1" x14ac:dyDescent="0.2">
      <c r="A13" s="162"/>
      <c r="B13" s="158"/>
      <c r="C13" s="158"/>
      <c r="D13" s="158"/>
      <c r="E13" s="163"/>
      <c r="F13" s="163"/>
      <c r="G13" s="163"/>
      <c r="H13" s="163"/>
      <c r="I13" s="163"/>
      <c r="J13" s="163"/>
      <c r="K13" s="163"/>
      <c r="L13" s="163"/>
      <c r="M13" s="164"/>
      <c r="N13" s="163"/>
      <c r="O13" s="167"/>
    </row>
    <row r="14" spans="1:18" s="150" customFormat="1" ht="35.1" customHeight="1" x14ac:dyDescent="0.2">
      <c r="A14" s="165" t="s">
        <v>33</v>
      </c>
      <c r="B14" s="166" t="s">
        <v>67</v>
      </c>
      <c r="C14" s="166"/>
      <c r="D14" s="166" t="s">
        <v>67</v>
      </c>
      <c r="E14" s="163"/>
      <c r="F14" s="163"/>
      <c r="G14" s="163"/>
      <c r="H14" s="163"/>
      <c r="I14" s="163"/>
      <c r="J14" s="163"/>
      <c r="K14" s="163"/>
      <c r="L14" s="163">
        <v>0</v>
      </c>
      <c r="M14" s="164"/>
      <c r="N14" s="163">
        <f>SUM(E14:M14)</f>
        <v>0</v>
      </c>
      <c r="O14" s="167">
        <f>N14/$N$28*100</f>
        <v>0</v>
      </c>
    </row>
    <row r="15" spans="1:18" s="150" customFormat="1" ht="35.1" customHeight="1" x14ac:dyDescent="0.2">
      <c r="A15" s="162"/>
      <c r="B15" s="158"/>
      <c r="C15" s="158"/>
      <c r="D15" s="158"/>
      <c r="E15" s="163"/>
      <c r="F15" s="163"/>
      <c r="G15" s="163"/>
      <c r="H15" s="163"/>
      <c r="I15" s="163"/>
      <c r="J15" s="163"/>
      <c r="K15" s="163"/>
      <c r="L15" s="163"/>
      <c r="M15" s="164"/>
      <c r="N15" s="163"/>
      <c r="O15" s="167"/>
      <c r="Q15" s="169"/>
      <c r="R15" s="170"/>
    </row>
    <row r="16" spans="1:18" s="150" customFormat="1" ht="35.1" customHeight="1" x14ac:dyDescent="0.2">
      <c r="A16" s="165" t="s">
        <v>34</v>
      </c>
      <c r="B16" s="166" t="s">
        <v>67</v>
      </c>
      <c r="C16" s="166"/>
      <c r="D16" s="166" t="s">
        <v>67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>
        <f>SUM(E16:M16)</f>
        <v>0</v>
      </c>
      <c r="O16" s="167">
        <f>N16/$N$28*100</f>
        <v>0</v>
      </c>
    </row>
    <row r="17" spans="1:15" s="150" customFormat="1" ht="35.1" customHeight="1" x14ac:dyDescent="0.2">
      <c r="A17" s="162"/>
      <c r="B17" s="158"/>
      <c r="C17" s="158"/>
      <c r="D17" s="158"/>
      <c r="E17" s="163"/>
      <c r="F17" s="163"/>
      <c r="G17" s="163"/>
      <c r="H17" s="163"/>
      <c r="I17" s="163"/>
      <c r="J17" s="163"/>
      <c r="K17" s="163"/>
      <c r="L17" s="163"/>
      <c r="M17" s="164"/>
      <c r="N17" s="163"/>
      <c r="O17" s="167"/>
    </row>
    <row r="18" spans="1:15" s="150" customFormat="1" ht="35.1" customHeight="1" x14ac:dyDescent="0.2">
      <c r="A18" s="165" t="s">
        <v>35</v>
      </c>
      <c r="B18" s="166" t="s">
        <v>67</v>
      </c>
      <c r="C18" s="166"/>
      <c r="D18" s="166" t="s">
        <v>67</v>
      </c>
      <c r="E18" s="163"/>
      <c r="F18" s="163">
        <v>0</v>
      </c>
      <c r="G18" s="163"/>
      <c r="H18" s="163"/>
      <c r="I18" s="163"/>
      <c r="J18" s="163">
        <v>0</v>
      </c>
      <c r="K18" s="163"/>
      <c r="L18" s="163"/>
      <c r="M18" s="163"/>
      <c r="N18" s="163">
        <f>SUM(E18:M18)</f>
        <v>0</v>
      </c>
      <c r="O18" s="167">
        <f>N18/$N$28*100</f>
        <v>0</v>
      </c>
    </row>
    <row r="19" spans="1:15" s="150" customFormat="1" ht="35.1" customHeight="1" x14ac:dyDescent="0.2">
      <c r="A19" s="162"/>
      <c r="B19" s="158"/>
      <c r="C19" s="158"/>
      <c r="D19" s="158"/>
      <c r="E19" s="163"/>
      <c r="F19" s="163"/>
      <c r="G19" s="163"/>
      <c r="H19" s="163"/>
      <c r="I19" s="163"/>
      <c r="J19" s="163"/>
      <c r="K19" s="163"/>
      <c r="L19" s="163"/>
      <c r="M19" s="164"/>
      <c r="N19" s="163"/>
      <c r="O19" s="167"/>
    </row>
    <row r="20" spans="1:15" s="150" customFormat="1" ht="35.1" customHeight="1" x14ac:dyDescent="0.2">
      <c r="A20" s="162" t="s">
        <v>36</v>
      </c>
      <c r="B20" s="158"/>
      <c r="C20" s="158"/>
      <c r="D20" s="166" t="s">
        <v>67</v>
      </c>
      <c r="E20" s="163">
        <v>0</v>
      </c>
      <c r="F20" s="163"/>
      <c r="G20" s="163">
        <v>1</v>
      </c>
      <c r="H20" s="163"/>
      <c r="I20" s="163"/>
      <c r="J20" s="163">
        <v>0</v>
      </c>
      <c r="K20" s="163"/>
      <c r="L20" s="163">
        <v>0</v>
      </c>
      <c r="M20" s="163"/>
      <c r="N20" s="163">
        <f>SUM(E20:M20)</f>
        <v>1</v>
      </c>
      <c r="O20" s="167">
        <f>N20/$N$28*100</f>
        <v>10</v>
      </c>
    </row>
    <row r="21" spans="1:15" s="150" customFormat="1" ht="35.1" customHeight="1" x14ac:dyDescent="0.2">
      <c r="A21" s="162"/>
      <c r="B21" s="158"/>
      <c r="C21" s="158"/>
      <c r="D21" s="158"/>
      <c r="E21" s="163"/>
      <c r="F21" s="163"/>
      <c r="G21" s="163"/>
      <c r="H21" s="163"/>
      <c r="I21" s="163"/>
      <c r="J21" s="163"/>
      <c r="K21" s="163"/>
      <c r="L21" s="163"/>
      <c r="M21" s="164"/>
      <c r="N21" s="163"/>
      <c r="O21" s="167"/>
    </row>
    <row r="22" spans="1:15" s="150" customFormat="1" ht="35.1" customHeight="1" x14ac:dyDescent="0.2">
      <c r="A22" s="165" t="s">
        <v>52</v>
      </c>
      <c r="B22" s="166" t="s">
        <v>67</v>
      </c>
      <c r="C22" s="166"/>
      <c r="D22" s="166" t="s">
        <v>67</v>
      </c>
      <c r="E22" s="163"/>
      <c r="F22" s="163"/>
      <c r="G22" s="163"/>
      <c r="H22" s="163"/>
      <c r="I22" s="163"/>
      <c r="J22" s="163"/>
      <c r="K22" s="163"/>
      <c r="L22" s="163"/>
      <c r="M22" s="164"/>
      <c r="N22" s="163">
        <f>SUM(E22:M22)</f>
        <v>0</v>
      </c>
      <c r="O22" s="167">
        <f>N22/$N$28*100</f>
        <v>0</v>
      </c>
    </row>
    <row r="23" spans="1:15" s="150" customFormat="1" ht="35.1" customHeight="1" x14ac:dyDescent="0.2">
      <c r="A23" s="162"/>
      <c r="B23" s="158"/>
      <c r="C23" s="158"/>
      <c r="D23" s="158"/>
      <c r="E23" s="163"/>
      <c r="F23" s="163"/>
      <c r="G23" s="163"/>
      <c r="H23" s="163"/>
      <c r="I23" s="163"/>
      <c r="J23" s="163"/>
      <c r="K23" s="163"/>
      <c r="L23" s="163"/>
      <c r="M23" s="164"/>
      <c r="N23" s="163"/>
      <c r="O23" s="167"/>
    </row>
    <row r="24" spans="1:15" s="150" customFormat="1" ht="35.1" customHeight="1" x14ac:dyDescent="0.2">
      <c r="A24" s="165" t="s">
        <v>37</v>
      </c>
      <c r="B24" s="166" t="s">
        <v>67</v>
      </c>
      <c r="C24" s="166"/>
      <c r="D24" s="166" t="s">
        <v>67</v>
      </c>
      <c r="E24" s="163">
        <f>SUM(E10:E22)</f>
        <v>2</v>
      </c>
      <c r="F24" s="163">
        <f t="shared" ref="F24:N24" si="0">SUM(F10:F22)</f>
        <v>2</v>
      </c>
      <c r="G24" s="163">
        <f t="shared" si="0"/>
        <v>1</v>
      </c>
      <c r="H24" s="163">
        <f t="shared" si="0"/>
        <v>0</v>
      </c>
      <c r="I24" s="163">
        <f t="shared" si="0"/>
        <v>0</v>
      </c>
      <c r="J24" s="163">
        <f t="shared" si="0"/>
        <v>0</v>
      </c>
      <c r="K24" s="163">
        <f t="shared" si="0"/>
        <v>0</v>
      </c>
      <c r="L24" s="163">
        <f t="shared" si="0"/>
        <v>1</v>
      </c>
      <c r="M24" s="163">
        <f t="shared" si="0"/>
        <v>0</v>
      </c>
      <c r="N24" s="163">
        <f t="shared" si="0"/>
        <v>6</v>
      </c>
      <c r="O24" s="167">
        <f>N24/$N$28*100</f>
        <v>60</v>
      </c>
    </row>
    <row r="25" spans="1:15" s="150" customFormat="1" ht="35.1" customHeight="1" x14ac:dyDescent="0.2">
      <c r="A25" s="162"/>
      <c r="B25" s="158"/>
      <c r="C25" s="158"/>
      <c r="D25" s="158"/>
      <c r="E25" s="163"/>
      <c r="F25" s="163"/>
      <c r="G25" s="163"/>
      <c r="H25" s="163"/>
      <c r="I25" s="163"/>
      <c r="J25" s="163"/>
      <c r="K25" s="163"/>
      <c r="L25" s="163"/>
      <c r="M25" s="164"/>
      <c r="N25" s="163"/>
      <c r="O25" s="167"/>
    </row>
    <row r="26" spans="1:15" s="150" customFormat="1" ht="35.1" customHeight="1" x14ac:dyDescent="0.2">
      <c r="A26" s="165" t="s">
        <v>118</v>
      </c>
      <c r="B26" s="166" t="s">
        <v>67</v>
      </c>
      <c r="C26" s="166"/>
      <c r="D26" s="166" t="s">
        <v>67</v>
      </c>
      <c r="E26" s="163">
        <v>2</v>
      </c>
      <c r="F26" s="163">
        <v>0</v>
      </c>
      <c r="G26" s="163">
        <v>0</v>
      </c>
      <c r="H26" s="163">
        <v>1</v>
      </c>
      <c r="I26" s="163">
        <v>0</v>
      </c>
      <c r="J26" s="163">
        <v>1</v>
      </c>
      <c r="K26" s="163">
        <v>0</v>
      </c>
      <c r="L26" s="163">
        <v>0</v>
      </c>
      <c r="M26" s="163"/>
      <c r="N26" s="163">
        <f>SUM(E26:M26)</f>
        <v>4</v>
      </c>
      <c r="O26" s="167">
        <f>N26/$N$28*100</f>
        <v>40</v>
      </c>
    </row>
    <row r="27" spans="1:15" s="150" customFormat="1" ht="35.1" customHeight="1" x14ac:dyDescent="0.2">
      <c r="A27" s="171"/>
      <c r="B27" s="158"/>
      <c r="C27" s="158"/>
      <c r="D27" s="158"/>
      <c r="E27" s="163"/>
      <c r="F27" s="163"/>
      <c r="G27" s="163"/>
      <c r="H27" s="163"/>
      <c r="I27" s="163"/>
      <c r="J27" s="163"/>
      <c r="K27" s="163"/>
      <c r="L27" s="163"/>
      <c r="M27" s="164"/>
      <c r="N27" s="163"/>
      <c r="O27" s="167"/>
    </row>
    <row r="28" spans="1:15" s="150" customFormat="1" ht="15" x14ac:dyDescent="0.25">
      <c r="A28" s="172" t="s">
        <v>38</v>
      </c>
      <c r="B28" s="173" t="s">
        <v>67</v>
      </c>
      <c r="C28" s="173"/>
      <c r="D28" s="173" t="s">
        <v>67</v>
      </c>
      <c r="E28" s="174">
        <f t="shared" ref="E28:M28" si="1">SUM(E24+E26)</f>
        <v>4</v>
      </c>
      <c r="F28" s="174">
        <f t="shared" si="1"/>
        <v>2</v>
      </c>
      <c r="G28" s="174">
        <f t="shared" si="1"/>
        <v>1</v>
      </c>
      <c r="H28" s="174">
        <f t="shared" si="1"/>
        <v>1</v>
      </c>
      <c r="I28" s="174">
        <f t="shared" si="1"/>
        <v>0</v>
      </c>
      <c r="J28" s="174">
        <f t="shared" si="1"/>
        <v>1</v>
      </c>
      <c r="K28" s="174">
        <f t="shared" si="1"/>
        <v>0</v>
      </c>
      <c r="L28" s="174">
        <f t="shared" si="1"/>
        <v>1</v>
      </c>
      <c r="M28" s="174">
        <f t="shared" si="1"/>
        <v>0</v>
      </c>
      <c r="N28" s="174">
        <f>SUM(N24+N26)</f>
        <v>10</v>
      </c>
      <c r="O28" s="175">
        <v>100</v>
      </c>
    </row>
    <row r="29" spans="1:15" x14ac:dyDescent="0.2">
      <c r="O29" s="176"/>
    </row>
    <row r="30" spans="1:15" x14ac:dyDescent="0.2">
      <c r="I30" s="350" t="s">
        <v>119</v>
      </c>
      <c r="J30" s="350"/>
      <c r="K30" s="350"/>
      <c r="L30" s="350"/>
      <c r="M30" s="350"/>
      <c r="N30" s="350"/>
      <c r="O30" s="350"/>
    </row>
    <row r="31" spans="1:15" x14ac:dyDescent="0.2">
      <c r="J31" s="365">
        <v>42887</v>
      </c>
      <c r="K31" s="351"/>
      <c r="L31" s="351"/>
      <c r="M31" s="351"/>
      <c r="N31" s="351"/>
      <c r="O31" s="35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O24" sqref="O24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22.5703125" customWidth="1"/>
    <col min="5" max="5" width="11.5703125" customWidth="1"/>
    <col min="6" max="9" width="3.5703125" customWidth="1"/>
    <col min="10" max="10" width="16.42578125" customWidth="1"/>
    <col min="11" max="11" width="23.85546875" customWidth="1"/>
    <col min="12" max="12" width="18.28515625" customWidth="1"/>
    <col min="13" max="13" width="21.42578125" customWidth="1"/>
    <col min="14" max="14" width="19.42578125" customWidth="1"/>
    <col min="15" max="15" width="19" customWidth="1"/>
    <col min="16" max="16" width="18" customWidth="1"/>
    <col min="17" max="17" width="14.7109375" style="179" customWidth="1"/>
  </cols>
  <sheetData>
    <row r="1" spans="1:18" ht="14.25" x14ac:dyDescent="0.2">
      <c r="B1" s="370">
        <v>9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</row>
    <row r="2" spans="1:18" ht="36" customHeight="1" x14ac:dyDescent="0.4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8" ht="32.25" customHeight="1" x14ac:dyDescent="0.4">
      <c r="A3" s="371" t="s">
        <v>41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8" ht="36" customHeight="1" x14ac:dyDescent="0.4">
      <c r="A4" s="371" t="s">
        <v>125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</row>
    <row r="5" spans="1:18" ht="6" customHeight="1" x14ac:dyDescent="0.2">
      <c r="I5" s="1"/>
      <c r="J5" s="1"/>
      <c r="K5" s="1"/>
      <c r="L5" s="1"/>
      <c r="M5" s="1"/>
      <c r="N5" s="1"/>
      <c r="O5" s="1"/>
      <c r="P5" s="1"/>
      <c r="Q5" s="2"/>
    </row>
    <row r="6" spans="1:18" ht="26.25" customHeight="1" x14ac:dyDescent="0.2">
      <c r="A6" s="372" t="s">
        <v>40</v>
      </c>
      <c r="B6" s="372"/>
      <c r="C6" s="372"/>
      <c r="D6" s="372"/>
      <c r="E6" s="372"/>
      <c r="F6" s="372"/>
      <c r="G6" s="372"/>
      <c r="H6" s="372"/>
      <c r="I6" s="373"/>
      <c r="J6" s="184" t="s">
        <v>42</v>
      </c>
      <c r="K6" s="184" t="s">
        <v>43</v>
      </c>
      <c r="L6" s="184" t="s">
        <v>44</v>
      </c>
      <c r="M6" s="184" t="s">
        <v>45</v>
      </c>
      <c r="N6" s="184" t="s">
        <v>46</v>
      </c>
      <c r="O6" s="184" t="s">
        <v>47</v>
      </c>
      <c r="P6" s="184" t="s">
        <v>48</v>
      </c>
      <c r="Q6" s="185" t="s">
        <v>5</v>
      </c>
    </row>
    <row r="7" spans="1:18" ht="23.25" x14ac:dyDescent="0.35">
      <c r="A7" s="186"/>
      <c r="B7" s="186"/>
      <c r="C7" s="187"/>
      <c r="D7" s="187"/>
      <c r="E7" s="187"/>
      <c r="F7" s="187"/>
      <c r="G7" s="187"/>
      <c r="H7" s="187"/>
      <c r="I7" s="187"/>
      <c r="J7" s="188" t="s">
        <v>8</v>
      </c>
      <c r="K7" s="188" t="s">
        <v>9</v>
      </c>
      <c r="L7" s="188" t="s">
        <v>10</v>
      </c>
      <c r="M7" s="188" t="s">
        <v>11</v>
      </c>
      <c r="N7" s="188" t="s">
        <v>12</v>
      </c>
      <c r="O7" s="188" t="s">
        <v>13</v>
      </c>
      <c r="P7" s="188" t="s">
        <v>14</v>
      </c>
      <c r="Q7" s="189" t="s">
        <v>15</v>
      </c>
    </row>
    <row r="8" spans="1:18" ht="23.25" x14ac:dyDescent="0.35">
      <c r="A8" s="186"/>
      <c r="B8" s="186"/>
      <c r="C8" s="187"/>
      <c r="D8" s="187"/>
      <c r="E8" s="187"/>
      <c r="F8" s="187"/>
      <c r="G8" s="187"/>
      <c r="H8" s="187"/>
      <c r="I8" s="187"/>
      <c r="J8" s="190"/>
      <c r="K8" s="190"/>
      <c r="L8" s="190"/>
      <c r="M8" s="190"/>
      <c r="N8" s="190"/>
      <c r="O8" s="190"/>
      <c r="P8" s="190"/>
      <c r="Q8" s="191"/>
    </row>
    <row r="9" spans="1:18" ht="30" customHeight="1" x14ac:dyDescent="0.35">
      <c r="A9" s="186" t="s">
        <v>84</v>
      </c>
      <c r="B9" s="186"/>
      <c r="C9" s="187"/>
      <c r="D9" s="187"/>
      <c r="E9" s="192" t="s">
        <v>67</v>
      </c>
      <c r="F9" s="192"/>
      <c r="G9" s="192" t="s">
        <v>67</v>
      </c>
      <c r="H9" s="192"/>
      <c r="I9" s="192" t="s">
        <v>67</v>
      </c>
      <c r="J9" s="190">
        <f>'table5 2017 apr'!J9+'table5 2017 may'!J9+'table5 2017 jun'!J9</f>
        <v>3</v>
      </c>
      <c r="K9" s="190">
        <f>'table5 2017 apr'!K9+'table5 2017 may'!K9+'table5 2017 jun'!K9</f>
        <v>3</v>
      </c>
      <c r="L9" s="190">
        <f>'table5 2017 apr'!L9+'table5 2017 may'!L9+'table5 2017 jun'!L9</f>
        <v>0</v>
      </c>
      <c r="M9" s="190">
        <f>'table5 2017 apr'!M9+'table5 2017 may'!M9+'table5 2017 jun'!M9</f>
        <v>0</v>
      </c>
      <c r="N9" s="190">
        <f>'table5 2017 apr'!N9+'table5 2017 may'!N9+'table5 2017 jun'!N9</f>
        <v>1</v>
      </c>
      <c r="O9" s="190">
        <f>'table5 2017 apr'!O9+'table5 2017 may'!O9+'table5 2017 jun'!O9</f>
        <v>0</v>
      </c>
      <c r="P9" s="190">
        <f>'table5 2017 apr'!P9+'table5 2017 may'!P9+'table5 2017 jun'!P9</f>
        <v>0</v>
      </c>
      <c r="Q9" s="191">
        <f>SUM(J9:P9)</f>
        <v>7</v>
      </c>
      <c r="R9" s="179"/>
    </row>
    <row r="10" spans="1:18" ht="30" customHeight="1" x14ac:dyDescent="0.35">
      <c r="A10" s="186"/>
      <c r="B10" s="186"/>
      <c r="C10" s="187"/>
      <c r="D10" s="187"/>
      <c r="E10" s="187"/>
      <c r="F10" s="187"/>
      <c r="G10" s="187"/>
      <c r="H10" s="187"/>
      <c r="I10" s="187"/>
      <c r="J10" s="190"/>
      <c r="K10" s="190"/>
      <c r="L10" s="190"/>
      <c r="M10" s="190"/>
      <c r="N10" s="190"/>
      <c r="O10" s="190"/>
      <c r="P10" s="190"/>
      <c r="Q10" s="191"/>
    </row>
    <row r="11" spans="1:18" ht="30" customHeight="1" x14ac:dyDescent="0.35">
      <c r="A11" s="186" t="s">
        <v>85</v>
      </c>
      <c r="B11" s="186"/>
      <c r="C11" s="187"/>
      <c r="D11" s="187"/>
      <c r="E11" s="192" t="s">
        <v>67</v>
      </c>
      <c r="F11" s="192"/>
      <c r="G11" s="192" t="s">
        <v>67</v>
      </c>
      <c r="H11" s="192"/>
      <c r="I11" s="192" t="s">
        <v>67</v>
      </c>
      <c r="J11" s="190">
        <f>'table5 2017 apr'!J11+'table5 2017 may'!J11+'table5 2017 jun'!J11</f>
        <v>1</v>
      </c>
      <c r="K11" s="190">
        <f>'table5 2017 apr'!K11+'table5 2017 may'!K11+'table5 2017 jun'!K11</f>
        <v>1</v>
      </c>
      <c r="L11" s="190">
        <f>'table5 2017 apr'!L11+'table5 2017 may'!L11+'table5 2017 jun'!L11</f>
        <v>0</v>
      </c>
      <c r="M11" s="190">
        <f>'table5 2017 apr'!M11+'table5 2017 may'!M11+'table5 2017 jun'!M11</f>
        <v>0</v>
      </c>
      <c r="N11" s="190">
        <f>'table5 2017 apr'!N11+'table5 2017 may'!N11+'table5 2017 jun'!N11</f>
        <v>0</v>
      </c>
      <c r="O11" s="190">
        <f>'table5 2017 apr'!O11+'table5 2017 may'!O11+'table5 2017 jun'!O11</f>
        <v>1</v>
      </c>
      <c r="P11" s="190">
        <f>'table5 2017 apr'!P11+'table5 2017 may'!P11+'table5 2017 jun'!P11</f>
        <v>2</v>
      </c>
      <c r="Q11" s="191">
        <f>SUM(J11:P11)</f>
        <v>5</v>
      </c>
    </row>
    <row r="12" spans="1:18" ht="30" customHeight="1" x14ac:dyDescent="0.35">
      <c r="A12" s="186"/>
      <c r="B12" s="186"/>
      <c r="C12" s="187"/>
      <c r="D12" s="187"/>
      <c r="E12" s="187"/>
      <c r="F12" s="187"/>
      <c r="G12" s="187"/>
      <c r="H12" s="187"/>
      <c r="I12" s="187"/>
      <c r="J12" s="190"/>
      <c r="K12" s="190"/>
      <c r="L12" s="190"/>
      <c r="M12" s="190"/>
      <c r="N12" s="190"/>
      <c r="O12" s="190"/>
      <c r="P12" s="190"/>
      <c r="Q12" s="191"/>
    </row>
    <row r="13" spans="1:18" ht="30" customHeight="1" x14ac:dyDescent="0.35">
      <c r="A13" s="186" t="s">
        <v>86</v>
      </c>
      <c r="B13" s="186"/>
      <c r="C13" s="187"/>
      <c r="D13" s="187"/>
      <c r="E13" s="192" t="s">
        <v>67</v>
      </c>
      <c r="F13" s="192"/>
      <c r="G13" s="192" t="s">
        <v>67</v>
      </c>
      <c r="H13" s="192"/>
      <c r="I13" s="192" t="s">
        <v>67</v>
      </c>
      <c r="J13" s="190">
        <f>'table5 2017 apr'!J13+'table5 2017 may'!J13+'table5 2017 jun'!J13</f>
        <v>1</v>
      </c>
      <c r="K13" s="190">
        <f>'table5 2017 apr'!K13+'table5 2017 may'!K13+'table5 2017 jun'!K13</f>
        <v>0</v>
      </c>
      <c r="L13" s="190">
        <f>'table5 2017 apr'!L13+'table5 2017 may'!L13+'table5 2017 jun'!L13</f>
        <v>0</v>
      </c>
      <c r="M13" s="190">
        <f>'table5 2017 apr'!M13+'table5 2017 may'!M13+'table5 2017 jun'!M13</f>
        <v>0</v>
      </c>
      <c r="N13" s="190">
        <f>'table5 2017 apr'!N13+'table5 2017 may'!N13+'table5 2017 jun'!N13</f>
        <v>0</v>
      </c>
      <c r="O13" s="190">
        <f>'table5 2017 apr'!O13+'table5 2017 may'!O13+'table5 2017 jun'!O13</f>
        <v>1</v>
      </c>
      <c r="P13" s="190">
        <f>'table5 2017 apr'!P13+'table5 2017 may'!P13+'table5 2017 jun'!P13</f>
        <v>0</v>
      </c>
      <c r="Q13" s="191">
        <f>SUM(J13:P13)</f>
        <v>2</v>
      </c>
    </row>
    <row r="14" spans="1:18" ht="30" customHeight="1" x14ac:dyDescent="0.35">
      <c r="A14" s="186"/>
      <c r="B14" s="186"/>
      <c r="C14" s="187"/>
      <c r="D14" s="187"/>
      <c r="E14" s="187"/>
      <c r="F14" s="187"/>
      <c r="G14" s="187"/>
      <c r="H14" s="187"/>
      <c r="I14" s="187"/>
      <c r="J14" s="190"/>
      <c r="K14" s="190"/>
      <c r="L14" s="190"/>
      <c r="M14" s="190"/>
      <c r="N14" s="190"/>
      <c r="O14" s="190"/>
      <c r="P14" s="190"/>
      <c r="Q14" s="191"/>
    </row>
    <row r="15" spans="1:18" ht="30" customHeight="1" x14ac:dyDescent="0.35">
      <c r="A15" s="367" t="s">
        <v>83</v>
      </c>
      <c r="B15" s="367"/>
      <c r="C15" s="367"/>
      <c r="D15" s="367"/>
      <c r="E15" s="367"/>
      <c r="F15" s="192"/>
      <c r="G15" s="192" t="s">
        <v>67</v>
      </c>
      <c r="H15" s="192"/>
      <c r="I15" s="192" t="s">
        <v>67</v>
      </c>
      <c r="J15" s="190">
        <f>'table5 2017 apr'!J15+'table5 2017 may'!J15+'table5 2017 jun'!J15</f>
        <v>1</v>
      </c>
      <c r="K15" s="190">
        <f>'table5 2017 apr'!K15+'table5 2017 may'!K15+'table5 2017 jun'!K15</f>
        <v>0</v>
      </c>
      <c r="L15" s="190">
        <f>'table5 2017 apr'!L15+'table5 2017 may'!L15+'table5 2017 jun'!L15</f>
        <v>0</v>
      </c>
      <c r="M15" s="190">
        <f>'table5 2017 apr'!M15+'table5 2017 may'!M15+'table5 2017 jun'!M15</f>
        <v>1</v>
      </c>
      <c r="N15" s="190">
        <f>'table5 2017 apr'!N15+'table5 2017 may'!N15+'table5 2017 jun'!N15</f>
        <v>0</v>
      </c>
      <c r="O15" s="190">
        <f>'table5 2017 apr'!O15+'table5 2017 may'!O15+'table5 2017 jun'!O15</f>
        <v>2</v>
      </c>
      <c r="P15" s="190">
        <f>'table5 2017 apr'!P15+'table5 2017 may'!P15+'table5 2017 jun'!P15</f>
        <v>1</v>
      </c>
      <c r="Q15" s="191">
        <f>SUM(J15:P15)</f>
        <v>5</v>
      </c>
    </row>
    <row r="16" spans="1:18" ht="30" customHeight="1" x14ac:dyDescent="0.35">
      <c r="A16" s="186"/>
      <c r="B16" s="186"/>
      <c r="C16" s="187"/>
      <c r="D16" s="187"/>
      <c r="E16" s="187"/>
      <c r="F16" s="187"/>
      <c r="G16" s="187"/>
      <c r="H16" s="187"/>
      <c r="I16" s="187"/>
      <c r="J16" s="190"/>
      <c r="K16" s="190"/>
      <c r="L16" s="190"/>
      <c r="M16" s="190"/>
      <c r="N16" s="190"/>
      <c r="O16" s="190"/>
      <c r="P16" s="190"/>
      <c r="Q16" s="191"/>
    </row>
    <row r="17" spans="1:20" ht="30" customHeight="1" x14ac:dyDescent="0.35">
      <c r="A17" s="186" t="s">
        <v>87</v>
      </c>
      <c r="B17" s="186"/>
      <c r="C17" s="187"/>
      <c r="D17" s="187"/>
      <c r="E17" s="192" t="s">
        <v>67</v>
      </c>
      <c r="F17" s="192"/>
      <c r="G17" s="192" t="s">
        <v>67</v>
      </c>
      <c r="H17" s="192"/>
      <c r="I17" s="192" t="s">
        <v>67</v>
      </c>
      <c r="J17" s="190">
        <f>'table5 2017 apr'!J17+'table5 2017 may'!J17+'table5 2017 jun'!J17</f>
        <v>0</v>
      </c>
      <c r="K17" s="190">
        <f>'table5 2017 apr'!K17+'table5 2017 may'!K17+'table5 2017 jun'!K17</f>
        <v>0</v>
      </c>
      <c r="L17" s="190">
        <f>'table5 2017 apr'!L17+'table5 2017 may'!L17+'table5 2017 jun'!L17</f>
        <v>0</v>
      </c>
      <c r="M17" s="190">
        <f>'table5 2017 apr'!M17+'table5 2017 may'!M17+'table5 2017 jun'!M17</f>
        <v>0</v>
      </c>
      <c r="N17" s="190">
        <f>'table5 2017 apr'!N17+'table5 2017 may'!N17+'table5 2017 jun'!N17</f>
        <v>1</v>
      </c>
      <c r="O17" s="190">
        <f>'table5 2017 apr'!O17+'table5 2017 may'!O17+'table5 2017 jun'!O17</f>
        <v>0</v>
      </c>
      <c r="P17" s="190">
        <f>'table5 2017 apr'!P17+'table5 2017 may'!P17+'table5 2017 jun'!P17</f>
        <v>0</v>
      </c>
      <c r="Q17" s="191">
        <f>SUM(J17:P17)</f>
        <v>1</v>
      </c>
    </row>
    <row r="18" spans="1:20" ht="30" customHeight="1" x14ac:dyDescent="0.35">
      <c r="A18" s="186"/>
      <c r="B18" s="186"/>
      <c r="C18" s="187"/>
      <c r="D18" s="187"/>
      <c r="E18" s="187"/>
      <c r="F18" s="187"/>
      <c r="G18" s="187"/>
      <c r="H18" s="187"/>
      <c r="I18" s="187"/>
      <c r="J18" s="190"/>
      <c r="K18" s="190"/>
      <c r="L18" s="190"/>
      <c r="M18" s="190"/>
      <c r="N18" s="190"/>
      <c r="O18" s="190"/>
      <c r="P18" s="190"/>
      <c r="Q18" s="191"/>
    </row>
    <row r="19" spans="1:20" ht="30" customHeight="1" x14ac:dyDescent="0.35">
      <c r="A19" s="186" t="s">
        <v>88</v>
      </c>
      <c r="B19" s="186"/>
      <c r="C19" s="187"/>
      <c r="D19" s="187"/>
      <c r="E19" s="192" t="s">
        <v>67</v>
      </c>
      <c r="F19" s="192"/>
      <c r="G19" s="192" t="s">
        <v>67</v>
      </c>
      <c r="H19" s="192"/>
      <c r="I19" s="192" t="s">
        <v>67</v>
      </c>
      <c r="J19" s="190">
        <f>'table5 2017 apr'!J19+'table5 2017 may'!J19+'table5 2017 jun'!J19</f>
        <v>1</v>
      </c>
      <c r="K19" s="190">
        <f>'table5 2017 apr'!K19+'table5 2017 may'!K19+'table5 2017 jun'!K19</f>
        <v>1</v>
      </c>
      <c r="L19" s="190">
        <f>'table5 2017 apr'!L19+'table5 2017 may'!L19+'table5 2017 jun'!L19</f>
        <v>1</v>
      </c>
      <c r="M19" s="190">
        <f>'table5 2017 apr'!M19+'table5 2017 may'!M19+'table5 2017 jun'!M19</f>
        <v>0</v>
      </c>
      <c r="N19" s="190">
        <f>'table5 2017 apr'!N19+'table5 2017 may'!N19+'table5 2017 jun'!N19</f>
        <v>0</v>
      </c>
      <c r="O19" s="190">
        <f>'table5 2017 apr'!O19+'table5 2017 may'!O19+'table5 2017 jun'!O19</f>
        <v>0</v>
      </c>
      <c r="P19" s="190">
        <f>'table5 2017 apr'!P19+'table5 2017 may'!P19+'table5 2017 jun'!P19</f>
        <v>0</v>
      </c>
      <c r="Q19" s="191">
        <f>SUM(J19:P19)</f>
        <v>3</v>
      </c>
    </row>
    <row r="20" spans="1:20" ht="30" customHeight="1" x14ac:dyDescent="0.35">
      <c r="A20" s="186"/>
      <c r="B20" s="186"/>
      <c r="C20" s="187"/>
      <c r="D20" s="187"/>
      <c r="E20" s="187"/>
      <c r="F20" s="187"/>
      <c r="G20" s="187"/>
      <c r="H20" s="187"/>
      <c r="I20" s="187"/>
      <c r="J20" s="190"/>
      <c r="K20" s="190"/>
      <c r="L20" s="190"/>
      <c r="M20" s="190"/>
      <c r="N20" s="190"/>
      <c r="O20" s="190"/>
      <c r="P20" s="190"/>
      <c r="Q20" s="191"/>
    </row>
    <row r="21" spans="1:20" ht="30" customHeight="1" x14ac:dyDescent="0.35">
      <c r="A21" s="186" t="s">
        <v>89</v>
      </c>
      <c r="B21" s="186"/>
      <c r="C21" s="187"/>
      <c r="D21" s="187"/>
      <c r="E21" s="192" t="s">
        <v>67</v>
      </c>
      <c r="F21" s="192"/>
      <c r="G21" s="192" t="s">
        <v>67</v>
      </c>
      <c r="H21" s="192"/>
      <c r="I21" s="192" t="s">
        <v>67</v>
      </c>
      <c r="J21" s="190">
        <f>'table5 2017 apr'!J21+'table5 2017 may'!J21+'table5 2017 jun'!J21</f>
        <v>0</v>
      </c>
      <c r="K21" s="190">
        <f>'table5 2017 apr'!K21+'table5 2017 may'!K21+'table5 2017 jun'!K21</f>
        <v>0</v>
      </c>
      <c r="L21" s="190">
        <f>'table5 2017 apr'!L21+'table5 2017 may'!L21+'table5 2017 jun'!L21</f>
        <v>0</v>
      </c>
      <c r="M21" s="190">
        <f>'table5 2017 apr'!M21+'table5 2017 may'!M21+'table5 2017 jun'!M21</f>
        <v>0</v>
      </c>
      <c r="N21" s="190">
        <f>'table5 2017 apr'!N21+'table5 2017 may'!N21+'table5 2017 jun'!N21</f>
        <v>1</v>
      </c>
      <c r="O21" s="190">
        <f>'table5 2017 apr'!O21+'table5 2017 may'!O21+'table5 2017 jun'!O21</f>
        <v>1</v>
      </c>
      <c r="P21" s="190">
        <f>'table5 2017 apr'!P21+'table5 2017 may'!P21+'table5 2017 jun'!P21</f>
        <v>1</v>
      </c>
      <c r="Q21" s="191">
        <f>SUM(J21:P21)</f>
        <v>3</v>
      </c>
    </row>
    <row r="22" spans="1:20" ht="30" customHeight="1" x14ac:dyDescent="0.35">
      <c r="A22" s="186"/>
      <c r="B22" s="186"/>
      <c r="C22" s="187"/>
      <c r="D22" s="187"/>
      <c r="E22" s="187"/>
      <c r="F22" s="187"/>
      <c r="G22" s="187"/>
      <c r="H22" s="187"/>
      <c r="I22" s="187"/>
      <c r="J22" s="190"/>
      <c r="K22" s="190"/>
      <c r="L22" s="190"/>
      <c r="M22" s="190"/>
      <c r="N22" s="190"/>
      <c r="O22" s="190"/>
      <c r="P22" s="190"/>
      <c r="Q22" s="191"/>
    </row>
    <row r="23" spans="1:20" ht="30" customHeight="1" x14ac:dyDescent="0.35">
      <c r="A23" s="367" t="s">
        <v>82</v>
      </c>
      <c r="B23" s="367"/>
      <c r="C23" s="367"/>
      <c r="D23" s="367"/>
      <c r="E23" s="367"/>
      <c r="F23" s="367"/>
      <c r="G23" s="192" t="s">
        <v>67</v>
      </c>
      <c r="H23" s="192"/>
      <c r="I23" s="192" t="s">
        <v>67</v>
      </c>
      <c r="J23" s="190">
        <f>'table5 2017 apr'!J23+'table5 2017 may'!J23+'table5 2017 jun'!J23</f>
        <v>0</v>
      </c>
      <c r="K23" s="190">
        <f>'table5 2017 apr'!K23+'table5 2017 may'!K23+'table5 2017 jun'!K23</f>
        <v>1</v>
      </c>
      <c r="L23" s="190">
        <f>'table5 2017 apr'!L23+'table5 2017 may'!L23+'table5 2017 jun'!L23</f>
        <v>0</v>
      </c>
      <c r="M23" s="190">
        <f>'table5 2017 apr'!M23+'table5 2017 may'!M23+'table5 2017 jun'!M23</f>
        <v>0</v>
      </c>
      <c r="N23" s="190">
        <f>'table5 2017 apr'!N23+'table5 2017 may'!N23+'table5 2017 jun'!N23</f>
        <v>0</v>
      </c>
      <c r="O23" s="190">
        <f>'table5 2017 apr'!O23+'table5 2017 may'!O23+'table5 2017 jun'!O23</f>
        <v>1</v>
      </c>
      <c r="P23" s="190">
        <f>'table5 2017 apr'!P23+'table5 2017 may'!P23+'table5 2017 jun'!P23</f>
        <v>1</v>
      </c>
      <c r="Q23" s="191">
        <f>SUM(J23:P23)</f>
        <v>3</v>
      </c>
      <c r="T23" s="87"/>
    </row>
    <row r="24" spans="1:20" ht="30" customHeight="1" x14ac:dyDescent="0.35">
      <c r="A24" s="193"/>
      <c r="B24" s="193"/>
      <c r="C24" s="193"/>
      <c r="D24" s="193"/>
      <c r="E24" s="193"/>
      <c r="F24" s="193"/>
      <c r="G24" s="192"/>
      <c r="H24" s="192"/>
      <c r="I24" s="192"/>
      <c r="J24" s="190"/>
      <c r="K24" s="190"/>
      <c r="L24" s="190"/>
      <c r="M24" s="190"/>
      <c r="N24" s="190"/>
      <c r="O24" s="190"/>
      <c r="P24" s="190"/>
      <c r="Q24" s="191"/>
    </row>
    <row r="25" spans="1:20" ht="30" customHeight="1" x14ac:dyDescent="0.35">
      <c r="A25" s="193" t="s">
        <v>81</v>
      </c>
      <c r="B25" s="193"/>
      <c r="C25" s="193"/>
      <c r="D25" s="193"/>
      <c r="E25" s="193"/>
      <c r="F25" s="193"/>
      <c r="G25" s="192"/>
      <c r="H25" s="192"/>
      <c r="I25" s="192"/>
      <c r="J25" s="190">
        <f>'table5 2017 apr'!J25+'table5 2017 may'!J25+'table5 2017 jun'!J25</f>
        <v>0</v>
      </c>
      <c r="K25" s="190">
        <f>'table5 2017 apr'!K25+'table5 2017 may'!K25+'table5 2017 jun'!K25</f>
        <v>0</v>
      </c>
      <c r="L25" s="190">
        <f>'table5 2017 apr'!L25+'table5 2017 may'!L25+'table5 2017 jun'!L25</f>
        <v>0</v>
      </c>
      <c r="M25" s="190">
        <f>'table5 2017 apr'!M25+'table5 2017 may'!M25+'table5 2017 jun'!M25</f>
        <v>0</v>
      </c>
      <c r="N25" s="190">
        <f>'table5 2017 apr'!N25+'table5 2017 may'!N25+'table5 2017 jun'!N25</f>
        <v>0</v>
      </c>
      <c r="O25" s="190">
        <f>'table5 2017 apr'!O25+'table5 2017 may'!O25+'table5 2017 jun'!O25</f>
        <v>0</v>
      </c>
      <c r="P25" s="190">
        <f>'table5 2017 apr'!P25+'table5 2017 may'!P25+'table5 2017 jun'!P25</f>
        <v>0</v>
      </c>
      <c r="Q25" s="191">
        <f>SUM(J25:P25)</f>
        <v>0</v>
      </c>
    </row>
    <row r="26" spans="1:20" ht="30" customHeight="1" x14ac:dyDescent="0.35">
      <c r="A26" s="186"/>
      <c r="B26" s="186"/>
      <c r="C26" s="187"/>
      <c r="D26" s="187"/>
      <c r="E26" s="187"/>
      <c r="F26" s="187"/>
      <c r="G26" s="187"/>
      <c r="H26" s="187"/>
      <c r="I26" s="187"/>
      <c r="J26" s="190"/>
      <c r="K26" s="190"/>
      <c r="L26" s="190"/>
      <c r="M26" s="190"/>
      <c r="N26" s="190"/>
      <c r="O26" s="190"/>
      <c r="P26" s="190"/>
      <c r="Q26" s="191"/>
    </row>
    <row r="27" spans="1:20" ht="30" customHeight="1" x14ac:dyDescent="0.35">
      <c r="A27" s="194" t="s">
        <v>5</v>
      </c>
      <c r="B27" s="195"/>
      <c r="C27" s="196" t="s">
        <v>67</v>
      </c>
      <c r="D27" s="197"/>
      <c r="E27" s="196" t="s">
        <v>67</v>
      </c>
      <c r="F27" s="196"/>
      <c r="G27" s="196" t="s">
        <v>67</v>
      </c>
      <c r="H27" s="196"/>
      <c r="I27" s="196" t="s">
        <v>67</v>
      </c>
      <c r="J27" s="198">
        <f>SUM(J9:J25)</f>
        <v>7</v>
      </c>
      <c r="K27" s="198">
        <f>SUM(K9:K25)</f>
        <v>6</v>
      </c>
      <c r="L27" s="198">
        <f t="shared" ref="L27:Q27" si="0">SUM(L9:L25)</f>
        <v>1</v>
      </c>
      <c r="M27" s="198">
        <f t="shared" si="0"/>
        <v>1</v>
      </c>
      <c r="N27" s="198">
        <f t="shared" si="0"/>
        <v>3</v>
      </c>
      <c r="O27" s="198">
        <f t="shared" si="0"/>
        <v>6</v>
      </c>
      <c r="P27" s="198">
        <f t="shared" si="0"/>
        <v>5</v>
      </c>
      <c r="Q27" s="199">
        <f t="shared" si="0"/>
        <v>29</v>
      </c>
      <c r="R27" s="88"/>
    </row>
    <row r="28" spans="1:20" ht="23.25" x14ac:dyDescent="0.35">
      <c r="A28" s="187"/>
      <c r="B28" s="187"/>
      <c r="C28" s="187"/>
      <c r="D28" s="187"/>
      <c r="E28" s="187"/>
      <c r="F28" s="187"/>
      <c r="G28" s="187"/>
      <c r="H28" s="187"/>
      <c r="I28" s="187"/>
      <c r="J28" s="202"/>
      <c r="K28" s="202"/>
      <c r="L28" s="202"/>
      <c r="M28" s="202"/>
      <c r="N28" s="202"/>
      <c r="O28" s="202"/>
      <c r="P28" s="187"/>
      <c r="Q28" s="202"/>
    </row>
    <row r="29" spans="1:20" ht="23.25" x14ac:dyDescent="0.35">
      <c r="A29" s="187"/>
      <c r="B29" s="187"/>
      <c r="C29" s="187"/>
      <c r="D29" s="187"/>
      <c r="E29" s="187"/>
      <c r="F29" s="187"/>
      <c r="G29" s="187"/>
      <c r="H29" s="187"/>
      <c r="I29" s="187"/>
      <c r="J29" s="186"/>
      <c r="K29" s="186"/>
      <c r="L29" s="186"/>
      <c r="M29" s="186"/>
      <c r="N29" s="368" t="s">
        <v>123</v>
      </c>
      <c r="O29" s="369"/>
      <c r="P29" s="369"/>
      <c r="Q29" s="369"/>
    </row>
    <row r="30" spans="1:20" ht="23.25" x14ac:dyDescent="0.35">
      <c r="A30" s="187"/>
      <c r="B30" s="187"/>
      <c r="C30" s="187"/>
      <c r="D30" s="187"/>
      <c r="E30" s="187"/>
      <c r="F30" s="187"/>
      <c r="G30" s="187"/>
      <c r="H30" s="187"/>
      <c r="I30" s="187"/>
      <c r="J30" s="186"/>
      <c r="K30" s="186"/>
      <c r="L30" s="186"/>
      <c r="M30" s="186"/>
      <c r="N30" s="369" t="s">
        <v>133</v>
      </c>
      <c r="O30" s="369"/>
      <c r="P30" s="369"/>
      <c r="Q30" s="369"/>
    </row>
    <row r="32" spans="1:20" x14ac:dyDescent="0.2">
      <c r="P32" s="180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O24" sqref="O24"/>
    </sheetView>
  </sheetViews>
  <sheetFormatPr defaultRowHeight="18" x14ac:dyDescent="0.25"/>
  <cols>
    <col min="1" max="1" width="3.5703125" style="116" customWidth="1"/>
    <col min="2" max="2" width="4.28515625" style="116" customWidth="1"/>
    <col min="3" max="3" width="3.5703125" style="116" customWidth="1"/>
    <col min="4" max="4" width="15.85546875" style="116" customWidth="1"/>
    <col min="5" max="8" width="3.5703125" style="116" customWidth="1"/>
    <col min="9" max="9" width="11.7109375" style="116" customWidth="1"/>
    <col min="10" max="10" width="13.28515625" style="116" customWidth="1"/>
    <col min="11" max="11" width="14.28515625" style="116" customWidth="1"/>
    <col min="12" max="12" width="17.5703125" style="116" customWidth="1"/>
    <col min="13" max="13" width="22.28515625" style="116" customWidth="1"/>
    <col min="14" max="14" width="18.5703125" style="116" customWidth="1"/>
    <col min="15" max="15" width="13.5703125" style="116" customWidth="1"/>
    <col min="16" max="16" width="16" style="116" customWidth="1"/>
    <col min="17" max="17" width="10" style="145" customWidth="1"/>
    <col min="18" max="16384" width="9.140625" style="116"/>
  </cols>
  <sheetData>
    <row r="1" spans="1:18" x14ac:dyDescent="0.25">
      <c r="B1" s="378">
        <v>9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8" ht="29.25" customHeight="1" x14ac:dyDescent="0.4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8" ht="34.5" customHeight="1" x14ac:dyDescent="0.4">
      <c r="A3" s="371" t="s">
        <v>41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8" ht="26.25" customHeight="1" x14ac:dyDescent="0.4">
      <c r="A4" s="379">
        <v>42826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</row>
    <row r="5" spans="1:18" ht="6" customHeight="1" x14ac:dyDescent="0.25"/>
    <row r="6" spans="1:18" ht="26.25" customHeight="1" x14ac:dyDescent="0.25">
      <c r="A6" s="372" t="s">
        <v>40</v>
      </c>
      <c r="B6" s="372"/>
      <c r="C6" s="372"/>
      <c r="D6" s="372"/>
      <c r="E6" s="372"/>
      <c r="F6" s="372"/>
      <c r="G6" s="372"/>
      <c r="H6" s="372"/>
      <c r="I6" s="373"/>
      <c r="J6" s="184" t="s">
        <v>42</v>
      </c>
      <c r="K6" s="184" t="s">
        <v>43</v>
      </c>
      <c r="L6" s="184" t="s">
        <v>44</v>
      </c>
      <c r="M6" s="184" t="s">
        <v>45</v>
      </c>
      <c r="N6" s="184" t="s">
        <v>46</v>
      </c>
      <c r="O6" s="184" t="s">
        <v>47</v>
      </c>
      <c r="P6" s="184" t="s">
        <v>48</v>
      </c>
      <c r="Q6" s="185" t="s">
        <v>5</v>
      </c>
    </row>
    <row r="7" spans="1:18" ht="23.25" x14ac:dyDescent="0.35">
      <c r="A7" s="186"/>
      <c r="B7" s="186"/>
      <c r="C7" s="187"/>
      <c r="D7" s="187"/>
      <c r="E7" s="187"/>
      <c r="F7" s="187"/>
      <c r="G7" s="187"/>
      <c r="H7" s="187"/>
      <c r="I7" s="187"/>
      <c r="J7" s="188" t="s">
        <v>8</v>
      </c>
      <c r="K7" s="188" t="s">
        <v>9</v>
      </c>
      <c r="L7" s="188" t="s">
        <v>10</v>
      </c>
      <c r="M7" s="188" t="s">
        <v>11</v>
      </c>
      <c r="N7" s="188" t="s">
        <v>12</v>
      </c>
      <c r="O7" s="188" t="s">
        <v>13</v>
      </c>
      <c r="P7" s="188" t="s">
        <v>14</v>
      </c>
      <c r="Q7" s="189" t="s">
        <v>15</v>
      </c>
    </row>
    <row r="8" spans="1:18" ht="23.25" x14ac:dyDescent="0.35">
      <c r="A8" s="186"/>
      <c r="B8" s="186"/>
      <c r="C8" s="187"/>
      <c r="D8" s="187"/>
      <c r="E8" s="187"/>
      <c r="F8" s="187"/>
      <c r="G8" s="187"/>
      <c r="H8" s="187"/>
      <c r="I8" s="187"/>
      <c r="J8" s="190"/>
      <c r="K8" s="190"/>
      <c r="L8" s="190"/>
      <c r="M8" s="190"/>
      <c r="N8" s="190"/>
      <c r="O8" s="190"/>
      <c r="P8" s="190"/>
      <c r="Q8" s="191"/>
    </row>
    <row r="9" spans="1:18" ht="30" customHeight="1" x14ac:dyDescent="0.35">
      <c r="A9" s="186" t="s">
        <v>84</v>
      </c>
      <c r="B9" s="186"/>
      <c r="C9" s="187"/>
      <c r="D9" s="187"/>
      <c r="E9" s="192" t="s">
        <v>67</v>
      </c>
      <c r="F9" s="192"/>
      <c r="G9" s="192" t="s">
        <v>67</v>
      </c>
      <c r="H9" s="192"/>
      <c r="I9" s="192" t="s">
        <v>67</v>
      </c>
      <c r="J9" s="190">
        <v>2</v>
      </c>
      <c r="K9" s="190">
        <v>0</v>
      </c>
      <c r="L9" s="190">
        <v>0</v>
      </c>
      <c r="M9" s="190">
        <v>0</v>
      </c>
      <c r="N9" s="190">
        <v>0</v>
      </c>
      <c r="O9" s="190">
        <v>0</v>
      </c>
      <c r="P9" s="190">
        <v>0</v>
      </c>
      <c r="Q9" s="191">
        <f>SUM(J9:P9)</f>
        <v>2</v>
      </c>
      <c r="R9" s="145"/>
    </row>
    <row r="10" spans="1:18" ht="30" customHeight="1" x14ac:dyDescent="0.35">
      <c r="A10" s="186"/>
      <c r="B10" s="186"/>
      <c r="C10" s="187"/>
      <c r="D10" s="187"/>
      <c r="E10" s="187"/>
      <c r="F10" s="187"/>
      <c r="G10" s="187"/>
      <c r="H10" s="187"/>
      <c r="I10" s="187"/>
      <c r="J10" s="190"/>
      <c r="K10" s="190"/>
      <c r="L10" s="190"/>
      <c r="M10" s="190"/>
      <c r="N10" s="190"/>
      <c r="O10" s="190"/>
      <c r="P10" s="190"/>
      <c r="Q10" s="191"/>
    </row>
    <row r="11" spans="1:18" ht="30" customHeight="1" x14ac:dyDescent="0.35">
      <c r="A11" s="186" t="s">
        <v>85</v>
      </c>
      <c r="B11" s="186"/>
      <c r="C11" s="187"/>
      <c r="D11" s="187"/>
      <c r="E11" s="192" t="s">
        <v>67</v>
      </c>
      <c r="F11" s="192"/>
      <c r="G11" s="192" t="s">
        <v>67</v>
      </c>
      <c r="H11" s="192"/>
      <c r="I11" s="192" t="s">
        <v>67</v>
      </c>
      <c r="J11" s="190">
        <v>1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  <c r="P11" s="190">
        <v>2</v>
      </c>
      <c r="Q11" s="191">
        <f>SUM(J11:P11)</f>
        <v>3</v>
      </c>
    </row>
    <row r="12" spans="1:18" ht="30" customHeight="1" x14ac:dyDescent="0.35">
      <c r="A12" s="186"/>
      <c r="B12" s="186"/>
      <c r="C12" s="187"/>
      <c r="D12" s="187"/>
      <c r="E12" s="187"/>
      <c r="F12" s="187"/>
      <c r="G12" s="187"/>
      <c r="H12" s="187"/>
      <c r="I12" s="187"/>
      <c r="J12" s="190"/>
      <c r="K12" s="190"/>
      <c r="L12" s="190"/>
      <c r="M12" s="190"/>
      <c r="N12" s="190"/>
      <c r="O12" s="190"/>
      <c r="P12" s="190"/>
      <c r="Q12" s="191"/>
    </row>
    <row r="13" spans="1:18" ht="30" customHeight="1" x14ac:dyDescent="0.35">
      <c r="A13" s="186" t="s">
        <v>86</v>
      </c>
      <c r="B13" s="186"/>
      <c r="C13" s="187"/>
      <c r="D13" s="187"/>
      <c r="E13" s="192" t="s">
        <v>67</v>
      </c>
      <c r="F13" s="192"/>
      <c r="G13" s="192" t="s">
        <v>67</v>
      </c>
      <c r="H13" s="192"/>
      <c r="I13" s="192" t="s">
        <v>67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0</v>
      </c>
      <c r="P13" s="190">
        <v>0</v>
      </c>
      <c r="Q13" s="191">
        <f>SUM(J13:P13)</f>
        <v>0</v>
      </c>
    </row>
    <row r="14" spans="1:18" ht="30" customHeight="1" x14ac:dyDescent="0.35">
      <c r="A14" s="186"/>
      <c r="B14" s="186"/>
      <c r="C14" s="187"/>
      <c r="D14" s="187"/>
      <c r="E14" s="187"/>
      <c r="F14" s="187"/>
      <c r="G14" s="187"/>
      <c r="H14" s="187"/>
      <c r="I14" s="187"/>
      <c r="J14" s="190"/>
      <c r="K14" s="190"/>
      <c r="L14" s="190"/>
      <c r="M14" s="190"/>
      <c r="N14" s="190"/>
      <c r="O14" s="190"/>
      <c r="P14" s="190"/>
      <c r="Q14" s="191"/>
    </row>
    <row r="15" spans="1:18" ht="30" customHeight="1" x14ac:dyDescent="0.35">
      <c r="A15" s="367" t="s">
        <v>83</v>
      </c>
      <c r="B15" s="367"/>
      <c r="C15" s="367"/>
      <c r="D15" s="367"/>
      <c r="E15" s="367"/>
      <c r="F15" s="192"/>
      <c r="G15" s="192" t="s">
        <v>67</v>
      </c>
      <c r="H15" s="192"/>
      <c r="I15" s="192" t="s">
        <v>67</v>
      </c>
      <c r="J15" s="190">
        <v>1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  <c r="P15" s="190">
        <v>0</v>
      </c>
      <c r="Q15" s="191">
        <f>SUM(J15:P15)</f>
        <v>1</v>
      </c>
    </row>
    <row r="16" spans="1:18" ht="30" customHeight="1" x14ac:dyDescent="0.35">
      <c r="A16" s="186"/>
      <c r="B16" s="186"/>
      <c r="C16" s="187"/>
      <c r="D16" s="187"/>
      <c r="E16" s="187"/>
      <c r="F16" s="187"/>
      <c r="G16" s="187"/>
      <c r="H16" s="187"/>
      <c r="I16" s="187"/>
      <c r="J16" s="190"/>
      <c r="K16" s="190"/>
      <c r="L16" s="190"/>
      <c r="M16" s="190"/>
      <c r="N16" s="190"/>
      <c r="O16" s="190"/>
      <c r="P16" s="190"/>
      <c r="Q16" s="191"/>
    </row>
    <row r="17" spans="1:20" ht="30" customHeight="1" x14ac:dyDescent="0.35">
      <c r="A17" s="186" t="s">
        <v>87</v>
      </c>
      <c r="B17" s="186"/>
      <c r="C17" s="187"/>
      <c r="D17" s="187"/>
      <c r="E17" s="192" t="s">
        <v>67</v>
      </c>
      <c r="F17" s="192"/>
      <c r="G17" s="192" t="s">
        <v>67</v>
      </c>
      <c r="H17" s="192"/>
      <c r="I17" s="192" t="s">
        <v>67</v>
      </c>
      <c r="J17" s="190">
        <v>0</v>
      </c>
      <c r="K17" s="190">
        <v>0</v>
      </c>
      <c r="L17" s="190">
        <v>0</v>
      </c>
      <c r="M17" s="190">
        <v>0</v>
      </c>
      <c r="N17" s="190">
        <v>1</v>
      </c>
      <c r="O17" s="190">
        <v>0</v>
      </c>
      <c r="P17" s="190">
        <v>0</v>
      </c>
      <c r="Q17" s="191">
        <f>SUM(J17:P17)</f>
        <v>1</v>
      </c>
    </row>
    <row r="18" spans="1:20" ht="30" customHeight="1" x14ac:dyDescent="0.35">
      <c r="A18" s="186"/>
      <c r="B18" s="186"/>
      <c r="C18" s="187"/>
      <c r="D18" s="187"/>
      <c r="E18" s="187"/>
      <c r="F18" s="187"/>
      <c r="G18" s="187"/>
      <c r="H18" s="187"/>
      <c r="I18" s="187"/>
      <c r="J18" s="190"/>
      <c r="K18" s="190"/>
      <c r="L18" s="190"/>
      <c r="M18" s="190"/>
      <c r="N18" s="190"/>
      <c r="O18" s="190"/>
      <c r="P18" s="190"/>
      <c r="Q18" s="191"/>
    </row>
    <row r="19" spans="1:20" ht="30" customHeight="1" x14ac:dyDescent="0.35">
      <c r="A19" s="186" t="s">
        <v>88</v>
      </c>
      <c r="B19" s="186"/>
      <c r="C19" s="187"/>
      <c r="D19" s="187"/>
      <c r="E19" s="192" t="s">
        <v>67</v>
      </c>
      <c r="F19" s="192"/>
      <c r="G19" s="192" t="s">
        <v>67</v>
      </c>
      <c r="H19" s="192"/>
      <c r="I19" s="192" t="s">
        <v>67</v>
      </c>
      <c r="J19" s="190">
        <v>0</v>
      </c>
      <c r="K19" s="190">
        <v>1</v>
      </c>
      <c r="L19" s="190">
        <v>0</v>
      </c>
      <c r="M19" s="190">
        <v>0</v>
      </c>
      <c r="N19" s="190">
        <v>0</v>
      </c>
      <c r="O19" s="190">
        <v>0</v>
      </c>
      <c r="P19" s="190">
        <v>0</v>
      </c>
      <c r="Q19" s="191">
        <f>SUM(J19:P19)</f>
        <v>1</v>
      </c>
    </row>
    <row r="20" spans="1:20" ht="30" customHeight="1" x14ac:dyDescent="0.35">
      <c r="A20" s="186"/>
      <c r="B20" s="186"/>
      <c r="C20" s="187"/>
      <c r="D20" s="187"/>
      <c r="E20" s="187"/>
      <c r="F20" s="187"/>
      <c r="G20" s="187"/>
      <c r="H20" s="187"/>
      <c r="I20" s="187"/>
      <c r="J20" s="190"/>
      <c r="K20" s="190"/>
      <c r="L20" s="190"/>
      <c r="M20" s="190"/>
      <c r="N20" s="190"/>
      <c r="O20" s="190"/>
      <c r="P20" s="190"/>
      <c r="Q20" s="191"/>
    </row>
    <row r="21" spans="1:20" ht="30" customHeight="1" x14ac:dyDescent="0.35">
      <c r="A21" s="186" t="s">
        <v>89</v>
      </c>
      <c r="B21" s="186"/>
      <c r="C21" s="187"/>
      <c r="D21" s="187"/>
      <c r="E21" s="192" t="s">
        <v>67</v>
      </c>
      <c r="F21" s="192"/>
      <c r="G21" s="192" t="s">
        <v>67</v>
      </c>
      <c r="H21" s="192"/>
      <c r="I21" s="192" t="s">
        <v>67</v>
      </c>
      <c r="J21" s="190">
        <v>0</v>
      </c>
      <c r="K21" s="190">
        <v>0</v>
      </c>
      <c r="L21" s="190">
        <v>0</v>
      </c>
      <c r="M21" s="190">
        <v>0</v>
      </c>
      <c r="N21" s="190">
        <v>0</v>
      </c>
      <c r="O21" s="190">
        <v>1</v>
      </c>
      <c r="P21" s="190">
        <v>1</v>
      </c>
      <c r="Q21" s="191">
        <f>SUM(J21:P21)</f>
        <v>2</v>
      </c>
    </row>
    <row r="22" spans="1:20" ht="30" customHeight="1" x14ac:dyDescent="0.35">
      <c r="A22" s="186"/>
      <c r="B22" s="186"/>
      <c r="C22" s="187"/>
      <c r="D22" s="187"/>
      <c r="E22" s="187"/>
      <c r="F22" s="187"/>
      <c r="G22" s="187"/>
      <c r="H22" s="187"/>
      <c r="I22" s="187"/>
      <c r="J22" s="190"/>
      <c r="K22" s="190"/>
      <c r="L22" s="190"/>
      <c r="M22" s="190"/>
      <c r="N22" s="190"/>
      <c r="O22" s="190"/>
      <c r="P22" s="190"/>
      <c r="Q22" s="191"/>
    </row>
    <row r="23" spans="1:20" ht="30" customHeight="1" x14ac:dyDescent="0.35">
      <c r="A23" s="367" t="s">
        <v>82</v>
      </c>
      <c r="B23" s="367"/>
      <c r="C23" s="367"/>
      <c r="D23" s="367"/>
      <c r="E23" s="367"/>
      <c r="F23" s="367"/>
      <c r="G23" s="192" t="s">
        <v>67</v>
      </c>
      <c r="H23" s="192"/>
      <c r="I23" s="192"/>
      <c r="J23" s="190">
        <v>0</v>
      </c>
      <c r="K23" s="190">
        <v>0</v>
      </c>
      <c r="L23" s="190">
        <v>0</v>
      </c>
      <c r="M23" s="190">
        <v>0</v>
      </c>
      <c r="N23" s="190">
        <v>0</v>
      </c>
      <c r="O23" s="190">
        <v>0</v>
      </c>
      <c r="P23" s="190">
        <v>1</v>
      </c>
      <c r="Q23" s="191">
        <f>SUM(J23:P23)</f>
        <v>1</v>
      </c>
      <c r="T23" s="181"/>
    </row>
    <row r="24" spans="1:20" ht="30" customHeight="1" x14ac:dyDescent="0.35">
      <c r="A24" s="193"/>
      <c r="B24" s="193"/>
      <c r="C24" s="193"/>
      <c r="D24" s="193"/>
      <c r="E24" s="193"/>
      <c r="F24" s="193"/>
      <c r="G24" s="192"/>
      <c r="H24" s="192"/>
      <c r="I24" s="192"/>
      <c r="J24" s="190"/>
      <c r="K24" s="190"/>
      <c r="L24" s="190"/>
      <c r="M24" s="190"/>
      <c r="N24" s="190"/>
      <c r="O24" s="190"/>
      <c r="P24" s="190"/>
      <c r="Q24" s="191"/>
    </row>
    <row r="25" spans="1:20" ht="30" customHeight="1" x14ac:dyDescent="0.35">
      <c r="A25" s="193" t="s">
        <v>81</v>
      </c>
      <c r="B25" s="193"/>
      <c r="C25" s="193"/>
      <c r="D25" s="193"/>
      <c r="E25" s="193"/>
      <c r="F25" s="193"/>
      <c r="G25" s="192"/>
      <c r="H25" s="192"/>
      <c r="I25" s="192"/>
      <c r="J25" s="190">
        <v>0</v>
      </c>
      <c r="K25" s="190">
        <v>0</v>
      </c>
      <c r="L25" s="190">
        <v>0</v>
      </c>
      <c r="M25" s="190">
        <v>0</v>
      </c>
      <c r="N25" s="190">
        <v>0</v>
      </c>
      <c r="O25" s="190">
        <v>0</v>
      </c>
      <c r="P25" s="190">
        <v>0</v>
      </c>
      <c r="Q25" s="191">
        <f>SUM(J25:P25)</f>
        <v>0</v>
      </c>
    </row>
    <row r="26" spans="1:20" ht="30" customHeight="1" x14ac:dyDescent="0.35">
      <c r="A26" s="186"/>
      <c r="B26" s="186"/>
      <c r="C26" s="187"/>
      <c r="D26" s="187"/>
      <c r="E26" s="187"/>
      <c r="F26" s="187"/>
      <c r="G26" s="187"/>
      <c r="H26" s="187"/>
      <c r="I26" s="187"/>
      <c r="J26" s="190"/>
      <c r="K26" s="190"/>
      <c r="L26" s="190"/>
      <c r="M26" s="190"/>
      <c r="N26" s="190"/>
      <c r="O26" s="190"/>
      <c r="P26" s="190"/>
      <c r="Q26" s="191"/>
    </row>
    <row r="27" spans="1:20" ht="30" customHeight="1" x14ac:dyDescent="0.35">
      <c r="A27" s="194" t="s">
        <v>5</v>
      </c>
      <c r="B27" s="195"/>
      <c r="C27" s="196" t="s">
        <v>67</v>
      </c>
      <c r="D27" s="197"/>
      <c r="E27" s="196" t="s">
        <v>67</v>
      </c>
      <c r="F27" s="196"/>
      <c r="G27" s="196" t="s">
        <v>67</v>
      </c>
      <c r="H27" s="196"/>
      <c r="I27" s="196" t="s">
        <v>67</v>
      </c>
      <c r="J27" s="198">
        <f>SUM(J9:J25)</f>
        <v>4</v>
      </c>
      <c r="K27" s="198">
        <f>SUM(K9:K25)</f>
        <v>1</v>
      </c>
      <c r="L27" s="198">
        <f t="shared" ref="L27:Q27" si="0">SUM(L9:L25)</f>
        <v>0</v>
      </c>
      <c r="M27" s="198">
        <f t="shared" si="0"/>
        <v>0</v>
      </c>
      <c r="N27" s="198">
        <f t="shared" si="0"/>
        <v>1</v>
      </c>
      <c r="O27" s="198">
        <f t="shared" si="0"/>
        <v>1</v>
      </c>
      <c r="P27" s="198">
        <f t="shared" si="0"/>
        <v>4</v>
      </c>
      <c r="Q27" s="199">
        <f t="shared" si="0"/>
        <v>11</v>
      </c>
      <c r="R27" s="182"/>
    </row>
    <row r="28" spans="1:20" x14ac:dyDescent="0.25">
      <c r="J28" s="182"/>
      <c r="K28" s="182"/>
      <c r="L28" s="182"/>
      <c r="M28" s="182"/>
      <c r="N28" s="182"/>
      <c r="O28" s="182"/>
      <c r="Q28" s="182"/>
    </row>
    <row r="29" spans="1:20" x14ac:dyDescent="0.25">
      <c r="J29" s="145"/>
      <c r="K29" s="145"/>
      <c r="L29" s="145"/>
      <c r="M29" s="145"/>
      <c r="N29" s="374" t="s">
        <v>122</v>
      </c>
      <c r="O29" s="375"/>
      <c r="P29" s="375"/>
      <c r="Q29" s="375"/>
    </row>
    <row r="30" spans="1:20" x14ac:dyDescent="0.25">
      <c r="J30" s="145"/>
      <c r="K30" s="145"/>
      <c r="L30" s="145"/>
      <c r="M30" s="145"/>
      <c r="N30" s="376">
        <v>42826</v>
      </c>
      <c r="O30" s="377"/>
      <c r="P30" s="377"/>
      <c r="Q30" s="377"/>
    </row>
    <row r="32" spans="1:20" x14ac:dyDescent="0.25">
      <c r="P32" s="18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O24" sqref="O24"/>
    </sheetView>
  </sheetViews>
  <sheetFormatPr defaultRowHeight="23.25" x14ac:dyDescent="0.35"/>
  <cols>
    <col min="1" max="1" width="3.5703125" style="187" customWidth="1"/>
    <col min="2" max="2" width="4.28515625" style="187" customWidth="1"/>
    <col min="3" max="3" width="3.5703125" style="187" customWidth="1"/>
    <col min="4" max="4" width="17" style="187" customWidth="1"/>
    <col min="5" max="9" width="3.5703125" style="187" customWidth="1"/>
    <col min="10" max="10" width="23.5703125" style="187" customWidth="1"/>
    <col min="11" max="11" width="14.7109375" style="187" customWidth="1"/>
    <col min="12" max="12" width="20.7109375" style="187" customWidth="1"/>
    <col min="13" max="13" width="20.42578125" style="187" customWidth="1"/>
    <col min="14" max="14" width="20.28515625" style="187" customWidth="1"/>
    <col min="15" max="15" width="16.28515625" style="187" customWidth="1"/>
    <col min="16" max="16" width="20.85546875" style="187" customWidth="1"/>
    <col min="17" max="17" width="13.85546875" style="186" customWidth="1"/>
    <col min="18" max="16384" width="9.140625" style="187"/>
  </cols>
  <sheetData>
    <row r="1" spans="1:18" x14ac:dyDescent="0.35">
      <c r="B1" s="381">
        <v>9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</row>
    <row r="2" spans="1:18" ht="27" customHeight="1" x14ac:dyDescent="0.35">
      <c r="A2" s="382" t="s">
        <v>65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18" ht="24.75" customHeight="1" x14ac:dyDescent="0.35">
      <c r="A3" s="382" t="s">
        <v>41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4" spans="1:18" ht="33" customHeight="1" x14ac:dyDescent="0.35">
      <c r="A4" s="383">
        <v>42856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</row>
    <row r="5" spans="1:18" ht="6" customHeight="1" x14ac:dyDescent="0.35"/>
    <row r="6" spans="1:18" ht="26.25" customHeight="1" x14ac:dyDescent="0.35">
      <c r="A6" s="372" t="s">
        <v>40</v>
      </c>
      <c r="B6" s="372"/>
      <c r="C6" s="372"/>
      <c r="D6" s="372"/>
      <c r="E6" s="372"/>
      <c r="F6" s="372"/>
      <c r="G6" s="372"/>
      <c r="H6" s="372"/>
      <c r="I6" s="373"/>
      <c r="J6" s="184" t="s">
        <v>42</v>
      </c>
      <c r="K6" s="184" t="s">
        <v>43</v>
      </c>
      <c r="L6" s="184" t="s">
        <v>44</v>
      </c>
      <c r="M6" s="184" t="s">
        <v>45</v>
      </c>
      <c r="N6" s="184" t="s">
        <v>46</v>
      </c>
      <c r="O6" s="184" t="s">
        <v>47</v>
      </c>
      <c r="P6" s="184" t="s">
        <v>48</v>
      </c>
      <c r="Q6" s="185" t="s">
        <v>5</v>
      </c>
    </row>
    <row r="7" spans="1:18" x14ac:dyDescent="0.35">
      <c r="A7" s="186"/>
      <c r="B7" s="186"/>
      <c r="J7" s="188" t="s">
        <v>8</v>
      </c>
      <c r="K7" s="188" t="s">
        <v>9</v>
      </c>
      <c r="L7" s="188" t="s">
        <v>10</v>
      </c>
      <c r="M7" s="188" t="s">
        <v>11</v>
      </c>
      <c r="N7" s="188" t="s">
        <v>12</v>
      </c>
      <c r="O7" s="188" t="s">
        <v>13</v>
      </c>
      <c r="P7" s="188" t="s">
        <v>14</v>
      </c>
      <c r="Q7" s="189" t="s">
        <v>15</v>
      </c>
    </row>
    <row r="8" spans="1:18" x14ac:dyDescent="0.35">
      <c r="A8" s="186"/>
      <c r="B8" s="186"/>
      <c r="J8" s="190"/>
      <c r="K8" s="190"/>
      <c r="L8" s="190"/>
      <c r="M8" s="190"/>
      <c r="N8" s="190"/>
      <c r="O8" s="190"/>
      <c r="P8" s="190"/>
      <c r="Q8" s="191"/>
    </row>
    <row r="9" spans="1:18" ht="30" customHeight="1" x14ac:dyDescent="0.35">
      <c r="A9" s="186" t="s">
        <v>84</v>
      </c>
      <c r="B9" s="186"/>
      <c r="E9" s="192" t="s">
        <v>67</v>
      </c>
      <c r="F9" s="192"/>
      <c r="G9" s="192" t="s">
        <v>67</v>
      </c>
      <c r="H9" s="192"/>
      <c r="I9" s="192" t="s">
        <v>67</v>
      </c>
      <c r="J9" s="190">
        <v>0</v>
      </c>
      <c r="K9" s="190">
        <v>1</v>
      </c>
      <c r="L9" s="190">
        <v>0</v>
      </c>
      <c r="M9" s="190">
        <v>0</v>
      </c>
      <c r="N9" s="190">
        <v>0</v>
      </c>
      <c r="O9" s="190">
        <v>0</v>
      </c>
      <c r="P9" s="190">
        <v>0</v>
      </c>
      <c r="Q9" s="191">
        <f>SUM(J9:P9)</f>
        <v>1</v>
      </c>
      <c r="R9" s="186"/>
    </row>
    <row r="10" spans="1:18" ht="30" customHeight="1" x14ac:dyDescent="0.35">
      <c r="A10" s="186"/>
      <c r="B10" s="186"/>
      <c r="J10" s="190"/>
      <c r="K10" s="190"/>
      <c r="L10" s="190"/>
      <c r="M10" s="190"/>
      <c r="N10" s="190"/>
      <c r="O10" s="190"/>
      <c r="P10" s="190"/>
      <c r="Q10" s="191"/>
    </row>
    <row r="11" spans="1:18" ht="30" customHeight="1" x14ac:dyDescent="0.35">
      <c r="A11" s="186" t="s">
        <v>85</v>
      </c>
      <c r="B11" s="186"/>
      <c r="E11" s="192" t="s">
        <v>67</v>
      </c>
      <c r="F11" s="192"/>
      <c r="G11" s="192" t="s">
        <v>67</v>
      </c>
      <c r="H11" s="192"/>
      <c r="I11" s="192" t="s">
        <v>67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  <c r="P11" s="190">
        <v>0</v>
      </c>
      <c r="Q11" s="191">
        <f>SUM(J11:P11)</f>
        <v>0</v>
      </c>
    </row>
    <row r="12" spans="1:18" ht="30" customHeight="1" x14ac:dyDescent="0.35">
      <c r="A12" s="186"/>
      <c r="B12" s="186"/>
      <c r="J12" s="190"/>
      <c r="K12" s="190"/>
      <c r="L12" s="190"/>
      <c r="M12" s="190"/>
      <c r="N12" s="190"/>
      <c r="O12" s="190"/>
      <c r="P12" s="190"/>
      <c r="Q12" s="191"/>
    </row>
    <row r="13" spans="1:18" ht="30" customHeight="1" x14ac:dyDescent="0.35">
      <c r="A13" s="186" t="s">
        <v>86</v>
      </c>
      <c r="B13" s="186"/>
      <c r="E13" s="192" t="s">
        <v>67</v>
      </c>
      <c r="F13" s="192"/>
      <c r="G13" s="192" t="s">
        <v>67</v>
      </c>
      <c r="H13" s="192"/>
      <c r="I13" s="192" t="s">
        <v>67</v>
      </c>
      <c r="J13" s="190">
        <v>1</v>
      </c>
      <c r="K13" s="190">
        <v>0</v>
      </c>
      <c r="L13" s="190">
        <v>0</v>
      </c>
      <c r="M13" s="190">
        <v>0</v>
      </c>
      <c r="N13" s="190">
        <v>0</v>
      </c>
      <c r="O13" s="190">
        <v>0</v>
      </c>
      <c r="P13" s="190">
        <v>0</v>
      </c>
      <c r="Q13" s="191">
        <f>SUM(J13:P13)</f>
        <v>1</v>
      </c>
    </row>
    <row r="14" spans="1:18" ht="30" customHeight="1" x14ac:dyDescent="0.35">
      <c r="A14" s="186"/>
      <c r="B14" s="186"/>
      <c r="J14" s="190"/>
      <c r="K14" s="190"/>
      <c r="L14" s="190"/>
      <c r="M14" s="190"/>
      <c r="N14" s="190"/>
      <c r="O14" s="190"/>
      <c r="P14" s="190"/>
      <c r="Q14" s="191"/>
    </row>
    <row r="15" spans="1:18" ht="30" customHeight="1" x14ac:dyDescent="0.35">
      <c r="A15" s="367" t="s">
        <v>83</v>
      </c>
      <c r="B15" s="367"/>
      <c r="C15" s="367"/>
      <c r="D15" s="367"/>
      <c r="E15" s="367"/>
      <c r="F15" s="192"/>
      <c r="G15" s="192" t="s">
        <v>67</v>
      </c>
      <c r="H15" s="192"/>
      <c r="I15" s="192" t="s">
        <v>67</v>
      </c>
      <c r="J15" s="190">
        <v>0</v>
      </c>
      <c r="K15" s="190">
        <v>0</v>
      </c>
      <c r="L15" s="190">
        <v>0</v>
      </c>
      <c r="M15" s="190">
        <v>1</v>
      </c>
      <c r="N15" s="190">
        <v>0</v>
      </c>
      <c r="O15" s="190">
        <v>1</v>
      </c>
      <c r="P15" s="190">
        <v>1</v>
      </c>
      <c r="Q15" s="191">
        <f>SUM(J15:P15)</f>
        <v>3</v>
      </c>
    </row>
    <row r="16" spans="1:18" ht="30" customHeight="1" x14ac:dyDescent="0.35">
      <c r="A16" s="186"/>
      <c r="B16" s="186"/>
      <c r="J16" s="190"/>
      <c r="K16" s="190"/>
      <c r="L16" s="190"/>
      <c r="M16" s="190"/>
      <c r="N16" s="190"/>
      <c r="O16" s="190"/>
      <c r="P16" s="190"/>
      <c r="Q16" s="191"/>
    </row>
    <row r="17" spans="1:20" ht="30" customHeight="1" x14ac:dyDescent="0.35">
      <c r="A17" s="186" t="s">
        <v>87</v>
      </c>
      <c r="B17" s="186"/>
      <c r="E17" s="192" t="s">
        <v>67</v>
      </c>
      <c r="F17" s="192"/>
      <c r="G17" s="192" t="s">
        <v>67</v>
      </c>
      <c r="H17" s="192"/>
      <c r="I17" s="192" t="s">
        <v>67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  <c r="P17" s="190">
        <v>0</v>
      </c>
      <c r="Q17" s="191">
        <f>SUM(J17:P17)</f>
        <v>0</v>
      </c>
    </row>
    <row r="18" spans="1:20" ht="30" customHeight="1" x14ac:dyDescent="0.35">
      <c r="A18" s="186"/>
      <c r="B18" s="186"/>
      <c r="J18" s="190"/>
      <c r="K18" s="190"/>
      <c r="L18" s="190"/>
      <c r="M18" s="190"/>
      <c r="N18" s="190"/>
      <c r="O18" s="190"/>
      <c r="P18" s="190"/>
      <c r="Q18" s="191"/>
    </row>
    <row r="19" spans="1:20" ht="30" customHeight="1" x14ac:dyDescent="0.35">
      <c r="A19" s="186" t="s">
        <v>88</v>
      </c>
      <c r="B19" s="186"/>
      <c r="E19" s="192" t="s">
        <v>67</v>
      </c>
      <c r="F19" s="192"/>
      <c r="G19" s="192" t="s">
        <v>67</v>
      </c>
      <c r="H19" s="192"/>
      <c r="I19" s="192" t="s">
        <v>67</v>
      </c>
      <c r="J19" s="190">
        <v>0</v>
      </c>
      <c r="K19" s="190">
        <v>0</v>
      </c>
      <c r="L19" s="190">
        <v>1</v>
      </c>
      <c r="M19" s="190">
        <v>0</v>
      </c>
      <c r="N19" s="190">
        <v>0</v>
      </c>
      <c r="O19" s="190">
        <v>0</v>
      </c>
      <c r="P19" s="190">
        <v>0</v>
      </c>
      <c r="Q19" s="191">
        <f>SUM(J19:P19)</f>
        <v>1</v>
      </c>
    </row>
    <row r="20" spans="1:20" ht="30" customHeight="1" x14ac:dyDescent="0.35">
      <c r="A20" s="186"/>
      <c r="B20" s="186"/>
      <c r="J20" s="190"/>
      <c r="K20" s="190"/>
      <c r="L20" s="190"/>
      <c r="M20" s="190"/>
      <c r="N20" s="190"/>
      <c r="O20" s="190"/>
      <c r="P20" s="190"/>
      <c r="Q20" s="191"/>
    </row>
    <row r="21" spans="1:20" ht="30" customHeight="1" x14ac:dyDescent="0.35">
      <c r="A21" s="186" t="s">
        <v>89</v>
      </c>
      <c r="B21" s="186"/>
      <c r="E21" s="192" t="s">
        <v>67</v>
      </c>
      <c r="F21" s="192"/>
      <c r="G21" s="192" t="s">
        <v>67</v>
      </c>
      <c r="H21" s="192"/>
      <c r="I21" s="192" t="s">
        <v>67</v>
      </c>
      <c r="J21" s="190">
        <v>0</v>
      </c>
      <c r="K21" s="190">
        <v>0</v>
      </c>
      <c r="L21" s="190">
        <v>0</v>
      </c>
      <c r="M21" s="190">
        <v>0</v>
      </c>
      <c r="N21" s="190">
        <v>1</v>
      </c>
      <c r="O21" s="190">
        <v>0</v>
      </c>
      <c r="P21" s="190">
        <v>0</v>
      </c>
      <c r="Q21" s="191">
        <f>SUM(J21:P21)</f>
        <v>1</v>
      </c>
    </row>
    <row r="22" spans="1:20" ht="30" customHeight="1" x14ac:dyDescent="0.35">
      <c r="A22" s="186"/>
      <c r="B22" s="186"/>
      <c r="J22" s="190"/>
      <c r="K22" s="190"/>
      <c r="L22" s="190"/>
      <c r="M22" s="190"/>
      <c r="N22" s="190"/>
      <c r="O22" s="190"/>
      <c r="P22" s="190"/>
      <c r="Q22" s="191"/>
    </row>
    <row r="23" spans="1:20" ht="30" customHeight="1" x14ac:dyDescent="0.35">
      <c r="A23" s="367" t="s">
        <v>82</v>
      </c>
      <c r="B23" s="367"/>
      <c r="C23" s="367"/>
      <c r="D23" s="367"/>
      <c r="E23" s="367"/>
      <c r="F23" s="367"/>
      <c r="G23" s="192" t="s">
        <v>67</v>
      </c>
      <c r="H23" s="192"/>
      <c r="I23" s="192" t="s">
        <v>67</v>
      </c>
      <c r="J23" s="190">
        <v>0</v>
      </c>
      <c r="K23" s="190">
        <v>1</v>
      </c>
      <c r="L23" s="190">
        <v>0</v>
      </c>
      <c r="M23" s="190">
        <v>0</v>
      </c>
      <c r="N23" s="190">
        <v>0</v>
      </c>
      <c r="O23" s="190">
        <v>0</v>
      </c>
      <c r="P23" s="190">
        <v>0</v>
      </c>
      <c r="Q23" s="191">
        <f>SUM(J23:P23)</f>
        <v>1</v>
      </c>
      <c r="T23" s="201"/>
    </row>
    <row r="24" spans="1:20" ht="30" customHeight="1" x14ac:dyDescent="0.35">
      <c r="A24" s="193"/>
      <c r="B24" s="193"/>
      <c r="C24" s="193"/>
      <c r="D24" s="193"/>
      <c r="E24" s="193"/>
      <c r="F24" s="193"/>
      <c r="G24" s="192"/>
      <c r="H24" s="192"/>
      <c r="I24" s="192"/>
      <c r="J24" s="190"/>
      <c r="K24" s="190"/>
      <c r="L24" s="190"/>
      <c r="M24" s="190"/>
      <c r="N24" s="190"/>
      <c r="O24" s="190"/>
      <c r="P24" s="190"/>
      <c r="Q24" s="191"/>
    </row>
    <row r="25" spans="1:20" ht="30" customHeight="1" x14ac:dyDescent="0.35">
      <c r="A25" s="193" t="s">
        <v>81</v>
      </c>
      <c r="B25" s="193"/>
      <c r="C25" s="193"/>
      <c r="D25" s="193"/>
      <c r="E25" s="193"/>
      <c r="F25" s="193"/>
      <c r="G25" s="192"/>
      <c r="H25" s="192"/>
      <c r="I25" s="192"/>
      <c r="J25" s="190">
        <v>0</v>
      </c>
      <c r="K25" s="190">
        <v>0</v>
      </c>
      <c r="L25" s="190">
        <v>0</v>
      </c>
      <c r="M25" s="190">
        <v>0</v>
      </c>
      <c r="N25" s="190">
        <v>0</v>
      </c>
      <c r="O25" s="190">
        <v>0</v>
      </c>
      <c r="P25" s="190">
        <v>0</v>
      </c>
      <c r="Q25" s="191">
        <f>SUM(J25:P25)</f>
        <v>0</v>
      </c>
    </row>
    <row r="26" spans="1:20" ht="30" customHeight="1" x14ac:dyDescent="0.35">
      <c r="A26" s="186"/>
      <c r="B26" s="186"/>
      <c r="J26" s="190"/>
      <c r="K26" s="190"/>
      <c r="L26" s="190"/>
      <c r="M26" s="190"/>
      <c r="N26" s="190"/>
      <c r="O26" s="190"/>
      <c r="P26" s="190"/>
      <c r="Q26" s="191"/>
    </row>
    <row r="27" spans="1:20" ht="30" customHeight="1" x14ac:dyDescent="0.35">
      <c r="A27" s="194" t="s">
        <v>5</v>
      </c>
      <c r="B27" s="195"/>
      <c r="C27" s="196" t="s">
        <v>67</v>
      </c>
      <c r="D27" s="197"/>
      <c r="E27" s="196" t="s">
        <v>67</v>
      </c>
      <c r="F27" s="196"/>
      <c r="G27" s="196" t="s">
        <v>67</v>
      </c>
      <c r="H27" s="196"/>
      <c r="I27" s="196" t="s">
        <v>67</v>
      </c>
      <c r="J27" s="198">
        <f>SUM(J9:J25)</f>
        <v>1</v>
      </c>
      <c r="K27" s="198">
        <f>SUM(K9:K25)</f>
        <v>2</v>
      </c>
      <c r="L27" s="198">
        <f t="shared" ref="L27:Q27" si="0">SUM(L9:L25)</f>
        <v>1</v>
      </c>
      <c r="M27" s="198">
        <f t="shared" si="0"/>
        <v>1</v>
      </c>
      <c r="N27" s="198">
        <f t="shared" si="0"/>
        <v>1</v>
      </c>
      <c r="O27" s="198">
        <f t="shared" si="0"/>
        <v>1</v>
      </c>
      <c r="P27" s="198">
        <f t="shared" si="0"/>
        <v>1</v>
      </c>
      <c r="Q27" s="199">
        <f t="shared" si="0"/>
        <v>8</v>
      </c>
      <c r="R27" s="202"/>
    </row>
    <row r="28" spans="1:20" x14ac:dyDescent="0.35">
      <c r="J28" s="202"/>
      <c r="K28" s="202"/>
      <c r="L28" s="202"/>
      <c r="M28" s="202"/>
      <c r="N28" s="202"/>
      <c r="O28" s="202"/>
      <c r="Q28" s="202"/>
    </row>
    <row r="29" spans="1:20" x14ac:dyDescent="0.35">
      <c r="J29" s="186"/>
      <c r="K29" s="186"/>
      <c r="L29" s="186"/>
      <c r="M29" s="186"/>
      <c r="N29" s="368" t="s">
        <v>123</v>
      </c>
      <c r="O29" s="369"/>
      <c r="P29" s="369"/>
      <c r="Q29" s="369"/>
    </row>
    <row r="30" spans="1:20" x14ac:dyDescent="0.35">
      <c r="J30" s="186"/>
      <c r="K30" s="186"/>
      <c r="L30" s="186"/>
      <c r="M30" s="186"/>
      <c r="N30" s="380">
        <v>42856</v>
      </c>
      <c r="O30" s="369"/>
      <c r="P30" s="369"/>
      <c r="Q30" s="369"/>
    </row>
    <row r="32" spans="1:20" x14ac:dyDescent="0.35">
      <c r="P32" s="20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7" zoomScale="70" zoomScaleNormal="70" workbookViewId="0">
      <selection activeCell="O24" sqref="O24"/>
    </sheetView>
  </sheetViews>
  <sheetFormatPr defaultRowHeight="25.5" x14ac:dyDescent="0.35"/>
  <cols>
    <col min="1" max="1" width="3.5703125" style="200" customWidth="1"/>
    <col min="2" max="2" width="12.28515625" style="200" customWidth="1"/>
    <col min="3" max="3" width="9.28515625" style="200" customWidth="1"/>
    <col min="4" max="4" width="7.140625" style="200" customWidth="1"/>
    <col min="5" max="9" width="3.5703125" style="200" customWidth="1"/>
    <col min="10" max="10" width="24.7109375" style="200" customWidth="1"/>
    <col min="11" max="11" width="15.7109375" style="200" customWidth="1"/>
    <col min="12" max="12" width="16" style="200" customWidth="1"/>
    <col min="13" max="13" width="26.42578125" style="200" customWidth="1"/>
    <col min="14" max="14" width="22.140625" style="200" customWidth="1"/>
    <col min="15" max="15" width="20.140625" style="200" customWidth="1"/>
    <col min="16" max="16" width="22.28515625" style="200" customWidth="1"/>
    <col min="17" max="17" width="17.28515625" style="82" customWidth="1"/>
    <col min="18" max="16384" width="9.140625" style="200"/>
  </cols>
  <sheetData>
    <row r="1" spans="1:18" x14ac:dyDescent="0.35">
      <c r="B1" s="387">
        <v>9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</row>
    <row r="2" spans="1:18" ht="45" customHeight="1" x14ac:dyDescent="0.4">
      <c r="A2" s="371" t="s">
        <v>65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8" ht="36" customHeight="1" x14ac:dyDescent="0.4">
      <c r="A3" s="371" t="s">
        <v>41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</row>
    <row r="4" spans="1:18" ht="33.75" customHeight="1" x14ac:dyDescent="0.4">
      <c r="A4" s="379">
        <v>42887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</row>
    <row r="5" spans="1:18" ht="6" customHeight="1" x14ac:dyDescent="0.35"/>
    <row r="6" spans="1:18" ht="26.25" customHeight="1" x14ac:dyDescent="0.35">
      <c r="A6" s="372" t="s">
        <v>40</v>
      </c>
      <c r="B6" s="372"/>
      <c r="C6" s="372"/>
      <c r="D6" s="372"/>
      <c r="E6" s="372"/>
      <c r="F6" s="372"/>
      <c r="G6" s="372"/>
      <c r="H6" s="372"/>
      <c r="I6" s="373"/>
      <c r="J6" s="184" t="s">
        <v>42</v>
      </c>
      <c r="K6" s="184" t="s">
        <v>43</v>
      </c>
      <c r="L6" s="184" t="s">
        <v>44</v>
      </c>
      <c r="M6" s="184" t="s">
        <v>45</v>
      </c>
      <c r="N6" s="184" t="s">
        <v>46</v>
      </c>
      <c r="O6" s="184" t="s">
        <v>47</v>
      </c>
      <c r="P6" s="184" t="s">
        <v>48</v>
      </c>
      <c r="Q6" s="185" t="s">
        <v>5</v>
      </c>
    </row>
    <row r="7" spans="1:18" x14ac:dyDescent="0.35">
      <c r="A7" s="186"/>
      <c r="B7" s="186"/>
      <c r="C7" s="187"/>
      <c r="D7" s="187"/>
      <c r="E7" s="187"/>
      <c r="F7" s="187"/>
      <c r="G7" s="187"/>
      <c r="H7" s="187"/>
      <c r="I7" s="187"/>
      <c r="J7" s="188" t="s">
        <v>8</v>
      </c>
      <c r="K7" s="188" t="s">
        <v>9</v>
      </c>
      <c r="L7" s="188" t="s">
        <v>10</v>
      </c>
      <c r="M7" s="188" t="s">
        <v>11</v>
      </c>
      <c r="N7" s="188" t="s">
        <v>12</v>
      </c>
      <c r="O7" s="188" t="s">
        <v>13</v>
      </c>
      <c r="P7" s="188" t="s">
        <v>14</v>
      </c>
      <c r="Q7" s="189" t="s">
        <v>15</v>
      </c>
    </row>
    <row r="8" spans="1:18" x14ac:dyDescent="0.35">
      <c r="A8" s="186"/>
      <c r="B8" s="186"/>
      <c r="C8" s="187"/>
      <c r="D8" s="187"/>
      <c r="E8" s="187"/>
      <c r="F8" s="187"/>
      <c r="G8" s="187"/>
      <c r="H8" s="187"/>
      <c r="I8" s="187"/>
      <c r="J8" s="190"/>
      <c r="K8" s="190"/>
      <c r="L8" s="190"/>
      <c r="M8" s="190"/>
      <c r="N8" s="190"/>
      <c r="O8" s="190"/>
      <c r="P8" s="190"/>
      <c r="Q8" s="191"/>
    </row>
    <row r="9" spans="1:18" ht="30" customHeight="1" x14ac:dyDescent="0.35">
      <c r="A9" s="186" t="s">
        <v>84</v>
      </c>
      <c r="B9" s="186"/>
      <c r="C9" s="187"/>
      <c r="D9" s="187"/>
      <c r="E9" s="192" t="s">
        <v>67</v>
      </c>
      <c r="F9" s="192"/>
      <c r="G9" s="192" t="s">
        <v>67</v>
      </c>
      <c r="H9" s="192"/>
      <c r="I9" s="192" t="s">
        <v>67</v>
      </c>
      <c r="J9" s="190">
        <v>1</v>
      </c>
      <c r="K9" s="190">
        <v>2</v>
      </c>
      <c r="L9" s="190">
        <v>0</v>
      </c>
      <c r="M9" s="190">
        <v>0</v>
      </c>
      <c r="N9" s="190">
        <v>1</v>
      </c>
      <c r="O9" s="190">
        <v>0</v>
      </c>
      <c r="P9" s="190">
        <v>0</v>
      </c>
      <c r="Q9" s="191">
        <f>SUM(J9:P9)</f>
        <v>4</v>
      </c>
      <c r="R9" s="82"/>
    </row>
    <row r="10" spans="1:18" ht="30" customHeight="1" x14ac:dyDescent="0.35">
      <c r="A10" s="186"/>
      <c r="B10" s="186"/>
      <c r="C10" s="187"/>
      <c r="D10" s="187"/>
      <c r="E10" s="187"/>
      <c r="F10" s="187"/>
      <c r="G10" s="187"/>
      <c r="H10" s="187"/>
      <c r="I10" s="187"/>
      <c r="J10" s="190"/>
      <c r="K10" s="190"/>
      <c r="L10" s="190"/>
      <c r="M10" s="190"/>
      <c r="N10" s="190"/>
      <c r="O10" s="190"/>
      <c r="P10" s="190"/>
      <c r="Q10" s="191"/>
    </row>
    <row r="11" spans="1:18" ht="30" customHeight="1" x14ac:dyDescent="0.35">
      <c r="A11" s="186" t="s">
        <v>85</v>
      </c>
      <c r="B11" s="186"/>
      <c r="C11" s="187"/>
      <c r="D11" s="187"/>
      <c r="E11" s="192" t="s">
        <v>67</v>
      </c>
      <c r="F11" s="192"/>
      <c r="G11" s="192" t="s">
        <v>67</v>
      </c>
      <c r="H11" s="192"/>
      <c r="I11" s="192" t="s">
        <v>67</v>
      </c>
      <c r="J11" s="190">
        <v>0</v>
      </c>
      <c r="K11" s="190">
        <v>1</v>
      </c>
      <c r="L11" s="190">
        <v>0</v>
      </c>
      <c r="M11" s="190">
        <v>0</v>
      </c>
      <c r="N11" s="190">
        <v>0</v>
      </c>
      <c r="O11" s="190">
        <v>1</v>
      </c>
      <c r="P11" s="190">
        <v>0</v>
      </c>
      <c r="Q11" s="191">
        <f>SUM(J11:P11)</f>
        <v>2</v>
      </c>
    </row>
    <row r="12" spans="1:18" ht="30" customHeight="1" x14ac:dyDescent="0.35">
      <c r="A12" s="186"/>
      <c r="B12" s="186"/>
      <c r="C12" s="187"/>
      <c r="D12" s="187"/>
      <c r="E12" s="187"/>
      <c r="F12" s="187"/>
      <c r="G12" s="187"/>
      <c r="H12" s="187"/>
      <c r="I12" s="187"/>
      <c r="J12" s="190"/>
      <c r="K12" s="190"/>
      <c r="L12" s="190"/>
      <c r="M12" s="190"/>
      <c r="N12" s="190"/>
      <c r="O12" s="190"/>
      <c r="P12" s="190"/>
      <c r="Q12" s="191"/>
    </row>
    <row r="13" spans="1:18" ht="30" customHeight="1" x14ac:dyDescent="0.35">
      <c r="A13" s="186" t="s">
        <v>86</v>
      </c>
      <c r="B13" s="186"/>
      <c r="C13" s="187"/>
      <c r="D13" s="187"/>
      <c r="E13" s="192" t="s">
        <v>67</v>
      </c>
      <c r="F13" s="192"/>
      <c r="G13" s="192" t="s">
        <v>67</v>
      </c>
      <c r="H13" s="192"/>
      <c r="I13" s="192" t="s">
        <v>67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1</v>
      </c>
      <c r="P13" s="190">
        <v>0</v>
      </c>
      <c r="Q13" s="191">
        <f>SUM(J13:P13)</f>
        <v>1</v>
      </c>
    </row>
    <row r="14" spans="1:18" ht="30" customHeight="1" x14ac:dyDescent="0.35">
      <c r="A14" s="186"/>
      <c r="B14" s="186"/>
      <c r="C14" s="187"/>
      <c r="D14" s="187"/>
      <c r="E14" s="187"/>
      <c r="F14" s="187"/>
      <c r="G14" s="187"/>
      <c r="H14" s="187"/>
      <c r="I14" s="187"/>
      <c r="J14" s="190"/>
      <c r="K14" s="190"/>
      <c r="L14" s="190"/>
      <c r="M14" s="190"/>
      <c r="N14" s="190"/>
      <c r="O14" s="190"/>
      <c r="P14" s="190"/>
      <c r="Q14" s="191"/>
    </row>
    <row r="15" spans="1:18" ht="30" customHeight="1" x14ac:dyDescent="0.35">
      <c r="A15" s="367" t="s">
        <v>83</v>
      </c>
      <c r="B15" s="367"/>
      <c r="C15" s="367"/>
      <c r="D15" s="367"/>
      <c r="E15" s="367"/>
      <c r="F15" s="192"/>
      <c r="G15" s="192" t="s">
        <v>67</v>
      </c>
      <c r="H15" s="192"/>
      <c r="I15" s="192" t="s">
        <v>67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190">
        <v>1</v>
      </c>
      <c r="P15" s="190">
        <v>0</v>
      </c>
      <c r="Q15" s="191">
        <f>SUM(J15:P15)</f>
        <v>1</v>
      </c>
    </row>
    <row r="16" spans="1:18" ht="30" customHeight="1" x14ac:dyDescent="0.35">
      <c r="A16" s="186"/>
      <c r="B16" s="186"/>
      <c r="C16" s="187"/>
      <c r="D16" s="187"/>
      <c r="E16" s="187"/>
      <c r="F16" s="187"/>
      <c r="G16" s="187"/>
      <c r="H16" s="187"/>
      <c r="I16" s="187"/>
      <c r="J16" s="190"/>
      <c r="K16" s="190"/>
      <c r="L16" s="190"/>
      <c r="M16" s="190"/>
      <c r="N16" s="190"/>
      <c r="O16" s="190"/>
      <c r="P16" s="190"/>
      <c r="Q16" s="191"/>
    </row>
    <row r="17" spans="1:20" ht="30" customHeight="1" x14ac:dyDescent="0.35">
      <c r="A17" s="186" t="s">
        <v>87</v>
      </c>
      <c r="B17" s="186"/>
      <c r="C17" s="187"/>
      <c r="D17" s="187"/>
      <c r="E17" s="192" t="s">
        <v>67</v>
      </c>
      <c r="F17" s="192"/>
      <c r="G17" s="192" t="s">
        <v>67</v>
      </c>
      <c r="H17" s="192"/>
      <c r="I17" s="192" t="s">
        <v>67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  <c r="P17" s="190">
        <v>0</v>
      </c>
      <c r="Q17" s="191">
        <f>SUM(J17:P17)</f>
        <v>0</v>
      </c>
    </row>
    <row r="18" spans="1:20" ht="30" customHeight="1" x14ac:dyDescent="0.35">
      <c r="A18" s="186"/>
      <c r="B18" s="186"/>
      <c r="C18" s="187"/>
      <c r="D18" s="187"/>
      <c r="E18" s="187"/>
      <c r="F18" s="187"/>
      <c r="G18" s="187"/>
      <c r="H18" s="187"/>
      <c r="I18" s="187"/>
      <c r="J18" s="190"/>
      <c r="K18" s="190"/>
      <c r="L18" s="190"/>
      <c r="M18" s="190"/>
      <c r="N18" s="190"/>
      <c r="O18" s="190"/>
      <c r="P18" s="190"/>
      <c r="Q18" s="191"/>
    </row>
    <row r="19" spans="1:20" ht="30" customHeight="1" x14ac:dyDescent="0.35">
      <c r="A19" s="186" t="s">
        <v>88</v>
      </c>
      <c r="B19" s="186"/>
      <c r="C19" s="187"/>
      <c r="D19" s="187"/>
      <c r="E19" s="192" t="s">
        <v>67</v>
      </c>
      <c r="F19" s="192"/>
      <c r="G19" s="192" t="s">
        <v>67</v>
      </c>
      <c r="H19" s="192"/>
      <c r="I19" s="192" t="s">
        <v>67</v>
      </c>
      <c r="J19" s="190">
        <v>1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90">
        <v>0</v>
      </c>
      <c r="Q19" s="191">
        <f>SUM(J19:P19)</f>
        <v>1</v>
      </c>
    </row>
    <row r="20" spans="1:20" ht="30" customHeight="1" x14ac:dyDescent="0.35">
      <c r="A20" s="186"/>
      <c r="B20" s="186"/>
      <c r="C20" s="187"/>
      <c r="D20" s="187"/>
      <c r="E20" s="187"/>
      <c r="F20" s="187"/>
      <c r="G20" s="187"/>
      <c r="H20" s="187"/>
      <c r="I20" s="187"/>
      <c r="J20" s="190"/>
      <c r="K20" s="190"/>
      <c r="L20" s="190"/>
      <c r="M20" s="190"/>
      <c r="N20" s="190"/>
      <c r="O20" s="190"/>
      <c r="P20" s="190"/>
      <c r="Q20" s="191"/>
    </row>
    <row r="21" spans="1:20" ht="30" customHeight="1" x14ac:dyDescent="0.35">
      <c r="A21" s="186" t="s">
        <v>89</v>
      </c>
      <c r="B21" s="186"/>
      <c r="C21" s="187"/>
      <c r="D21" s="187"/>
      <c r="E21" s="192" t="s">
        <v>67</v>
      </c>
      <c r="F21" s="192"/>
      <c r="G21" s="192" t="s">
        <v>67</v>
      </c>
      <c r="H21" s="192"/>
      <c r="I21" s="192" t="s">
        <v>67</v>
      </c>
      <c r="J21" s="190">
        <v>0</v>
      </c>
      <c r="K21" s="190">
        <v>0</v>
      </c>
      <c r="L21" s="190">
        <v>0</v>
      </c>
      <c r="M21" s="190">
        <v>0</v>
      </c>
      <c r="N21" s="190">
        <v>0</v>
      </c>
      <c r="O21" s="190">
        <v>0</v>
      </c>
      <c r="P21" s="190">
        <v>0</v>
      </c>
      <c r="Q21" s="191">
        <f>SUM(J21:P21)</f>
        <v>0</v>
      </c>
    </row>
    <row r="22" spans="1:20" ht="30" customHeight="1" x14ac:dyDescent="0.35">
      <c r="A22" s="186"/>
      <c r="B22" s="186"/>
      <c r="C22" s="187"/>
      <c r="D22" s="187"/>
      <c r="E22" s="187"/>
      <c r="F22" s="187"/>
      <c r="G22" s="187"/>
      <c r="H22" s="187"/>
      <c r="I22" s="187"/>
      <c r="J22" s="190"/>
      <c r="K22" s="190"/>
      <c r="L22" s="190"/>
      <c r="M22" s="190"/>
      <c r="N22" s="190"/>
      <c r="O22" s="190"/>
      <c r="P22" s="190"/>
      <c r="Q22" s="191"/>
    </row>
    <row r="23" spans="1:20" ht="30" customHeight="1" x14ac:dyDescent="0.35">
      <c r="A23" s="367" t="s">
        <v>82</v>
      </c>
      <c r="B23" s="367"/>
      <c r="C23" s="367"/>
      <c r="D23" s="367"/>
      <c r="E23" s="367"/>
      <c r="F23" s="367"/>
      <c r="G23" s="192" t="s">
        <v>67</v>
      </c>
      <c r="H23" s="192"/>
      <c r="I23" s="192" t="s">
        <v>67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  <c r="O23" s="190">
        <v>1</v>
      </c>
      <c r="P23" s="190">
        <v>0</v>
      </c>
      <c r="Q23" s="191">
        <f>SUM(J23:P23)</f>
        <v>1</v>
      </c>
      <c r="T23" s="204"/>
    </row>
    <row r="24" spans="1:20" ht="30" customHeight="1" x14ac:dyDescent="0.35">
      <c r="A24" s="193"/>
      <c r="B24" s="193"/>
      <c r="C24" s="193"/>
      <c r="D24" s="193"/>
      <c r="E24" s="193"/>
      <c r="F24" s="193"/>
      <c r="G24" s="192"/>
      <c r="H24" s="192"/>
      <c r="I24" s="192"/>
      <c r="J24" s="190"/>
      <c r="K24" s="190"/>
      <c r="L24" s="190"/>
      <c r="M24" s="190"/>
      <c r="N24" s="190"/>
      <c r="O24" s="190"/>
      <c r="P24" s="190"/>
      <c r="Q24" s="191"/>
    </row>
    <row r="25" spans="1:20" ht="30" customHeight="1" x14ac:dyDescent="0.35">
      <c r="A25" s="193" t="s">
        <v>81</v>
      </c>
      <c r="B25" s="193"/>
      <c r="C25" s="193"/>
      <c r="D25" s="193"/>
      <c r="E25" s="193"/>
      <c r="F25" s="193"/>
      <c r="G25" s="192"/>
      <c r="H25" s="192"/>
      <c r="I25" s="192"/>
      <c r="J25" s="190">
        <v>0</v>
      </c>
      <c r="K25" s="190">
        <v>0</v>
      </c>
      <c r="L25" s="190">
        <v>0</v>
      </c>
      <c r="M25" s="190">
        <v>0</v>
      </c>
      <c r="N25" s="190">
        <v>0</v>
      </c>
      <c r="O25" s="190">
        <v>0</v>
      </c>
      <c r="P25" s="190">
        <v>0</v>
      </c>
      <c r="Q25" s="191">
        <f>SUM(J25:P25)</f>
        <v>0</v>
      </c>
    </row>
    <row r="26" spans="1:20" ht="30" customHeight="1" x14ac:dyDescent="0.35">
      <c r="A26" s="186"/>
      <c r="B26" s="186"/>
      <c r="C26" s="187"/>
      <c r="D26" s="187"/>
      <c r="E26" s="187"/>
      <c r="F26" s="187"/>
      <c r="G26" s="187"/>
      <c r="H26" s="187"/>
      <c r="I26" s="187"/>
      <c r="J26" s="190"/>
      <c r="K26" s="190"/>
      <c r="L26" s="190"/>
      <c r="M26" s="190"/>
      <c r="N26" s="190"/>
      <c r="O26" s="190"/>
      <c r="P26" s="190"/>
      <c r="Q26" s="191"/>
    </row>
    <row r="27" spans="1:20" ht="30" customHeight="1" x14ac:dyDescent="0.35">
      <c r="A27" s="194" t="s">
        <v>5</v>
      </c>
      <c r="B27" s="195"/>
      <c r="C27" s="196" t="s">
        <v>67</v>
      </c>
      <c r="D27" s="197"/>
      <c r="E27" s="196" t="s">
        <v>67</v>
      </c>
      <c r="F27" s="196"/>
      <c r="G27" s="196" t="s">
        <v>67</v>
      </c>
      <c r="H27" s="196"/>
      <c r="I27" s="196" t="s">
        <v>67</v>
      </c>
      <c r="J27" s="198">
        <f>SUM(J9:J25)</f>
        <v>2</v>
      </c>
      <c r="K27" s="198">
        <f>SUM(K9:K25)</f>
        <v>3</v>
      </c>
      <c r="L27" s="198">
        <f t="shared" ref="L27:Q27" si="0">SUM(L9:L25)</f>
        <v>0</v>
      </c>
      <c r="M27" s="198">
        <f t="shared" si="0"/>
        <v>0</v>
      </c>
      <c r="N27" s="198">
        <f t="shared" si="0"/>
        <v>1</v>
      </c>
      <c r="O27" s="198">
        <f t="shared" si="0"/>
        <v>4</v>
      </c>
      <c r="P27" s="198">
        <f t="shared" si="0"/>
        <v>0</v>
      </c>
      <c r="Q27" s="199">
        <f t="shared" si="0"/>
        <v>10</v>
      </c>
      <c r="R27" s="205"/>
    </row>
    <row r="28" spans="1:20" x14ac:dyDescent="0.35">
      <c r="J28" s="205"/>
      <c r="K28" s="205"/>
      <c r="L28" s="205"/>
      <c r="M28" s="205"/>
      <c r="N28" s="205"/>
      <c r="O28" s="205"/>
      <c r="Q28" s="205"/>
    </row>
    <row r="29" spans="1:20" ht="26.25" x14ac:dyDescent="0.4">
      <c r="J29" s="82"/>
      <c r="K29" s="82"/>
      <c r="L29" s="82"/>
      <c r="M29" s="82"/>
      <c r="N29" s="384" t="s">
        <v>124</v>
      </c>
      <c r="O29" s="385"/>
      <c r="P29" s="385"/>
      <c r="Q29" s="385"/>
    </row>
    <row r="30" spans="1:20" x14ac:dyDescent="0.35">
      <c r="J30" s="82"/>
      <c r="K30" s="82"/>
      <c r="L30" s="82"/>
      <c r="M30" s="82"/>
      <c r="N30" s="386">
        <v>42887</v>
      </c>
      <c r="O30" s="385"/>
      <c r="P30" s="385"/>
      <c r="Q30" s="385"/>
    </row>
    <row r="32" spans="1:20" x14ac:dyDescent="0.35">
      <c r="P32" s="20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4" zoomScaleNormal="100" workbookViewId="0">
      <selection activeCell="O24" sqref="O24"/>
    </sheetView>
  </sheetViews>
  <sheetFormatPr defaultRowHeight="12.75" x14ac:dyDescent="0.2"/>
  <cols>
    <col min="1" max="5" width="9.140625" style="4"/>
    <col min="6" max="6" width="11.140625" style="4" customWidth="1"/>
    <col min="7" max="7" width="9.140625" style="4"/>
    <col min="8" max="8" width="11.42578125" style="4" customWidth="1"/>
    <col min="9" max="9" width="9.140625" style="4"/>
    <col min="10" max="10" width="11.140625" style="4" customWidth="1"/>
    <col min="11" max="11" width="9.140625" style="4"/>
    <col min="12" max="12" width="11.5703125" style="4" customWidth="1"/>
    <col min="13" max="13" width="9.140625" style="4"/>
    <col min="14" max="14" width="10.7109375" style="4" customWidth="1"/>
    <col min="15" max="15" width="10.5703125" style="4" customWidth="1"/>
    <col min="16" max="16" width="11.42578125" style="4" customWidth="1"/>
    <col min="17" max="16384" width="9.140625" style="4"/>
  </cols>
  <sheetData>
    <row r="1" spans="1:16" ht="27" customHeight="1" x14ac:dyDescent="0.35">
      <c r="A1" s="388" t="s">
        <v>117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16" ht="25.5" customHeight="1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</row>
    <row r="3" spans="1:16" ht="22.5" customHeight="1" x14ac:dyDescent="0.35">
      <c r="A3" s="389" t="s">
        <v>134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5" spans="1:16" ht="19.5" customHeight="1" x14ac:dyDescent="0.2">
      <c r="A5" s="390" t="s">
        <v>73</v>
      </c>
      <c r="B5" s="391"/>
      <c r="C5" s="391"/>
      <c r="D5" s="392"/>
      <c r="E5" s="390" t="s">
        <v>74</v>
      </c>
      <c r="F5" s="392"/>
      <c r="G5" s="390" t="s">
        <v>75</v>
      </c>
      <c r="H5" s="392"/>
      <c r="I5" s="390" t="s">
        <v>76</v>
      </c>
      <c r="J5" s="392"/>
      <c r="K5" s="390" t="s">
        <v>77</v>
      </c>
      <c r="L5" s="392"/>
      <c r="M5" s="390" t="s">
        <v>78</v>
      </c>
      <c r="N5" s="392"/>
      <c r="O5" s="390" t="s">
        <v>115</v>
      </c>
      <c r="P5" s="392"/>
    </row>
    <row r="6" spans="1:16" ht="21.75" customHeight="1" x14ac:dyDescent="0.2">
      <c r="A6" s="393"/>
      <c r="B6" s="394"/>
      <c r="C6" s="394"/>
      <c r="D6" s="395"/>
      <c r="E6" s="396"/>
      <c r="F6" s="398"/>
      <c r="G6" s="396"/>
      <c r="H6" s="398"/>
      <c r="I6" s="396"/>
      <c r="J6" s="398"/>
      <c r="K6" s="396"/>
      <c r="L6" s="398"/>
      <c r="M6" s="396"/>
      <c r="N6" s="398"/>
      <c r="O6" s="396"/>
      <c r="P6" s="398"/>
    </row>
    <row r="7" spans="1:16" ht="20.25" x14ac:dyDescent="0.2">
      <c r="A7" s="396"/>
      <c r="B7" s="397"/>
      <c r="C7" s="397"/>
      <c r="D7" s="398"/>
      <c r="E7" s="118" t="s">
        <v>79</v>
      </c>
      <c r="F7" s="119" t="s">
        <v>80</v>
      </c>
      <c r="G7" s="119" t="s">
        <v>79</v>
      </c>
      <c r="H7" s="120" t="s">
        <v>80</v>
      </c>
      <c r="I7" s="120" t="s">
        <v>79</v>
      </c>
      <c r="J7" s="120" t="s">
        <v>80</v>
      </c>
      <c r="K7" s="120" t="s">
        <v>79</v>
      </c>
      <c r="L7" s="120" t="s">
        <v>80</v>
      </c>
      <c r="M7" s="120" t="s">
        <v>79</v>
      </c>
      <c r="N7" s="120" t="s">
        <v>80</v>
      </c>
      <c r="O7" s="118" t="s">
        <v>79</v>
      </c>
      <c r="P7" s="121" t="s">
        <v>80</v>
      </c>
    </row>
    <row r="8" spans="1:16" ht="20.25" x14ac:dyDescent="0.3">
      <c r="A8" s="399"/>
      <c r="B8" s="400"/>
      <c r="C8" s="400"/>
      <c r="D8" s="401"/>
      <c r="E8" s="122" t="s">
        <v>8</v>
      </c>
      <c r="F8" s="123" t="s">
        <v>9</v>
      </c>
      <c r="G8" s="123" t="s">
        <v>10</v>
      </c>
      <c r="H8" s="123" t="s">
        <v>11</v>
      </c>
      <c r="I8" s="123" t="s">
        <v>12</v>
      </c>
      <c r="J8" s="123" t="s">
        <v>13</v>
      </c>
      <c r="K8" s="123" t="s">
        <v>14</v>
      </c>
      <c r="L8" s="123" t="s">
        <v>15</v>
      </c>
      <c r="M8" s="123" t="s">
        <v>54</v>
      </c>
      <c r="N8" s="123" t="s">
        <v>55</v>
      </c>
      <c r="O8" s="123" t="s">
        <v>56</v>
      </c>
      <c r="P8" s="124" t="s">
        <v>57</v>
      </c>
    </row>
    <row r="9" spans="1:16" ht="20.25" x14ac:dyDescent="0.3">
      <c r="A9" s="399"/>
      <c r="B9" s="400"/>
      <c r="C9" s="400"/>
      <c r="D9" s="401"/>
      <c r="E9" s="122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ht="20.25" x14ac:dyDescent="0.3">
      <c r="A10" s="127" t="s">
        <v>59</v>
      </c>
      <c r="B10" s="128"/>
      <c r="C10" s="128" t="s">
        <v>67</v>
      </c>
      <c r="D10" s="129" t="s">
        <v>67</v>
      </c>
      <c r="E10" s="130">
        <f>SUM('Table 6" 2017 apr'!E10,'Table 6" 2017 may'!E10,'Table 6" 2017 jun'!E10)</f>
        <v>0</v>
      </c>
      <c r="F10" s="131">
        <f>SUM('Table 6" 2017 apr'!F10,'Table 6" 2017 may'!F10,'Table 6" 2017 jun'!F10)</f>
        <v>0</v>
      </c>
      <c r="G10" s="131">
        <f>SUM('Table 6" 2017 apr'!G10,'Table 6" 2017 may'!G10,'Table 6" 2017 jun'!G10)</f>
        <v>0</v>
      </c>
      <c r="H10" s="131">
        <f>SUM('Table 6" 2017 apr'!H10,'Table 6" 2017 may'!H10,'Table 6" 2017 jun'!H10)</f>
        <v>0</v>
      </c>
      <c r="I10" s="131">
        <f>SUM('Table 6" 2017 apr'!I10,'Table 6" 2017 may'!I10,'Table 6" 2017 jun'!I10)</f>
        <v>0</v>
      </c>
      <c r="J10" s="131">
        <f>SUM('Table 6" 2017 apr'!J10,'Table 6" 2017 may'!J10,'Table 6" 2017 jun'!J10)</f>
        <v>0</v>
      </c>
      <c r="K10" s="131">
        <f>SUM('Table 6" 2017 apr'!K10,'Table 6" 2017 may'!K10,'Table 6" 2017 jun'!K10)</f>
        <v>0</v>
      </c>
      <c r="L10" s="131">
        <f>SUM('Table 6" 2017 apr'!L10,'Table 6" 2017 may'!L10,'Table 6" 2017 jun'!L10)</f>
        <v>0</v>
      </c>
      <c r="M10" s="131">
        <f>SUM('Table 6" 2017 apr'!M10,'Table 6" 2017 may'!M10,'Table 6" 2017 jun'!M10)</f>
        <v>0</v>
      </c>
      <c r="N10" s="131">
        <f>SUM('Table 6" 2017 apr'!N10,'Table 6" 2017 may'!N10,'Table 6" 2017 jun'!N10)</f>
        <v>0</v>
      </c>
      <c r="O10" s="132">
        <f>SUM(E10,G10,I10,K10,M10)</f>
        <v>0</v>
      </c>
      <c r="P10" s="133">
        <f>SUM(F10,H10,J10,L10,N10)</f>
        <v>0</v>
      </c>
    </row>
    <row r="11" spans="1:16" ht="20.25" x14ac:dyDescent="0.3">
      <c r="A11" s="399"/>
      <c r="B11" s="400"/>
      <c r="C11" s="400"/>
      <c r="D11" s="401"/>
      <c r="E11" s="134"/>
      <c r="F11" s="131"/>
      <c r="G11" s="131"/>
      <c r="H11" s="131"/>
      <c r="I11" s="131"/>
      <c r="J11" s="131"/>
      <c r="K11" s="131"/>
      <c r="L11" s="131"/>
      <c r="M11" s="131"/>
      <c r="N11" s="131"/>
      <c r="O11" s="132"/>
      <c r="P11" s="133"/>
    </row>
    <row r="12" spans="1:16" ht="20.25" x14ac:dyDescent="0.3">
      <c r="A12" s="127" t="s">
        <v>58</v>
      </c>
      <c r="B12" s="128"/>
      <c r="C12" s="128" t="s">
        <v>67</v>
      </c>
      <c r="D12" s="129" t="s">
        <v>67</v>
      </c>
      <c r="E12" s="131">
        <f>SUM('Table 6" 2017 apr'!E12,'Table 6" 2017 may'!E12,'Table 6" 2017 jun'!E12)</f>
        <v>0</v>
      </c>
      <c r="F12" s="131">
        <f>SUM('Table 6" 2017 apr'!F12,'Table 6" 2017 may'!F12,'Table 6" 2017 jun'!F12)</f>
        <v>0</v>
      </c>
      <c r="G12" s="131">
        <f>SUM('Table 6" 2017 apr'!G12,'Table 6" 2017 may'!G12,'Table 6" 2017 jun'!G12)</f>
        <v>0</v>
      </c>
      <c r="H12" s="131">
        <f>SUM('Table 6" 2017 apr'!H12,'Table 6" 2017 may'!H12,'Table 6" 2017 jun'!H12)</f>
        <v>0</v>
      </c>
      <c r="I12" s="131">
        <f>SUM('Table 6" 2017 apr'!I12,'Table 6" 2017 may'!I12,'Table 6" 2017 jun'!I12)</f>
        <v>0</v>
      </c>
      <c r="J12" s="131">
        <f>SUM('Table 6" 2017 apr'!J12,'Table 6" 2017 may'!J12,'Table 6" 2017 jun'!J12)</f>
        <v>0</v>
      </c>
      <c r="K12" s="131">
        <f>SUM('Table 6" 2017 apr'!K12,'Table 6" 2017 may'!K12,'Table 6" 2017 jun'!K12)</f>
        <v>0</v>
      </c>
      <c r="L12" s="131">
        <f>SUM('Table 6" 2017 apr'!L12,'Table 6" 2017 may'!L12,'Table 6" 2017 jun'!L12)</f>
        <v>0</v>
      </c>
      <c r="M12" s="131">
        <f>SUM('Table 6" 2017 apr'!M12,'Table 6" 2017 may'!M12,'Table 6" 2017 jun'!M12)</f>
        <v>0</v>
      </c>
      <c r="N12" s="131">
        <f>SUM('Table 6" 2017 apr'!N12,'Table 6" 2017 may'!N12,'Table 6" 2017 jun'!N12)</f>
        <v>0</v>
      </c>
      <c r="O12" s="132">
        <f>SUM(E12:N12)</f>
        <v>0</v>
      </c>
      <c r="P12" s="133">
        <f>SUM(F12,H12,J12,L12,N12)</f>
        <v>0</v>
      </c>
    </row>
    <row r="13" spans="1:16" ht="20.25" x14ac:dyDescent="0.3">
      <c r="A13" s="399"/>
      <c r="B13" s="400"/>
      <c r="C13" s="400"/>
      <c r="D13" s="401"/>
      <c r="E13" s="134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133"/>
    </row>
    <row r="14" spans="1:16" ht="20.25" x14ac:dyDescent="0.3">
      <c r="A14" s="127" t="s">
        <v>20</v>
      </c>
      <c r="B14" s="128"/>
      <c r="C14" s="128" t="s">
        <v>67</v>
      </c>
      <c r="D14" s="129" t="s">
        <v>67</v>
      </c>
      <c r="E14" s="131">
        <f>SUM('Table 6" 2017 apr'!E14,'Table 6" 2017 may'!E14,'Table 6" 2017 jun'!E14)</f>
        <v>0</v>
      </c>
      <c r="F14" s="131">
        <f>SUM('Table 6" 2017 apr'!F14,'Table 6" 2017 may'!F14,'Table 6" 2017 jun'!F14)</f>
        <v>0</v>
      </c>
      <c r="G14" s="131">
        <f>SUM('Table 6" 2017 apr'!G14,'Table 6" 2017 may'!G14,'Table 6" 2017 jun'!G14)</f>
        <v>0</v>
      </c>
      <c r="H14" s="131">
        <f>SUM('Table 6" 2017 apr'!H14,'Table 6" 2017 may'!H14,'Table 6" 2017 jun'!H14)</f>
        <v>0</v>
      </c>
      <c r="I14" s="131">
        <f>SUM('Table 6" 2017 apr'!I14,'Table 6" 2017 may'!I14,'Table 6" 2017 jun'!I14)</f>
        <v>0</v>
      </c>
      <c r="J14" s="131">
        <f>SUM('Table 6" 2017 apr'!J14,'Table 6" 2017 may'!J14,'Table 6" 2017 jun'!J14)</f>
        <v>0</v>
      </c>
      <c r="K14" s="131">
        <f>SUM('Table 6" 2017 apr'!K14,'Table 6" 2017 may'!K14,'Table 6" 2017 jun'!K14)</f>
        <v>0</v>
      </c>
      <c r="L14" s="131">
        <f>SUM('Table 6" 2017 apr'!L14,'Table 6" 2017 may'!L14,'Table 6" 2017 jun'!L14)</f>
        <v>0</v>
      </c>
      <c r="M14" s="131">
        <f>SUM('Table 6" 2017 apr'!M14,'Table 6" 2017 may'!M14,'Table 6" 2017 jun'!M14)</f>
        <v>0</v>
      </c>
      <c r="N14" s="131">
        <f>SUM('Table 6" 2017 apr'!N14,'Table 6" 2017 may'!N14,'Table 6" 2017 jun'!N14)</f>
        <v>0</v>
      </c>
      <c r="O14" s="132">
        <f>SUM(E14,G14,I14,K14,M14)</f>
        <v>0</v>
      </c>
      <c r="P14" s="133">
        <f>SUM(F14,H14,J14,L14,N14)</f>
        <v>0</v>
      </c>
    </row>
    <row r="15" spans="1:16" ht="20.25" x14ac:dyDescent="0.3">
      <c r="A15" s="399"/>
      <c r="B15" s="400"/>
      <c r="C15" s="400"/>
      <c r="D15" s="401"/>
      <c r="E15" s="134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133"/>
    </row>
    <row r="16" spans="1:16" ht="20.25" x14ac:dyDescent="0.3">
      <c r="A16" s="127" t="s">
        <v>21</v>
      </c>
      <c r="B16" s="128"/>
      <c r="C16" s="128" t="s">
        <v>67</v>
      </c>
      <c r="D16" s="129" t="s">
        <v>67</v>
      </c>
      <c r="E16" s="131">
        <f>SUM('Table 6" 2017 apr'!E16,'Table 6" 2017 may'!E16,'Table 6" 2017 jun'!E16)</f>
        <v>0</v>
      </c>
      <c r="F16" s="131">
        <f>SUM('Table 6" 2017 apr'!F16,'Table 6" 2017 may'!F16,'Table 6" 2017 jun'!F16)</f>
        <v>0</v>
      </c>
      <c r="G16" s="131">
        <f>SUM('Table 6" 2017 apr'!G16,'Table 6" 2017 may'!G16,'Table 6" 2017 jun'!G16)</f>
        <v>1</v>
      </c>
      <c r="H16" s="131">
        <f>SUM('Table 6" 2017 apr'!H16,'Table 6" 2017 may'!H16,'Table 6" 2017 jun'!H16)</f>
        <v>0</v>
      </c>
      <c r="I16" s="131">
        <f>SUM('Table 6" 2017 apr'!I16,'Table 6" 2017 may'!I16,'Table 6" 2017 jun'!I16)</f>
        <v>1</v>
      </c>
      <c r="J16" s="131">
        <f>SUM('Table 6" 2017 apr'!J16,'Table 6" 2017 may'!J16,'Table 6" 2017 jun'!J16)</f>
        <v>0</v>
      </c>
      <c r="K16" s="131">
        <f>SUM('Table 6" 2017 apr'!K16,'Table 6" 2017 may'!K16,'Table 6" 2017 jun'!K16)</f>
        <v>0</v>
      </c>
      <c r="L16" s="131">
        <f>SUM('Table 6" 2017 apr'!L16,'Table 6" 2017 may'!L16,'Table 6" 2017 jun'!L16)</f>
        <v>0</v>
      </c>
      <c r="M16" s="131">
        <f>SUM('Table 6" 2017 apr'!M16,'Table 6" 2017 may'!M16,'Table 6" 2017 jun'!M16)</f>
        <v>0</v>
      </c>
      <c r="N16" s="131">
        <f>SUM('Table 6" 2017 apr'!N16,'Table 6" 2017 may'!N16,'Table 6" 2017 jun'!N16)</f>
        <v>0</v>
      </c>
      <c r="O16" s="132">
        <f>SUM(E16,G16,I16,K16,M16)</f>
        <v>2</v>
      </c>
      <c r="P16" s="133">
        <f>SUM(F16,H16,J16,L16,N16)</f>
        <v>0</v>
      </c>
    </row>
    <row r="17" spans="1:16" ht="20.25" x14ac:dyDescent="0.3">
      <c r="A17" s="399"/>
      <c r="B17" s="400"/>
      <c r="C17" s="400"/>
      <c r="D17" s="401"/>
      <c r="E17" s="134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3"/>
    </row>
    <row r="18" spans="1:16" ht="20.25" x14ac:dyDescent="0.3">
      <c r="A18" s="127" t="s">
        <v>22</v>
      </c>
      <c r="B18" s="128"/>
      <c r="C18" s="128" t="s">
        <v>67</v>
      </c>
      <c r="D18" s="129" t="s">
        <v>67</v>
      </c>
      <c r="E18" s="131">
        <f>SUM('Table 6" 2017 apr'!E18,'Table 6" 2017 may'!E18,'Table 6" 2017 jun'!E18)</f>
        <v>2</v>
      </c>
      <c r="F18" s="131">
        <f>SUM('Table 6" 2017 apr'!F18,'Table 6" 2017 may'!F18,'Table 6" 2017 jun'!F18)</f>
        <v>0</v>
      </c>
      <c r="G18" s="131">
        <f>SUM('Table 6" 2017 apr'!G18,'Table 6" 2017 may'!G18,'Table 6" 2017 jun'!G18)</f>
        <v>2</v>
      </c>
      <c r="H18" s="131">
        <f>SUM('Table 6" 2017 apr'!H18,'Table 6" 2017 may'!H18,'Table 6" 2017 jun'!H18)</f>
        <v>0</v>
      </c>
      <c r="I18" s="131">
        <f>SUM('Table 6" 2017 apr'!I18,'Table 6" 2017 may'!I18,'Table 6" 2017 jun'!I18)</f>
        <v>0</v>
      </c>
      <c r="J18" s="131">
        <f>SUM('Table 6" 2017 apr'!J18,'Table 6" 2017 may'!J18,'Table 6" 2017 jun'!J18)</f>
        <v>0</v>
      </c>
      <c r="K18" s="131">
        <f>SUM('Table 6" 2017 apr'!K18,'Table 6" 2017 may'!K18,'Table 6" 2017 jun'!K18)</f>
        <v>0</v>
      </c>
      <c r="L18" s="131">
        <f>SUM('Table 6" 2017 apr'!L18,'Table 6" 2017 may'!L18,'Table 6" 2017 jun'!L18)</f>
        <v>0</v>
      </c>
      <c r="M18" s="131">
        <f>SUM('Table 6" 2017 apr'!M18,'Table 6" 2017 may'!M18,'Table 6" 2017 jun'!M18)</f>
        <v>0</v>
      </c>
      <c r="N18" s="131">
        <f>SUM('Table 6" 2017 apr'!N18,'Table 6" 2017 may'!N18,'Table 6" 2017 jun'!N18)</f>
        <v>1</v>
      </c>
      <c r="O18" s="132">
        <f>SUM(E18,G18,I18,K18,M18)</f>
        <v>4</v>
      </c>
      <c r="P18" s="133">
        <f>SUM(F18,H18,J18,L18,N18)</f>
        <v>1</v>
      </c>
    </row>
    <row r="19" spans="1:16" ht="20.25" x14ac:dyDescent="0.3">
      <c r="A19" s="399"/>
      <c r="B19" s="400"/>
      <c r="C19" s="400"/>
      <c r="D19" s="401"/>
      <c r="E19" s="134"/>
      <c r="F19" s="131"/>
      <c r="G19" s="131"/>
      <c r="H19" s="131"/>
      <c r="I19" s="131"/>
      <c r="J19" s="131"/>
      <c r="K19" s="131"/>
      <c r="L19" s="131"/>
      <c r="M19" s="131"/>
      <c r="N19" s="131"/>
      <c r="O19" s="132"/>
      <c r="P19" s="133"/>
    </row>
    <row r="20" spans="1:16" ht="20.25" x14ac:dyDescent="0.3">
      <c r="A20" s="127" t="s">
        <v>23</v>
      </c>
      <c r="B20" s="128"/>
      <c r="C20" s="128" t="s">
        <v>67</v>
      </c>
      <c r="D20" s="129" t="s">
        <v>67</v>
      </c>
      <c r="E20" s="131">
        <f>SUM('Table 6" 2017 apr'!E20,'Table 6" 2017 may'!E20,'Table 6" 2017 jun'!E20)</f>
        <v>0</v>
      </c>
      <c r="F20" s="131">
        <f>SUM('Table 6" 2017 apr'!F20,'Table 6" 2017 may'!F20,'Table 6" 2017 jun'!F20)</f>
        <v>0</v>
      </c>
      <c r="G20" s="131">
        <f>SUM('Table 6" 2017 apr'!G20,'Table 6" 2017 may'!G20,'Table 6" 2017 jun'!G20)</f>
        <v>1</v>
      </c>
      <c r="H20" s="131">
        <f>SUM('Table 6" 2017 apr'!H20,'Table 6" 2017 may'!H20,'Table 6" 2017 jun'!H20)</f>
        <v>0</v>
      </c>
      <c r="I20" s="131">
        <f>SUM('Table 6" 2017 apr'!I20,'Table 6" 2017 may'!I20,'Table 6" 2017 jun'!I20)</f>
        <v>0</v>
      </c>
      <c r="J20" s="131">
        <f>SUM('Table 6" 2017 apr'!J20,'Table 6" 2017 may'!J20,'Table 6" 2017 jun'!J20)</f>
        <v>0</v>
      </c>
      <c r="K20" s="131">
        <f>SUM('Table 6" 2017 apr'!K20,'Table 6" 2017 may'!K20,'Table 6" 2017 jun'!K20)</f>
        <v>0</v>
      </c>
      <c r="L20" s="131">
        <f>SUM('Table 6" 2017 apr'!L20,'Table 6" 2017 may'!L20,'Table 6" 2017 jun'!L20)</f>
        <v>0</v>
      </c>
      <c r="M20" s="131">
        <f>SUM('Table 6" 2017 apr'!M20,'Table 6" 2017 may'!M20,'Table 6" 2017 jun'!M20)</f>
        <v>0</v>
      </c>
      <c r="N20" s="131">
        <f>SUM('Table 6" 2017 apr'!N20,'Table 6" 2017 may'!N20,'Table 6" 2017 jun'!N20)</f>
        <v>0</v>
      </c>
      <c r="O20" s="132">
        <f>SUM(E20,G20,I20,K20,M20)</f>
        <v>1</v>
      </c>
      <c r="P20" s="133">
        <f>SUM(F20,H20,J20,L20,N20)</f>
        <v>0</v>
      </c>
    </row>
    <row r="21" spans="1:16" ht="20.25" x14ac:dyDescent="0.3">
      <c r="A21" s="399"/>
      <c r="B21" s="400"/>
      <c r="C21" s="400"/>
      <c r="D21" s="401"/>
      <c r="E21" s="134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33"/>
    </row>
    <row r="22" spans="1:16" ht="20.25" x14ac:dyDescent="0.3">
      <c r="A22" s="127" t="s">
        <v>24</v>
      </c>
      <c r="B22" s="128"/>
      <c r="C22" s="128" t="s">
        <v>67</v>
      </c>
      <c r="D22" s="129" t="s">
        <v>67</v>
      </c>
      <c r="E22" s="131">
        <f>SUM('Table 6" 2017 apr'!E22,'Table 6" 2017 may'!E22,'Table 6" 2017 jun'!E22)</f>
        <v>0</v>
      </c>
      <c r="F22" s="131">
        <f>SUM('Table 6" 2017 apr'!F22,'Table 6" 2017 may'!F22,'Table 6" 2017 jun'!F22)</f>
        <v>0</v>
      </c>
      <c r="G22" s="131">
        <f>SUM('Table 6" 2017 apr'!G22,'Table 6" 2017 may'!G22,'Table 6" 2017 jun'!G22)</f>
        <v>1</v>
      </c>
      <c r="H22" s="131">
        <f>SUM('Table 6" 2017 apr'!H22,'Table 6" 2017 may'!H22,'Table 6" 2017 jun'!H22)</f>
        <v>0</v>
      </c>
      <c r="I22" s="131">
        <f>SUM('Table 6" 2017 apr'!I22,'Table 6" 2017 may'!I22,'Table 6" 2017 jun'!I22)</f>
        <v>0</v>
      </c>
      <c r="J22" s="131">
        <f>SUM('Table 6" 2017 apr'!J22,'Table 6" 2017 may'!J22,'Table 6" 2017 jun'!J22)</f>
        <v>0</v>
      </c>
      <c r="K22" s="131">
        <f>SUM('Table 6" 2017 apr'!K22,'Table 6" 2017 may'!K22,'Table 6" 2017 jun'!K22)</f>
        <v>0</v>
      </c>
      <c r="L22" s="131">
        <f>SUM('Table 6" 2017 apr'!L22,'Table 6" 2017 may'!L22,'Table 6" 2017 jun'!L22)</f>
        <v>0</v>
      </c>
      <c r="M22" s="131">
        <f>SUM('Table 6" 2017 apr'!M22,'Table 6" 2017 may'!M22,'Table 6" 2017 jun'!M22)</f>
        <v>1</v>
      </c>
      <c r="N22" s="131">
        <f>SUM('Table 6" 2017 apr'!N22,'Table 6" 2017 may'!N22,'Table 6" 2017 jun'!N22)</f>
        <v>0</v>
      </c>
      <c r="O22" s="132">
        <f>SUM(E22,G22,I22,K22,M22)</f>
        <v>2</v>
      </c>
      <c r="P22" s="133">
        <f>SUM(F22,H22,J22,L22,N22)</f>
        <v>0</v>
      </c>
    </row>
    <row r="23" spans="1:16" ht="20.25" x14ac:dyDescent="0.3">
      <c r="A23" s="399"/>
      <c r="B23" s="400"/>
      <c r="C23" s="400"/>
      <c r="D23" s="401"/>
      <c r="E23" s="134"/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33"/>
    </row>
    <row r="24" spans="1:16" ht="20.25" x14ac:dyDescent="0.3">
      <c r="A24" s="127" t="s">
        <v>25</v>
      </c>
      <c r="B24" s="128"/>
      <c r="C24" s="128" t="s">
        <v>67</v>
      </c>
      <c r="D24" s="129" t="s">
        <v>67</v>
      </c>
      <c r="E24" s="131">
        <f>SUM('Table 6" 2017 apr'!E24,'Table 6" 2017 may'!E24,'Table 6" 2017 jun'!E24)</f>
        <v>2</v>
      </c>
      <c r="F24" s="131">
        <f>SUM('Table 6" 2017 apr'!F24,'Table 6" 2017 may'!F24,'Table 6" 2017 jun'!F24)</f>
        <v>0</v>
      </c>
      <c r="G24" s="131">
        <f>SUM('Table 6" 2017 apr'!G24,'Table 6" 2017 may'!G24,'Table 6" 2017 jun'!G24)</f>
        <v>0</v>
      </c>
      <c r="H24" s="131">
        <f>SUM('Table 6" 2017 apr'!H24,'Table 6" 2017 may'!H24,'Table 6" 2017 jun'!H24)</f>
        <v>0</v>
      </c>
      <c r="I24" s="131">
        <f>SUM('Table 6" 2017 apr'!I24,'Table 6" 2017 may'!I24,'Table 6" 2017 jun'!I24)</f>
        <v>0</v>
      </c>
      <c r="J24" s="131">
        <f>SUM('Table 6" 2017 apr'!J24,'Table 6" 2017 may'!J24,'Table 6" 2017 jun'!J24)</f>
        <v>0</v>
      </c>
      <c r="K24" s="131">
        <f>SUM('Table 6" 2017 apr'!K24,'Table 6" 2017 may'!K24,'Table 6" 2017 jun'!K24)</f>
        <v>0</v>
      </c>
      <c r="L24" s="131">
        <f>SUM('Table 6" 2017 apr'!L24,'Table 6" 2017 may'!L24,'Table 6" 2017 jun'!L24)</f>
        <v>0</v>
      </c>
      <c r="M24" s="131">
        <f>SUM('Table 6" 2017 apr'!M24,'Table 6" 2017 may'!M24,'Table 6" 2017 jun'!M24)</f>
        <v>1</v>
      </c>
      <c r="N24" s="131">
        <f>SUM('Table 6" 2017 apr'!N24,'Table 6" 2017 may'!N24,'Table 6" 2017 jun'!N24)</f>
        <v>0</v>
      </c>
      <c r="O24" s="132">
        <f>SUM(E24,G24,I24,K24,M24)</f>
        <v>3</v>
      </c>
      <c r="P24" s="133">
        <f>SUM(F24,H24,J24,L24,N24)</f>
        <v>0</v>
      </c>
    </row>
    <row r="25" spans="1:16" ht="20.25" x14ac:dyDescent="0.3">
      <c r="A25" s="399"/>
      <c r="B25" s="400"/>
      <c r="C25" s="400"/>
      <c r="D25" s="401"/>
      <c r="E25" s="134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33"/>
    </row>
    <row r="26" spans="1:16" ht="20.25" x14ac:dyDescent="0.3">
      <c r="A26" s="127" t="s">
        <v>26</v>
      </c>
      <c r="B26" s="128"/>
      <c r="C26" s="128" t="s">
        <v>67</v>
      </c>
      <c r="D26" s="129" t="s">
        <v>67</v>
      </c>
      <c r="E26" s="131">
        <f>SUM('Table 6" 2017 apr'!E26,'Table 6" 2017 may'!E26,'Table 6" 2017 jun'!E26)</f>
        <v>1</v>
      </c>
      <c r="F26" s="131">
        <f>SUM('Table 6" 2017 apr'!F26,'Table 6" 2017 may'!F26,'Table 6" 2017 jun'!F26)</f>
        <v>0</v>
      </c>
      <c r="G26" s="131">
        <f>SUM('Table 6" 2017 apr'!G26,'Table 6" 2017 may'!G26,'Table 6" 2017 jun'!G26)</f>
        <v>1</v>
      </c>
      <c r="H26" s="131">
        <f>SUM('Table 6" 2017 apr'!H26,'Table 6" 2017 may'!H26,'Table 6" 2017 jun'!H26)</f>
        <v>0</v>
      </c>
      <c r="I26" s="131">
        <f>SUM('Table 6" 2017 apr'!I26,'Table 6" 2017 may'!I26,'Table 6" 2017 jun'!I26)</f>
        <v>0</v>
      </c>
      <c r="J26" s="131">
        <f>SUM('Table 6" 2017 apr'!J26,'Table 6" 2017 may'!J26,'Table 6" 2017 jun'!J26)</f>
        <v>0</v>
      </c>
      <c r="K26" s="131">
        <f>SUM('Table 6" 2017 apr'!K26,'Table 6" 2017 may'!K26,'Table 6" 2017 jun'!K26)</f>
        <v>0</v>
      </c>
      <c r="L26" s="131">
        <f>SUM('Table 6" 2017 apr'!L26,'Table 6" 2017 may'!L26,'Table 6" 2017 jun'!L26)</f>
        <v>0</v>
      </c>
      <c r="M26" s="131">
        <f>SUM('Table 6" 2017 apr'!M26,'Table 6" 2017 may'!M26,'Table 6" 2017 jun'!M26)</f>
        <v>0</v>
      </c>
      <c r="N26" s="131">
        <f>SUM('Table 6" 2017 apr'!N26,'Table 6" 2017 may'!N26,'Table 6" 2017 jun'!N26)</f>
        <v>0</v>
      </c>
      <c r="O26" s="132">
        <f>SUM(E26,G26,I26,K26,M26)</f>
        <v>2</v>
      </c>
      <c r="P26" s="133">
        <f>SUM(F26,H26,J26,L26,N26)</f>
        <v>0</v>
      </c>
    </row>
    <row r="27" spans="1:16" ht="20.25" x14ac:dyDescent="0.3">
      <c r="A27" s="399"/>
      <c r="B27" s="400"/>
      <c r="C27" s="400"/>
      <c r="D27" s="401"/>
      <c r="E27" s="134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133"/>
    </row>
    <row r="28" spans="1:16" ht="20.25" x14ac:dyDescent="0.3">
      <c r="A28" s="127" t="s">
        <v>27</v>
      </c>
      <c r="B28" s="128"/>
      <c r="C28" s="128" t="s">
        <v>67</v>
      </c>
      <c r="D28" s="129" t="s">
        <v>67</v>
      </c>
      <c r="E28" s="131">
        <f>SUM('Table 6" 2017 apr'!E28,'Table 6" 2017 may'!E28,'Table 6" 2017 jun'!E28)</f>
        <v>1</v>
      </c>
      <c r="F28" s="131">
        <f>SUM('Table 6" 2017 apr'!F28,'Table 6" 2017 may'!F28,'Table 6" 2017 jun'!F28)</f>
        <v>0</v>
      </c>
      <c r="G28" s="131">
        <f>SUM('Table 6" 2017 apr'!G28,'Table 6" 2017 may'!G28,'Table 6" 2017 jun'!G28)</f>
        <v>1</v>
      </c>
      <c r="H28" s="131">
        <f>SUM('Table 6" 2017 apr'!H28,'Table 6" 2017 may'!H28,'Table 6" 2017 jun'!H28)</f>
        <v>0</v>
      </c>
      <c r="I28" s="131">
        <f>SUM('Table 6" 2017 apr'!I28,'Table 6" 2017 may'!I28,'Table 6" 2017 jun'!I28)</f>
        <v>0</v>
      </c>
      <c r="J28" s="131">
        <f>SUM('Table 6" 2017 apr'!J28,'Table 6" 2017 may'!J28,'Table 6" 2017 jun'!J28)</f>
        <v>0</v>
      </c>
      <c r="K28" s="131">
        <f>SUM('Table 6" 2017 apr'!K28,'Table 6" 2017 may'!K28,'Table 6" 2017 jun'!K28)</f>
        <v>0</v>
      </c>
      <c r="L28" s="131">
        <f>SUM('Table 6" 2017 apr'!L28,'Table 6" 2017 may'!L28,'Table 6" 2017 jun'!L28)</f>
        <v>0</v>
      </c>
      <c r="M28" s="131">
        <f>SUM('Table 6" 2017 apr'!M28,'Table 6" 2017 may'!M28,'Table 6" 2017 jun'!M28)</f>
        <v>0</v>
      </c>
      <c r="N28" s="131">
        <f>SUM('Table 6" 2017 apr'!N28,'Table 6" 2017 may'!N28,'Table 6" 2017 jun'!N28)</f>
        <v>0</v>
      </c>
      <c r="O28" s="132">
        <f>SUM(E28,G28,I28,K28,M28)</f>
        <v>2</v>
      </c>
      <c r="P28" s="133">
        <f>SUM(F28,H28,J28,L28,N28)</f>
        <v>0</v>
      </c>
    </row>
    <row r="29" spans="1:16" ht="20.25" x14ac:dyDescent="0.3">
      <c r="A29" s="399"/>
      <c r="B29" s="400"/>
      <c r="C29" s="400"/>
      <c r="D29" s="401"/>
      <c r="E29" s="134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33"/>
    </row>
    <row r="30" spans="1:16" ht="20.25" x14ac:dyDescent="0.3">
      <c r="A30" s="127" t="s">
        <v>28</v>
      </c>
      <c r="B30" s="128"/>
      <c r="C30" s="128" t="s">
        <v>67</v>
      </c>
      <c r="D30" s="129" t="s">
        <v>67</v>
      </c>
      <c r="E30" s="131">
        <f>SUM('Table 6" 2017 apr'!E30,'Table 6" 2017 may'!E30,'Table 6" 2017 jun'!E30)</f>
        <v>2</v>
      </c>
      <c r="F30" s="131">
        <f>SUM('Table 6" 2017 apr'!F30,'Table 6" 2017 may'!F30,'Table 6" 2017 jun'!F30)</f>
        <v>0</v>
      </c>
      <c r="G30" s="131">
        <f>SUM('Table 6" 2017 apr'!G30,'Table 6" 2017 may'!G30,'Table 6" 2017 jun'!G30)</f>
        <v>1</v>
      </c>
      <c r="H30" s="131">
        <f>SUM('Table 6" 2017 apr'!H30,'Table 6" 2017 may'!H30,'Table 6" 2017 jun'!H30)</f>
        <v>0</v>
      </c>
      <c r="I30" s="131">
        <f>SUM('Table 6" 2017 apr'!I30,'Table 6" 2017 may'!I30,'Table 6" 2017 jun'!I30)</f>
        <v>0</v>
      </c>
      <c r="J30" s="131">
        <f>SUM('Table 6" 2017 apr'!J30,'Table 6" 2017 may'!J30,'Table 6" 2017 jun'!J30)</f>
        <v>0</v>
      </c>
      <c r="K30" s="131">
        <f>SUM('Table 6" 2017 apr'!K30,'Table 6" 2017 may'!K30,'Table 6" 2017 jun'!K30)</f>
        <v>0</v>
      </c>
      <c r="L30" s="131">
        <f>SUM('Table 6" 2017 apr'!L30,'Table 6" 2017 may'!L30,'Table 6" 2017 jun'!L30)</f>
        <v>0</v>
      </c>
      <c r="M30" s="131">
        <f>SUM('Table 6" 2017 apr'!M30,'Table 6" 2017 may'!M30,'Table 6" 2017 jun'!M30)</f>
        <v>0</v>
      </c>
      <c r="N30" s="131">
        <f>SUM('Table 6" 2017 apr'!N30,'Table 6" 2017 may'!N30,'Table 6" 2017 jun'!N30)</f>
        <v>0</v>
      </c>
      <c r="O30" s="132">
        <f>SUM(E30,G30,I30,K30,M30)</f>
        <v>3</v>
      </c>
      <c r="P30" s="133">
        <f>SUM(F30,H30,J30,L30,N30)</f>
        <v>0</v>
      </c>
    </row>
    <row r="31" spans="1:16" ht="20.25" x14ac:dyDescent="0.3">
      <c r="A31" s="399"/>
      <c r="B31" s="400"/>
      <c r="C31" s="400"/>
      <c r="D31" s="401"/>
      <c r="E31" s="130"/>
      <c r="F31" s="131"/>
      <c r="G31" s="131"/>
      <c r="H31" s="131"/>
      <c r="I31" s="131"/>
      <c r="J31" s="131"/>
      <c r="K31" s="131"/>
      <c r="L31" s="131"/>
      <c r="M31" s="131"/>
      <c r="N31" s="131"/>
      <c r="O31" s="132"/>
      <c r="P31" s="133"/>
    </row>
    <row r="32" spans="1:16" ht="20.25" x14ac:dyDescent="0.3">
      <c r="A32" s="127" t="s">
        <v>94</v>
      </c>
      <c r="B32" s="128"/>
      <c r="C32" s="128" t="s">
        <v>67</v>
      </c>
      <c r="D32" s="129" t="s">
        <v>67</v>
      </c>
      <c r="E32" s="131">
        <f>SUM('Table 6" 2017 apr'!E32,'Table 6" 2017 may'!E32,'Table 6" 2017 jun'!E32)</f>
        <v>0</v>
      </c>
      <c r="F32" s="131">
        <f>SUM('Table 6" 2017 apr'!F32,'Table 6" 2017 may'!F32,'Table 6" 2017 jun'!F32)</f>
        <v>0</v>
      </c>
      <c r="G32" s="131">
        <f>SUM('Table 6" 2017 apr'!G32,'Table 6" 2017 may'!G32,'Table 6" 2017 jun'!G32)</f>
        <v>1</v>
      </c>
      <c r="H32" s="131">
        <f>SUM('Table 6" 2017 apr'!H32,'Table 6" 2017 may'!H32,'Table 6" 2017 jun'!H32)</f>
        <v>0</v>
      </c>
      <c r="I32" s="131">
        <f>SUM('Table 6" 2017 apr'!I32,'Table 6" 2017 may'!I32,'Table 6" 2017 jun'!I32)</f>
        <v>0</v>
      </c>
      <c r="J32" s="131">
        <f>SUM('Table 6" 2017 apr'!J32,'Table 6" 2017 may'!J32,'Table 6" 2017 jun'!J32)</f>
        <v>0</v>
      </c>
      <c r="K32" s="131">
        <f>SUM('Table 6" 2017 apr'!K32,'Table 6" 2017 may'!K32,'Table 6" 2017 jun'!K32)</f>
        <v>0</v>
      </c>
      <c r="L32" s="131">
        <f>SUM('Table 6" 2017 apr'!L32,'Table 6" 2017 may'!L32,'Table 6" 2017 jun'!L32)</f>
        <v>0</v>
      </c>
      <c r="M32" s="131">
        <f>SUM('Table 6" 2017 apr'!M32,'Table 6" 2017 may'!M32,'Table 6" 2017 jun'!M32)</f>
        <v>0</v>
      </c>
      <c r="N32" s="131">
        <f>SUM('Table 6" 2017 apr'!N32,'Table 6" 2017 may'!N32,'Table 6" 2017 jun'!N32)</f>
        <v>0</v>
      </c>
      <c r="O32" s="132">
        <f>SUM(E32,G32,I32,K32,M32)</f>
        <v>1</v>
      </c>
      <c r="P32" s="133">
        <f>SUM(F32,H32,J32,L32,N32)</f>
        <v>0</v>
      </c>
    </row>
    <row r="33" spans="1:16" ht="20.25" x14ac:dyDescent="0.3">
      <c r="A33" s="399"/>
      <c r="B33" s="400"/>
      <c r="C33" s="400"/>
      <c r="D33" s="401"/>
      <c r="E33" s="134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133"/>
    </row>
    <row r="34" spans="1:16" ht="20.25" x14ac:dyDescent="0.3">
      <c r="A34" s="127" t="s">
        <v>29</v>
      </c>
      <c r="B34" s="128"/>
      <c r="C34" s="128" t="s">
        <v>67</v>
      </c>
      <c r="D34" s="129" t="s">
        <v>67</v>
      </c>
      <c r="E34" s="131">
        <f>SUM('Table 6" 2017 apr'!E34,'Table 6" 2017 may'!E34,'Table 6" 2017 jun'!E34)</f>
        <v>1</v>
      </c>
      <c r="F34" s="131">
        <f>SUM('Table 6" 2017 apr'!F34,'Table 6" 2017 may'!F34,'Table 6" 2017 jun'!F34)</f>
        <v>0</v>
      </c>
      <c r="G34" s="131">
        <f>SUM('Table 6" 2017 apr'!G34,'Table 6" 2017 may'!G34,'Table 6" 2017 jun'!G34)</f>
        <v>0</v>
      </c>
      <c r="H34" s="131">
        <f>SUM('Table 6" 2017 apr'!H34,'Table 6" 2017 may'!H34,'Table 6" 2017 jun'!H34)</f>
        <v>0</v>
      </c>
      <c r="I34" s="131">
        <f>SUM('Table 6" 2017 apr'!I34,'Table 6" 2017 may'!I34,'Table 6" 2017 jun'!I34)</f>
        <v>0</v>
      </c>
      <c r="J34" s="131">
        <f>SUM('Table 6" 2017 apr'!J34,'Table 6" 2017 may'!J34,'Table 6" 2017 jun'!J34)</f>
        <v>0</v>
      </c>
      <c r="K34" s="131">
        <f>SUM('Table 6" 2017 apr'!K34,'Table 6" 2017 may'!K34,'Table 6" 2017 jun'!K34)</f>
        <v>0</v>
      </c>
      <c r="L34" s="131">
        <f>SUM('Table 6" 2017 apr'!L34,'Table 6" 2017 may'!L34,'Table 6" 2017 jun'!L34)</f>
        <v>0</v>
      </c>
      <c r="M34" s="131">
        <f>SUM('Table 6" 2017 apr'!M34,'Table 6" 2017 may'!M34,'Table 6" 2017 jun'!M34)</f>
        <v>0</v>
      </c>
      <c r="N34" s="131">
        <f>SUM('Table 6" 2017 apr'!N34,'Table 6" 2017 may'!N34,'Table 6" 2017 jun'!N34)</f>
        <v>0</v>
      </c>
      <c r="O34" s="132">
        <f>SUM(E34,G34,I34,K34,M34)</f>
        <v>1</v>
      </c>
      <c r="P34" s="133">
        <f>SUM(F34,H34,J34,L34,N34)</f>
        <v>0</v>
      </c>
    </row>
    <row r="35" spans="1:16" ht="20.25" x14ac:dyDescent="0.3">
      <c r="A35" s="399"/>
      <c r="B35" s="400"/>
      <c r="C35" s="400"/>
      <c r="D35" s="401"/>
      <c r="E35" s="134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33"/>
    </row>
    <row r="36" spans="1:16" ht="20.25" x14ac:dyDescent="0.3">
      <c r="A36" s="127" t="s">
        <v>30</v>
      </c>
      <c r="B36" s="128"/>
      <c r="C36" s="128" t="s">
        <v>67</v>
      </c>
      <c r="D36" s="129" t="s">
        <v>67</v>
      </c>
      <c r="E36" s="131">
        <f>SUM('Table 6" 2017 apr'!E36,'Table 6" 2017 may'!E36,'Table 6" 2017 jun'!E36)</f>
        <v>3</v>
      </c>
      <c r="F36" s="131">
        <f>SUM('Table 6" 2017 apr'!F36,'Table 6" 2017 may'!F36,'Table 6" 2017 jun'!F36)</f>
        <v>0</v>
      </c>
      <c r="G36" s="131">
        <f>SUM('Table 6" 2017 apr'!G36,'Table 6" 2017 may'!G36,'Table 6" 2017 jun'!G36)</f>
        <v>2</v>
      </c>
      <c r="H36" s="131">
        <f>SUM('Table 6" 2017 apr'!H36,'Table 6" 2017 may'!H36,'Table 6" 2017 jun'!H36)</f>
        <v>0</v>
      </c>
      <c r="I36" s="131">
        <f>SUM('Table 6" 2017 apr'!I36,'Table 6" 2017 may'!I36,'Table 6" 2017 jun'!I36)</f>
        <v>0</v>
      </c>
      <c r="J36" s="131">
        <f>SUM('Table 6" 2017 apr'!J36,'Table 6" 2017 may'!J36,'Table 6" 2017 jun'!J36)</f>
        <v>0</v>
      </c>
      <c r="K36" s="131">
        <f>SUM('Table 6" 2017 apr'!K36,'Table 6" 2017 may'!K36,'Table 6" 2017 jun'!K36)</f>
        <v>0</v>
      </c>
      <c r="L36" s="131">
        <f>SUM('Table 6" 2017 apr'!L36,'Table 6" 2017 may'!L36,'Table 6" 2017 jun'!L36)</f>
        <v>0</v>
      </c>
      <c r="M36" s="131">
        <f>SUM('Table 6" 2017 apr'!M36,'Table 6" 2017 may'!M36,'Table 6" 2017 jun'!M36)</f>
        <v>0</v>
      </c>
      <c r="N36" s="131">
        <f>SUM('Table 6" 2017 apr'!N36,'Table 6" 2017 may'!N36,'Table 6" 2017 jun'!N36)</f>
        <v>0</v>
      </c>
      <c r="O36" s="132">
        <f>SUM(E36,G36,I36,K36,M36)</f>
        <v>5</v>
      </c>
      <c r="P36" s="133">
        <f>SUM(F36,H36,J36,L36,N36)</f>
        <v>0</v>
      </c>
    </row>
    <row r="37" spans="1:16" ht="20.25" x14ac:dyDescent="0.3">
      <c r="A37" s="399"/>
      <c r="B37" s="400"/>
      <c r="C37" s="400"/>
      <c r="D37" s="401"/>
      <c r="E37" s="134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3"/>
    </row>
    <row r="38" spans="1:16" ht="20.25" x14ac:dyDescent="0.3">
      <c r="A38" s="135" t="s">
        <v>49</v>
      </c>
      <c r="B38" s="136"/>
      <c r="C38" s="136"/>
      <c r="D38" s="129" t="s">
        <v>67</v>
      </c>
      <c r="E38" s="131">
        <f>SUM('Table 6" 2017 apr'!E38,'Table 6" 2017 may'!E38,'Table 6" 2017 jun'!E38)</f>
        <v>1</v>
      </c>
      <c r="F38" s="131">
        <f>SUM('Table 6" 2017 apr'!F38,'Table 6" 2017 may'!F38,'Table 6" 2017 jun'!F38)</f>
        <v>1</v>
      </c>
      <c r="G38" s="131">
        <f>SUM('Table 6" 2017 apr'!G38,'Table 6" 2017 may'!G38,'Table 6" 2017 jun'!G38)</f>
        <v>1</v>
      </c>
      <c r="H38" s="131">
        <f>SUM('Table 6" 2017 apr'!H38,'Table 6" 2017 may'!H38,'Table 6" 2017 jun'!H38)</f>
        <v>0</v>
      </c>
      <c r="I38" s="131">
        <f>SUM('Table 6" 2017 apr'!I38,'Table 6" 2017 may'!I38,'Table 6" 2017 jun'!I38)</f>
        <v>0</v>
      </c>
      <c r="J38" s="131">
        <f>SUM('Table 6" 2017 apr'!J38,'Table 6" 2017 may'!J38,'Table 6" 2017 jun'!J38)</f>
        <v>0</v>
      </c>
      <c r="K38" s="131">
        <f>SUM('Table 6" 2017 apr'!K38,'Table 6" 2017 may'!K38,'Table 6" 2017 jun'!K38)</f>
        <v>0</v>
      </c>
      <c r="L38" s="131">
        <f>SUM('Table 6" 2017 apr'!L38,'Table 6" 2017 may'!L38,'Table 6" 2017 jun'!L38)</f>
        <v>0</v>
      </c>
      <c r="M38" s="131">
        <f>SUM('Table 6" 2017 apr'!M38,'Table 6" 2017 may'!M38,'Table 6" 2017 jun'!M38)</f>
        <v>0</v>
      </c>
      <c r="N38" s="131">
        <f>SUM('Table 6" 2017 apr'!N38,'Table 6" 2017 may'!N38,'Table 6" 2017 jun'!N38)</f>
        <v>0</v>
      </c>
      <c r="O38" s="132">
        <f>SUM(E38,G38,I38,K38,M38)</f>
        <v>2</v>
      </c>
      <c r="P38" s="133">
        <f>SUM(F38,H38,J38,L38,N38)</f>
        <v>1</v>
      </c>
    </row>
    <row r="39" spans="1:16" ht="20.25" x14ac:dyDescent="0.3">
      <c r="A39" s="399"/>
      <c r="B39" s="400"/>
      <c r="C39" s="400"/>
      <c r="D39" s="401"/>
      <c r="E39" s="134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3"/>
    </row>
    <row r="40" spans="1:16" ht="20.25" x14ac:dyDescent="0.3">
      <c r="A40" s="137" t="s">
        <v>5</v>
      </c>
      <c r="B40" s="138"/>
      <c r="C40" s="139" t="s">
        <v>67</v>
      </c>
      <c r="D40" s="140" t="s">
        <v>67</v>
      </c>
      <c r="E40" s="141">
        <f>SUM(E10:E38)</f>
        <v>13</v>
      </c>
      <c r="F40" s="142">
        <f t="shared" ref="F40:N40" si="0">SUM(F10:F38)</f>
        <v>1</v>
      </c>
      <c r="G40" s="142">
        <f>SUM(G10:G38)</f>
        <v>12</v>
      </c>
      <c r="H40" s="142">
        <f t="shared" si="0"/>
        <v>0</v>
      </c>
      <c r="I40" s="142">
        <f>SUM(I10:I38)</f>
        <v>1</v>
      </c>
      <c r="J40" s="142">
        <f t="shared" si="0"/>
        <v>0</v>
      </c>
      <c r="K40" s="142">
        <f>SUM(K10:K38)</f>
        <v>0</v>
      </c>
      <c r="L40" s="142">
        <f t="shared" si="0"/>
        <v>0</v>
      </c>
      <c r="M40" s="142">
        <f>SUM(M10:M38)</f>
        <v>2</v>
      </c>
      <c r="N40" s="142">
        <f t="shared" si="0"/>
        <v>1</v>
      </c>
      <c r="O40" s="143">
        <f>SUM(O10,O12,O14,O16,O18,O20,O22,O24,O26,O28,O30,O32,O34,O36,O38)</f>
        <v>28</v>
      </c>
      <c r="P40" s="144">
        <f>SUM(P10,P12,P14,P16,P18,P20,P22,P24,P26,P28,P30,P32,P34,P36,P38)</f>
        <v>2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workbookViewId="0">
      <selection activeCell="O24" sqref="O24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8" t="s">
        <v>117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16" ht="25.5" customHeight="1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</row>
    <row r="3" spans="1:16" ht="22.5" customHeight="1" x14ac:dyDescent="0.35">
      <c r="A3" s="389">
        <v>42826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5" spans="1:16" ht="19.5" customHeight="1" x14ac:dyDescent="0.2">
      <c r="A5" s="390" t="s">
        <v>73</v>
      </c>
      <c r="B5" s="391"/>
      <c r="C5" s="391"/>
      <c r="D5" s="392"/>
      <c r="E5" s="390" t="s">
        <v>74</v>
      </c>
      <c r="F5" s="392"/>
      <c r="G5" s="390" t="s">
        <v>75</v>
      </c>
      <c r="H5" s="392"/>
      <c r="I5" s="390" t="s">
        <v>76</v>
      </c>
      <c r="J5" s="392"/>
      <c r="K5" s="390" t="s">
        <v>77</v>
      </c>
      <c r="L5" s="392"/>
      <c r="M5" s="390" t="s">
        <v>78</v>
      </c>
      <c r="N5" s="392"/>
      <c r="O5" s="390" t="s">
        <v>115</v>
      </c>
      <c r="P5" s="392"/>
    </row>
    <row r="6" spans="1:16" ht="21.75" customHeight="1" x14ac:dyDescent="0.2">
      <c r="A6" s="393"/>
      <c r="B6" s="394"/>
      <c r="C6" s="394"/>
      <c r="D6" s="395"/>
      <c r="E6" s="396"/>
      <c r="F6" s="398"/>
      <c r="G6" s="396"/>
      <c r="H6" s="398"/>
      <c r="I6" s="396"/>
      <c r="J6" s="398"/>
      <c r="K6" s="396"/>
      <c r="L6" s="398"/>
      <c r="M6" s="396"/>
      <c r="N6" s="398"/>
      <c r="O6" s="396"/>
      <c r="P6" s="398"/>
    </row>
    <row r="7" spans="1:16" ht="20.25" x14ac:dyDescent="0.2">
      <c r="A7" s="396"/>
      <c r="B7" s="397"/>
      <c r="C7" s="397"/>
      <c r="D7" s="398"/>
      <c r="E7" s="118" t="s">
        <v>79</v>
      </c>
      <c r="F7" s="119" t="s">
        <v>80</v>
      </c>
      <c r="G7" s="119" t="s">
        <v>79</v>
      </c>
      <c r="H7" s="120" t="s">
        <v>80</v>
      </c>
      <c r="I7" s="120" t="s">
        <v>79</v>
      </c>
      <c r="J7" s="120" t="s">
        <v>80</v>
      </c>
      <c r="K7" s="120" t="s">
        <v>79</v>
      </c>
      <c r="L7" s="120" t="s">
        <v>80</v>
      </c>
      <c r="M7" s="120" t="s">
        <v>79</v>
      </c>
      <c r="N7" s="120" t="s">
        <v>80</v>
      </c>
      <c r="O7" s="118" t="s">
        <v>79</v>
      </c>
      <c r="P7" s="121" t="s">
        <v>80</v>
      </c>
    </row>
    <row r="8" spans="1:16" ht="20.25" x14ac:dyDescent="0.3">
      <c r="A8" s="399"/>
      <c r="B8" s="400"/>
      <c r="C8" s="400"/>
      <c r="D8" s="401"/>
      <c r="E8" s="122" t="s">
        <v>8</v>
      </c>
      <c r="F8" s="123" t="s">
        <v>9</v>
      </c>
      <c r="G8" s="123" t="s">
        <v>10</v>
      </c>
      <c r="H8" s="123" t="s">
        <v>11</v>
      </c>
      <c r="I8" s="123" t="s">
        <v>12</v>
      </c>
      <c r="J8" s="123" t="s">
        <v>13</v>
      </c>
      <c r="K8" s="123" t="s">
        <v>14</v>
      </c>
      <c r="L8" s="123" t="s">
        <v>15</v>
      </c>
      <c r="M8" s="123" t="s">
        <v>54</v>
      </c>
      <c r="N8" s="123" t="s">
        <v>55</v>
      </c>
      <c r="O8" s="123" t="s">
        <v>56</v>
      </c>
      <c r="P8" s="124" t="s">
        <v>57</v>
      </c>
    </row>
    <row r="9" spans="1:16" ht="20.25" x14ac:dyDescent="0.3">
      <c r="A9" s="399"/>
      <c r="B9" s="400"/>
      <c r="C9" s="400"/>
      <c r="D9" s="401"/>
      <c r="E9" s="122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ht="20.25" x14ac:dyDescent="0.3">
      <c r="A10" s="127" t="s">
        <v>59</v>
      </c>
      <c r="B10" s="128"/>
      <c r="C10" s="128" t="s">
        <v>67</v>
      </c>
      <c r="D10" s="129" t="s">
        <v>67</v>
      </c>
      <c r="E10" s="130"/>
      <c r="F10" s="131"/>
      <c r="G10" s="131"/>
      <c r="H10" s="131"/>
      <c r="I10" s="131"/>
      <c r="J10" s="131"/>
      <c r="K10" s="131"/>
      <c r="L10" s="131"/>
      <c r="M10" s="131">
        <v>0</v>
      </c>
      <c r="N10" s="131"/>
      <c r="O10" s="132">
        <f>SUM(E10,G10,I10,K10,M10)</f>
        <v>0</v>
      </c>
      <c r="P10" s="133">
        <f>SUM(F10,H10,J10,L10,N10)</f>
        <v>0</v>
      </c>
    </row>
    <row r="11" spans="1:16" ht="20.25" x14ac:dyDescent="0.3">
      <c r="A11" s="399"/>
      <c r="B11" s="400"/>
      <c r="C11" s="400"/>
      <c r="D11" s="401"/>
      <c r="E11" s="134"/>
      <c r="F11" s="131"/>
      <c r="G11" s="131"/>
      <c r="H11" s="131"/>
      <c r="I11" s="131"/>
      <c r="J11" s="131"/>
      <c r="K11" s="131"/>
      <c r="L11" s="131"/>
      <c r="M11" s="131"/>
      <c r="N11" s="131"/>
      <c r="O11" s="132"/>
      <c r="P11" s="133"/>
    </row>
    <row r="12" spans="1:16" ht="20.25" x14ac:dyDescent="0.3">
      <c r="A12" s="127" t="s">
        <v>58</v>
      </c>
      <c r="B12" s="128"/>
      <c r="C12" s="128" t="s">
        <v>67</v>
      </c>
      <c r="D12" s="129" t="s">
        <v>67</v>
      </c>
      <c r="E12" s="130"/>
      <c r="F12" s="131"/>
      <c r="G12" s="131"/>
      <c r="H12" s="131"/>
      <c r="I12" s="131"/>
      <c r="J12" s="131"/>
      <c r="K12" s="131"/>
      <c r="L12" s="131"/>
      <c r="M12" s="131">
        <v>0</v>
      </c>
      <c r="N12" s="131"/>
      <c r="O12" s="132">
        <f>SUM(E12:N12)</f>
        <v>0</v>
      </c>
      <c r="P12" s="133">
        <f>SUM(F12,H12,J12,L12,N12)</f>
        <v>0</v>
      </c>
    </row>
    <row r="13" spans="1:16" ht="20.25" x14ac:dyDescent="0.3">
      <c r="A13" s="399"/>
      <c r="B13" s="400"/>
      <c r="C13" s="400"/>
      <c r="D13" s="401"/>
      <c r="E13" s="134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133"/>
    </row>
    <row r="14" spans="1:16" ht="20.25" x14ac:dyDescent="0.3">
      <c r="A14" s="127" t="s">
        <v>20</v>
      </c>
      <c r="B14" s="128"/>
      <c r="C14" s="128" t="s">
        <v>67</v>
      </c>
      <c r="D14" s="129" t="s">
        <v>67</v>
      </c>
      <c r="E14" s="130"/>
      <c r="F14" s="131"/>
      <c r="G14" s="131"/>
      <c r="H14" s="131"/>
      <c r="I14" s="131"/>
      <c r="J14" s="131"/>
      <c r="K14" s="131"/>
      <c r="L14" s="131"/>
      <c r="M14" s="131"/>
      <c r="N14" s="131"/>
      <c r="O14" s="132">
        <f>SUM(E14,G14,I14,K14,M14)</f>
        <v>0</v>
      </c>
      <c r="P14" s="133">
        <f>SUM(F14,H14,J14,L14,N14)</f>
        <v>0</v>
      </c>
    </row>
    <row r="15" spans="1:16" ht="20.25" x14ac:dyDescent="0.3">
      <c r="A15" s="399"/>
      <c r="B15" s="400"/>
      <c r="C15" s="400"/>
      <c r="D15" s="401"/>
      <c r="E15" s="134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133"/>
    </row>
    <row r="16" spans="1:16" ht="20.25" x14ac:dyDescent="0.3">
      <c r="A16" s="127" t="s">
        <v>21</v>
      </c>
      <c r="B16" s="128"/>
      <c r="C16" s="128" t="s">
        <v>67</v>
      </c>
      <c r="D16" s="129" t="s">
        <v>67</v>
      </c>
      <c r="E16" s="130">
        <v>0</v>
      </c>
      <c r="F16" s="131"/>
      <c r="G16" s="131">
        <v>0</v>
      </c>
      <c r="H16" s="131"/>
      <c r="I16" s="131"/>
      <c r="J16" s="131"/>
      <c r="K16" s="131"/>
      <c r="L16" s="131"/>
      <c r="M16" s="131">
        <v>0</v>
      </c>
      <c r="N16" s="131"/>
      <c r="O16" s="132">
        <f>SUM(E16,G16,I16,K16,M16)</f>
        <v>0</v>
      </c>
      <c r="P16" s="133">
        <f>SUM(F16,H16,J16,L16,N16)</f>
        <v>0</v>
      </c>
    </row>
    <row r="17" spans="1:16" ht="20.25" x14ac:dyDescent="0.3">
      <c r="A17" s="399"/>
      <c r="B17" s="400"/>
      <c r="C17" s="400"/>
      <c r="D17" s="401"/>
      <c r="E17" s="134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3"/>
    </row>
    <row r="18" spans="1:16" ht="20.25" x14ac:dyDescent="0.3">
      <c r="A18" s="127" t="s">
        <v>22</v>
      </c>
      <c r="B18" s="128"/>
      <c r="C18" s="128" t="s">
        <v>67</v>
      </c>
      <c r="D18" s="129" t="s">
        <v>67</v>
      </c>
      <c r="E18" s="130"/>
      <c r="F18" s="131"/>
      <c r="G18" s="131">
        <v>1</v>
      </c>
      <c r="H18" s="131"/>
      <c r="I18" s="131"/>
      <c r="J18" s="131"/>
      <c r="K18" s="131">
        <v>0</v>
      </c>
      <c r="L18" s="131"/>
      <c r="M18" s="131"/>
      <c r="N18" s="131">
        <v>1</v>
      </c>
      <c r="O18" s="132">
        <f>SUM(E18,G18,I18,K18,M18)</f>
        <v>1</v>
      </c>
      <c r="P18" s="133">
        <f>SUM(F18,H18,J18,L18,N18)</f>
        <v>1</v>
      </c>
    </row>
    <row r="19" spans="1:16" ht="20.25" x14ac:dyDescent="0.3">
      <c r="A19" s="399"/>
      <c r="B19" s="400"/>
      <c r="C19" s="400"/>
      <c r="D19" s="401"/>
      <c r="E19" s="134"/>
      <c r="F19" s="131"/>
      <c r="G19" s="131"/>
      <c r="H19" s="131"/>
      <c r="I19" s="131"/>
      <c r="J19" s="131"/>
      <c r="K19" s="131"/>
      <c r="L19" s="131"/>
      <c r="M19" s="131"/>
      <c r="N19" s="131"/>
      <c r="O19" s="132"/>
      <c r="P19" s="133"/>
    </row>
    <row r="20" spans="1:16" ht="20.25" x14ac:dyDescent="0.3">
      <c r="A20" s="127" t="s">
        <v>23</v>
      </c>
      <c r="B20" s="128"/>
      <c r="C20" s="128" t="s">
        <v>67</v>
      </c>
      <c r="D20" s="129" t="s">
        <v>67</v>
      </c>
      <c r="E20" s="130"/>
      <c r="F20" s="131"/>
      <c r="G20" s="131">
        <v>0</v>
      </c>
      <c r="H20" s="131">
        <v>0</v>
      </c>
      <c r="I20" s="131"/>
      <c r="J20" s="131"/>
      <c r="K20" s="131"/>
      <c r="L20" s="131"/>
      <c r="M20" s="131">
        <v>0</v>
      </c>
      <c r="N20" s="131"/>
      <c r="O20" s="132">
        <f>SUM(E20,G20,I20,K20,M20)</f>
        <v>0</v>
      </c>
      <c r="P20" s="133">
        <f>SUM(F20,H20,J20,L20,N20)</f>
        <v>0</v>
      </c>
    </row>
    <row r="21" spans="1:16" ht="20.25" x14ac:dyDescent="0.3">
      <c r="A21" s="399"/>
      <c r="B21" s="400"/>
      <c r="C21" s="400"/>
      <c r="D21" s="401"/>
      <c r="E21" s="134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33"/>
    </row>
    <row r="22" spans="1:16" ht="20.25" x14ac:dyDescent="0.3">
      <c r="A22" s="127" t="s">
        <v>24</v>
      </c>
      <c r="B22" s="128"/>
      <c r="C22" s="128" t="s">
        <v>67</v>
      </c>
      <c r="D22" s="129" t="s">
        <v>67</v>
      </c>
      <c r="E22" s="130">
        <v>0</v>
      </c>
      <c r="F22" s="131"/>
      <c r="G22" s="131"/>
      <c r="H22" s="131"/>
      <c r="I22" s="131"/>
      <c r="J22" s="131"/>
      <c r="K22" s="131"/>
      <c r="L22" s="131"/>
      <c r="M22" s="131"/>
      <c r="N22" s="131">
        <v>0</v>
      </c>
      <c r="O22" s="132">
        <f>SUM(E22,G22,I22,K22,M22)</f>
        <v>0</v>
      </c>
      <c r="P22" s="133">
        <f>SUM(F22,H22,J22,L22,N22)</f>
        <v>0</v>
      </c>
    </row>
    <row r="23" spans="1:16" ht="20.25" x14ac:dyDescent="0.3">
      <c r="A23" s="399"/>
      <c r="B23" s="400"/>
      <c r="C23" s="400"/>
      <c r="D23" s="401"/>
      <c r="E23" s="134"/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33"/>
    </row>
    <row r="24" spans="1:16" ht="20.25" x14ac:dyDescent="0.3">
      <c r="A24" s="127" t="s">
        <v>25</v>
      </c>
      <c r="B24" s="128"/>
      <c r="C24" s="128" t="s">
        <v>67</v>
      </c>
      <c r="D24" s="129" t="s">
        <v>67</v>
      </c>
      <c r="E24" s="130">
        <v>1</v>
      </c>
      <c r="F24" s="131"/>
      <c r="G24" s="131">
        <v>0</v>
      </c>
      <c r="H24" s="131"/>
      <c r="I24" s="131"/>
      <c r="J24" s="131"/>
      <c r="K24" s="131">
        <v>0</v>
      </c>
      <c r="L24" s="131"/>
      <c r="M24" s="131">
        <v>1</v>
      </c>
      <c r="N24" s="131"/>
      <c r="O24" s="132">
        <f>SUM(E24,G24,I24,K24,M24)</f>
        <v>2</v>
      </c>
      <c r="P24" s="133">
        <f>SUM(F24,H24,J24,L24,N24)</f>
        <v>0</v>
      </c>
    </row>
    <row r="25" spans="1:16" ht="20.25" x14ac:dyDescent="0.3">
      <c r="A25" s="399"/>
      <c r="B25" s="400"/>
      <c r="C25" s="400"/>
      <c r="D25" s="401"/>
      <c r="E25" s="134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33"/>
    </row>
    <row r="26" spans="1:16" ht="20.25" x14ac:dyDescent="0.3">
      <c r="A26" s="127" t="s">
        <v>26</v>
      </c>
      <c r="B26" s="128"/>
      <c r="C26" s="128" t="s">
        <v>67</v>
      </c>
      <c r="D26" s="129" t="s">
        <v>67</v>
      </c>
      <c r="E26" s="130">
        <v>1</v>
      </c>
      <c r="F26" s="131"/>
      <c r="G26" s="131">
        <v>1</v>
      </c>
      <c r="H26" s="131"/>
      <c r="I26" s="131"/>
      <c r="J26" s="131"/>
      <c r="K26" s="131"/>
      <c r="L26" s="131"/>
      <c r="M26" s="131"/>
      <c r="N26" s="131">
        <v>0</v>
      </c>
      <c r="O26" s="132">
        <f>SUM(E26,G26,I26,K26,M26)</f>
        <v>2</v>
      </c>
      <c r="P26" s="133">
        <f>SUM(F26,H26,J26,L26,N26)</f>
        <v>0</v>
      </c>
    </row>
    <row r="27" spans="1:16" ht="20.25" x14ac:dyDescent="0.3">
      <c r="A27" s="399"/>
      <c r="B27" s="400"/>
      <c r="C27" s="400"/>
      <c r="D27" s="401"/>
      <c r="E27" s="134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133"/>
    </row>
    <row r="28" spans="1:16" ht="20.25" x14ac:dyDescent="0.3">
      <c r="A28" s="127" t="s">
        <v>27</v>
      </c>
      <c r="B28" s="128"/>
      <c r="C28" s="128" t="s">
        <v>67</v>
      </c>
      <c r="D28" s="129" t="s">
        <v>67</v>
      </c>
      <c r="E28" s="130">
        <v>0</v>
      </c>
      <c r="F28" s="131">
        <v>0</v>
      </c>
      <c r="G28" s="131">
        <v>0</v>
      </c>
      <c r="H28" s="131"/>
      <c r="I28" s="131"/>
      <c r="J28" s="131"/>
      <c r="K28" s="131"/>
      <c r="L28" s="131"/>
      <c r="M28" s="131"/>
      <c r="N28" s="131">
        <v>0</v>
      </c>
      <c r="O28" s="132">
        <f>SUM(E28,G28,I28,K28,M28)</f>
        <v>0</v>
      </c>
      <c r="P28" s="133">
        <f>SUM(F28,H28,J28,L28,N28)</f>
        <v>0</v>
      </c>
    </row>
    <row r="29" spans="1:16" ht="20.25" x14ac:dyDescent="0.3">
      <c r="A29" s="399"/>
      <c r="B29" s="400"/>
      <c r="C29" s="400"/>
      <c r="D29" s="401"/>
      <c r="E29" s="134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33"/>
    </row>
    <row r="30" spans="1:16" ht="20.25" x14ac:dyDescent="0.3">
      <c r="A30" s="127" t="s">
        <v>28</v>
      </c>
      <c r="B30" s="128"/>
      <c r="C30" s="128" t="s">
        <v>67</v>
      </c>
      <c r="D30" s="129" t="s">
        <v>67</v>
      </c>
      <c r="E30" s="130">
        <v>2</v>
      </c>
      <c r="F30" s="131"/>
      <c r="G30" s="131">
        <v>0</v>
      </c>
      <c r="H30" s="131"/>
      <c r="I30" s="131"/>
      <c r="J30" s="131"/>
      <c r="K30" s="131"/>
      <c r="L30" s="131"/>
      <c r="M30" s="131"/>
      <c r="N30" s="131"/>
      <c r="O30" s="132">
        <f>SUM(E30,G30,I30,K30,M30)</f>
        <v>2</v>
      </c>
      <c r="P30" s="133">
        <f>SUM(F30,H30,J30,L30,N30)</f>
        <v>0</v>
      </c>
    </row>
    <row r="31" spans="1:16" ht="20.25" x14ac:dyDescent="0.3">
      <c r="A31" s="399"/>
      <c r="B31" s="400"/>
      <c r="C31" s="400"/>
      <c r="D31" s="401"/>
      <c r="E31" s="130"/>
      <c r="F31" s="131"/>
      <c r="G31" s="131"/>
      <c r="H31" s="131"/>
      <c r="I31" s="131"/>
      <c r="J31" s="131"/>
      <c r="K31" s="131"/>
      <c r="L31" s="131"/>
      <c r="M31" s="131"/>
      <c r="N31" s="131"/>
      <c r="O31" s="132"/>
      <c r="P31" s="133"/>
    </row>
    <row r="32" spans="1:16" ht="20.25" x14ac:dyDescent="0.3">
      <c r="A32" s="127" t="s">
        <v>94</v>
      </c>
      <c r="B32" s="128"/>
      <c r="C32" s="128" t="s">
        <v>67</v>
      </c>
      <c r="D32" s="129" t="s">
        <v>67</v>
      </c>
      <c r="E32" s="130">
        <v>0</v>
      </c>
      <c r="F32" s="131"/>
      <c r="G32" s="131">
        <v>1</v>
      </c>
      <c r="H32" s="131"/>
      <c r="I32" s="131"/>
      <c r="J32" s="131"/>
      <c r="K32" s="131"/>
      <c r="L32" s="131"/>
      <c r="M32" s="131"/>
      <c r="N32" s="131"/>
      <c r="O32" s="132">
        <f>SUM(E32,G32,I32,K32,M32)</f>
        <v>1</v>
      </c>
      <c r="P32" s="133">
        <f>SUM(F32,H32,J32,L32,N32)</f>
        <v>0</v>
      </c>
    </row>
    <row r="33" spans="1:16" ht="20.25" x14ac:dyDescent="0.3">
      <c r="A33" s="399"/>
      <c r="B33" s="400"/>
      <c r="C33" s="400"/>
      <c r="D33" s="401"/>
      <c r="E33" s="134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133"/>
    </row>
    <row r="34" spans="1:16" ht="20.25" x14ac:dyDescent="0.3">
      <c r="A34" s="127" t="s">
        <v>29</v>
      </c>
      <c r="B34" s="128"/>
      <c r="C34" s="128" t="s">
        <v>67</v>
      </c>
      <c r="D34" s="129" t="s">
        <v>67</v>
      </c>
      <c r="E34" s="130"/>
      <c r="F34" s="131"/>
      <c r="G34" s="131">
        <v>0</v>
      </c>
      <c r="H34" s="131"/>
      <c r="I34" s="131"/>
      <c r="J34" s="131"/>
      <c r="K34" s="131"/>
      <c r="L34" s="131"/>
      <c r="M34" s="131"/>
      <c r="N34" s="131"/>
      <c r="O34" s="132">
        <f>SUM(E34,G34,I34,K34,M34)</f>
        <v>0</v>
      </c>
      <c r="P34" s="133">
        <f>SUM(F34,H34,J34,L34,N34)</f>
        <v>0</v>
      </c>
    </row>
    <row r="35" spans="1:16" ht="20.25" x14ac:dyDescent="0.3">
      <c r="A35" s="399"/>
      <c r="B35" s="400"/>
      <c r="C35" s="400"/>
      <c r="D35" s="401"/>
      <c r="E35" s="134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33"/>
    </row>
    <row r="36" spans="1:16" ht="20.25" x14ac:dyDescent="0.3">
      <c r="A36" s="127" t="s">
        <v>30</v>
      </c>
      <c r="B36" s="128"/>
      <c r="C36" s="128" t="s">
        <v>67</v>
      </c>
      <c r="D36" s="129" t="s">
        <v>67</v>
      </c>
      <c r="E36" s="130">
        <v>1</v>
      </c>
      <c r="F36" s="131">
        <v>0</v>
      </c>
      <c r="G36" s="131">
        <v>0</v>
      </c>
      <c r="H36" s="131"/>
      <c r="I36" s="131"/>
      <c r="J36" s="131"/>
      <c r="K36" s="131"/>
      <c r="L36" s="131"/>
      <c r="M36" s="131">
        <v>0</v>
      </c>
      <c r="N36" s="131">
        <v>0</v>
      </c>
      <c r="O36" s="132">
        <f>SUM(E36,G36,I36,K36,M36)</f>
        <v>1</v>
      </c>
      <c r="P36" s="133">
        <f>SUM(F36,H36,J36,L36,N36)</f>
        <v>0</v>
      </c>
    </row>
    <row r="37" spans="1:16" ht="20.25" x14ac:dyDescent="0.3">
      <c r="A37" s="399"/>
      <c r="B37" s="400"/>
      <c r="C37" s="400"/>
      <c r="D37" s="401"/>
      <c r="E37" s="134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3"/>
    </row>
    <row r="38" spans="1:16" ht="20.25" x14ac:dyDescent="0.3">
      <c r="A38" s="135" t="s">
        <v>49</v>
      </c>
      <c r="B38" s="136"/>
      <c r="C38" s="136"/>
      <c r="D38" s="129" t="s">
        <v>67</v>
      </c>
      <c r="E38" s="130">
        <v>1</v>
      </c>
      <c r="F38" s="131">
        <v>1</v>
      </c>
      <c r="G38" s="131"/>
      <c r="H38" s="131"/>
      <c r="I38" s="131">
        <v>0</v>
      </c>
      <c r="J38" s="131"/>
      <c r="K38" s="131"/>
      <c r="L38" s="131"/>
      <c r="M38" s="131">
        <v>0</v>
      </c>
      <c r="N38" s="131"/>
      <c r="O38" s="132">
        <f>SUM(E38,G38,I38,K38,M38)</f>
        <v>1</v>
      </c>
      <c r="P38" s="133">
        <f>SUM(F38,H38,J38,L38,N38)</f>
        <v>1</v>
      </c>
    </row>
    <row r="39" spans="1:16" ht="20.25" x14ac:dyDescent="0.3">
      <c r="A39" s="399"/>
      <c r="B39" s="400"/>
      <c r="C39" s="400"/>
      <c r="D39" s="401"/>
      <c r="E39" s="134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3"/>
    </row>
    <row r="40" spans="1:16" ht="20.25" x14ac:dyDescent="0.3">
      <c r="A40" s="137" t="s">
        <v>5</v>
      </c>
      <c r="B40" s="138"/>
      <c r="C40" s="139" t="s">
        <v>67</v>
      </c>
      <c r="D40" s="140" t="s">
        <v>67</v>
      </c>
      <c r="E40" s="141">
        <f>SUM(E10:E38)</f>
        <v>6</v>
      </c>
      <c r="F40" s="142">
        <f t="shared" ref="F40:N40" si="0">SUM(F10:F38)</f>
        <v>1</v>
      </c>
      <c r="G40" s="142">
        <f>SUM(G10:G38)</f>
        <v>3</v>
      </c>
      <c r="H40" s="142">
        <f t="shared" si="0"/>
        <v>0</v>
      </c>
      <c r="I40" s="142">
        <f>SUM(I10:I38)</f>
        <v>0</v>
      </c>
      <c r="J40" s="142">
        <f t="shared" si="0"/>
        <v>0</v>
      </c>
      <c r="K40" s="142">
        <f>SUM(K10:K38)</f>
        <v>0</v>
      </c>
      <c r="L40" s="142">
        <f t="shared" si="0"/>
        <v>0</v>
      </c>
      <c r="M40" s="142">
        <f>SUM(M10:M38)</f>
        <v>1</v>
      </c>
      <c r="N40" s="142">
        <f t="shared" si="0"/>
        <v>1</v>
      </c>
      <c r="O40" s="143">
        <f>SUM(O10,O12,O14,O16,O18,O20,O22,O24,O26,O28,O30,O32,O34,O36,O38)</f>
        <v>10</v>
      </c>
      <c r="P40" s="144">
        <f>SUM(P10,P12,P14,P16,P18,P20,P22,P24,P26,P28,P30,P32,P34,P36,P38)</f>
        <v>2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16" activePane="bottomLeft" state="frozen"/>
      <selection activeCell="O24" sqref="O24"/>
      <selection pane="bottomLeft" activeCell="O24" sqref="O24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8" t="s">
        <v>117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16" ht="25.5" customHeight="1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</row>
    <row r="3" spans="1:16" ht="22.5" customHeight="1" x14ac:dyDescent="0.35">
      <c r="A3" s="389">
        <v>42856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5" spans="1:16" ht="19.5" customHeight="1" x14ac:dyDescent="0.2">
      <c r="A5" s="390" t="s">
        <v>73</v>
      </c>
      <c r="B5" s="391"/>
      <c r="C5" s="391"/>
      <c r="D5" s="392"/>
      <c r="E5" s="390" t="s">
        <v>74</v>
      </c>
      <c r="F5" s="392"/>
      <c r="G5" s="390" t="s">
        <v>75</v>
      </c>
      <c r="H5" s="392"/>
      <c r="I5" s="390" t="s">
        <v>76</v>
      </c>
      <c r="J5" s="392"/>
      <c r="K5" s="390" t="s">
        <v>77</v>
      </c>
      <c r="L5" s="392"/>
      <c r="M5" s="390" t="s">
        <v>78</v>
      </c>
      <c r="N5" s="392"/>
      <c r="O5" s="390" t="s">
        <v>115</v>
      </c>
      <c r="P5" s="392"/>
    </row>
    <row r="6" spans="1:16" ht="21.75" customHeight="1" x14ac:dyDescent="0.2">
      <c r="A6" s="393"/>
      <c r="B6" s="394"/>
      <c r="C6" s="394"/>
      <c r="D6" s="395"/>
      <c r="E6" s="396"/>
      <c r="F6" s="398"/>
      <c r="G6" s="396"/>
      <c r="H6" s="398"/>
      <c r="I6" s="396"/>
      <c r="J6" s="398"/>
      <c r="K6" s="396"/>
      <c r="L6" s="398"/>
      <c r="M6" s="396"/>
      <c r="N6" s="398"/>
      <c r="O6" s="396"/>
      <c r="P6" s="398"/>
    </row>
    <row r="7" spans="1:16" ht="20.25" x14ac:dyDescent="0.2">
      <c r="A7" s="396"/>
      <c r="B7" s="397"/>
      <c r="C7" s="397"/>
      <c r="D7" s="398"/>
      <c r="E7" s="118" t="s">
        <v>79</v>
      </c>
      <c r="F7" s="119" t="s">
        <v>80</v>
      </c>
      <c r="G7" s="119" t="s">
        <v>79</v>
      </c>
      <c r="H7" s="120" t="s">
        <v>80</v>
      </c>
      <c r="I7" s="120" t="s">
        <v>79</v>
      </c>
      <c r="J7" s="120" t="s">
        <v>80</v>
      </c>
      <c r="K7" s="120" t="s">
        <v>79</v>
      </c>
      <c r="L7" s="120" t="s">
        <v>80</v>
      </c>
      <c r="M7" s="120" t="s">
        <v>79</v>
      </c>
      <c r="N7" s="120" t="s">
        <v>80</v>
      </c>
      <c r="O7" s="118" t="s">
        <v>79</v>
      </c>
      <c r="P7" s="121" t="s">
        <v>80</v>
      </c>
    </row>
    <row r="8" spans="1:16" ht="20.25" x14ac:dyDescent="0.3">
      <c r="A8" s="399"/>
      <c r="B8" s="400"/>
      <c r="C8" s="400"/>
      <c r="D8" s="401"/>
      <c r="E8" s="122" t="s">
        <v>8</v>
      </c>
      <c r="F8" s="123" t="s">
        <v>9</v>
      </c>
      <c r="G8" s="123" t="s">
        <v>10</v>
      </c>
      <c r="H8" s="123" t="s">
        <v>11</v>
      </c>
      <c r="I8" s="123" t="s">
        <v>12</v>
      </c>
      <c r="J8" s="123" t="s">
        <v>13</v>
      </c>
      <c r="K8" s="123" t="s">
        <v>14</v>
      </c>
      <c r="L8" s="123" t="s">
        <v>15</v>
      </c>
      <c r="M8" s="123" t="s">
        <v>54</v>
      </c>
      <c r="N8" s="123" t="s">
        <v>55</v>
      </c>
      <c r="O8" s="123" t="s">
        <v>56</v>
      </c>
      <c r="P8" s="124" t="s">
        <v>57</v>
      </c>
    </row>
    <row r="9" spans="1:16" ht="20.25" x14ac:dyDescent="0.3">
      <c r="A9" s="399"/>
      <c r="B9" s="400"/>
      <c r="C9" s="400"/>
      <c r="D9" s="401"/>
      <c r="E9" s="122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ht="20.25" x14ac:dyDescent="0.3">
      <c r="A10" s="127" t="s">
        <v>59</v>
      </c>
      <c r="B10" s="128"/>
      <c r="C10" s="128" t="s">
        <v>67</v>
      </c>
      <c r="D10" s="129" t="s">
        <v>67</v>
      </c>
      <c r="E10" s="130"/>
      <c r="F10" s="131"/>
      <c r="G10" s="131"/>
      <c r="H10" s="131"/>
      <c r="I10" s="131"/>
      <c r="J10" s="131"/>
      <c r="K10" s="131"/>
      <c r="L10" s="131"/>
      <c r="M10" s="131"/>
      <c r="N10" s="131"/>
      <c r="O10" s="132">
        <f>SUM(E10,G10,I10,K10,M10)</f>
        <v>0</v>
      </c>
      <c r="P10" s="133">
        <f>SUM(F10,H10,J10,L10,N10)</f>
        <v>0</v>
      </c>
    </row>
    <row r="11" spans="1:16" ht="20.25" x14ac:dyDescent="0.3">
      <c r="A11" s="399"/>
      <c r="B11" s="400"/>
      <c r="C11" s="400"/>
      <c r="D11" s="401"/>
      <c r="E11" s="134"/>
      <c r="F11" s="131"/>
      <c r="G11" s="131"/>
      <c r="H11" s="131"/>
      <c r="I11" s="131"/>
      <c r="J11" s="131"/>
      <c r="K11" s="131"/>
      <c r="L11" s="131"/>
      <c r="M11" s="131"/>
      <c r="N11" s="131"/>
      <c r="O11" s="132"/>
      <c r="P11" s="133"/>
    </row>
    <row r="12" spans="1:16" ht="20.25" x14ac:dyDescent="0.3">
      <c r="A12" s="127" t="s">
        <v>58</v>
      </c>
      <c r="B12" s="128"/>
      <c r="C12" s="128" t="s">
        <v>67</v>
      </c>
      <c r="D12" s="129" t="s">
        <v>67</v>
      </c>
      <c r="E12" s="130"/>
      <c r="F12" s="131"/>
      <c r="G12" s="131"/>
      <c r="H12" s="131"/>
      <c r="I12" s="131"/>
      <c r="J12" s="131"/>
      <c r="K12" s="131"/>
      <c r="L12" s="131"/>
      <c r="M12" s="131"/>
      <c r="N12" s="131"/>
      <c r="O12" s="132">
        <f>SUM(E12:N12)</f>
        <v>0</v>
      </c>
      <c r="P12" s="133">
        <f>SUM(F12,H12,J12,L12,N12)</f>
        <v>0</v>
      </c>
    </row>
    <row r="13" spans="1:16" ht="20.25" x14ac:dyDescent="0.3">
      <c r="A13" s="399"/>
      <c r="B13" s="400"/>
      <c r="C13" s="400"/>
      <c r="D13" s="401"/>
      <c r="E13" s="134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133"/>
    </row>
    <row r="14" spans="1:16" ht="20.25" x14ac:dyDescent="0.3">
      <c r="A14" s="127" t="s">
        <v>20</v>
      </c>
      <c r="B14" s="128"/>
      <c r="C14" s="128" t="s">
        <v>67</v>
      </c>
      <c r="D14" s="129" t="s">
        <v>67</v>
      </c>
      <c r="E14" s="130">
        <v>0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2">
        <f>SUM(E14,G14,I14,K14,M14)</f>
        <v>0</v>
      </c>
      <c r="P14" s="133">
        <f>SUM(F14,H14,J14,L14,N14)</f>
        <v>0</v>
      </c>
    </row>
    <row r="15" spans="1:16" ht="20.25" x14ac:dyDescent="0.3">
      <c r="A15" s="399"/>
      <c r="B15" s="400"/>
      <c r="C15" s="400"/>
      <c r="D15" s="401"/>
      <c r="E15" s="134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133"/>
    </row>
    <row r="16" spans="1:16" ht="20.25" x14ac:dyDescent="0.3">
      <c r="A16" s="127" t="s">
        <v>21</v>
      </c>
      <c r="B16" s="128"/>
      <c r="C16" s="128" t="s">
        <v>67</v>
      </c>
      <c r="D16" s="129" t="s">
        <v>67</v>
      </c>
      <c r="E16" s="130"/>
      <c r="F16" s="131"/>
      <c r="G16" s="131">
        <v>1</v>
      </c>
      <c r="H16" s="131"/>
      <c r="I16" s="131">
        <v>1</v>
      </c>
      <c r="J16" s="131"/>
      <c r="K16" s="131"/>
      <c r="L16" s="131"/>
      <c r="M16" s="131"/>
      <c r="N16" s="131"/>
      <c r="O16" s="132">
        <f>SUM(E16,G16,I16,K16,M16)</f>
        <v>2</v>
      </c>
      <c r="P16" s="133">
        <f>SUM(F16,H16,J16,L16,N16)</f>
        <v>0</v>
      </c>
    </row>
    <row r="17" spans="1:16" ht="20.25" x14ac:dyDescent="0.3">
      <c r="A17" s="399"/>
      <c r="B17" s="400"/>
      <c r="C17" s="400"/>
      <c r="D17" s="401"/>
      <c r="E17" s="134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3"/>
    </row>
    <row r="18" spans="1:16" ht="20.25" x14ac:dyDescent="0.3">
      <c r="A18" s="127" t="s">
        <v>22</v>
      </c>
      <c r="B18" s="128"/>
      <c r="C18" s="128" t="s">
        <v>67</v>
      </c>
      <c r="D18" s="129" t="s">
        <v>67</v>
      </c>
      <c r="E18" s="130"/>
      <c r="F18" s="131"/>
      <c r="G18" s="131">
        <v>0</v>
      </c>
      <c r="H18" s="131"/>
      <c r="I18" s="131"/>
      <c r="J18" s="131"/>
      <c r="K18" s="131">
        <v>0</v>
      </c>
      <c r="L18" s="131"/>
      <c r="M18" s="131"/>
      <c r="N18" s="131"/>
      <c r="O18" s="132">
        <f>SUM(E18,G18,I18,K18,M18)</f>
        <v>0</v>
      </c>
      <c r="P18" s="133">
        <f>SUM(F18,H18,J18,L18,N18)</f>
        <v>0</v>
      </c>
    </row>
    <row r="19" spans="1:16" ht="20.25" x14ac:dyDescent="0.3">
      <c r="A19" s="399"/>
      <c r="B19" s="400"/>
      <c r="C19" s="400"/>
      <c r="D19" s="401"/>
      <c r="E19" s="134"/>
      <c r="F19" s="131"/>
      <c r="G19" s="131"/>
      <c r="H19" s="131"/>
      <c r="I19" s="131"/>
      <c r="J19" s="131"/>
      <c r="K19" s="131"/>
      <c r="L19" s="131"/>
      <c r="M19" s="131"/>
      <c r="N19" s="131"/>
      <c r="O19" s="132"/>
      <c r="P19" s="133"/>
    </row>
    <row r="20" spans="1:16" ht="20.25" x14ac:dyDescent="0.3">
      <c r="A20" s="127" t="s">
        <v>23</v>
      </c>
      <c r="B20" s="128"/>
      <c r="C20" s="128" t="s">
        <v>67</v>
      </c>
      <c r="D20" s="129" t="s">
        <v>67</v>
      </c>
      <c r="E20" s="130"/>
      <c r="F20" s="131"/>
      <c r="G20" s="131">
        <v>0</v>
      </c>
      <c r="H20" s="131"/>
      <c r="I20" s="131"/>
      <c r="J20" s="131"/>
      <c r="K20" s="131"/>
      <c r="L20" s="131"/>
      <c r="M20" s="131"/>
      <c r="N20" s="131"/>
      <c r="O20" s="132">
        <f>SUM(E20,G20,I20,K20,M20)</f>
        <v>0</v>
      </c>
      <c r="P20" s="133">
        <f>SUM(F20,H20,J20,L20,N20)</f>
        <v>0</v>
      </c>
    </row>
    <row r="21" spans="1:16" ht="20.25" x14ac:dyDescent="0.3">
      <c r="A21" s="399"/>
      <c r="B21" s="400"/>
      <c r="C21" s="400"/>
      <c r="D21" s="401"/>
      <c r="E21" s="134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33"/>
    </row>
    <row r="22" spans="1:16" ht="20.25" x14ac:dyDescent="0.3">
      <c r="A22" s="127" t="s">
        <v>24</v>
      </c>
      <c r="B22" s="128"/>
      <c r="C22" s="128" t="s">
        <v>67</v>
      </c>
      <c r="D22" s="129" t="s">
        <v>67</v>
      </c>
      <c r="E22" s="130"/>
      <c r="F22" s="131"/>
      <c r="G22" s="131"/>
      <c r="H22" s="131">
        <v>0</v>
      </c>
      <c r="I22" s="131"/>
      <c r="J22" s="131"/>
      <c r="K22" s="131"/>
      <c r="L22" s="131"/>
      <c r="M22" s="131"/>
      <c r="N22" s="131"/>
      <c r="O22" s="132">
        <f>SUM(E22,G22,I22,K22,M22)</f>
        <v>0</v>
      </c>
      <c r="P22" s="133">
        <f>SUM(F22,H22,J22,L22,N22)</f>
        <v>0</v>
      </c>
    </row>
    <row r="23" spans="1:16" ht="20.25" x14ac:dyDescent="0.3">
      <c r="A23" s="399"/>
      <c r="B23" s="400"/>
      <c r="C23" s="400"/>
      <c r="D23" s="401"/>
      <c r="E23" s="134"/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33"/>
    </row>
    <row r="24" spans="1:16" ht="20.25" x14ac:dyDescent="0.3">
      <c r="A24" s="127" t="s">
        <v>25</v>
      </c>
      <c r="B24" s="128"/>
      <c r="C24" s="128" t="s">
        <v>67</v>
      </c>
      <c r="D24" s="129" t="s">
        <v>67</v>
      </c>
      <c r="E24" s="130">
        <v>1</v>
      </c>
      <c r="F24" s="131"/>
      <c r="G24" s="131">
        <v>0</v>
      </c>
      <c r="H24" s="131"/>
      <c r="I24" s="131"/>
      <c r="J24" s="131"/>
      <c r="K24" s="131"/>
      <c r="L24" s="131"/>
      <c r="M24" s="131"/>
      <c r="N24" s="131"/>
      <c r="O24" s="132">
        <f>SUM(E24,G24,I24,K24,M24)</f>
        <v>1</v>
      </c>
      <c r="P24" s="133">
        <f>SUM(F24,H24,J24,L24,N24)</f>
        <v>0</v>
      </c>
    </row>
    <row r="25" spans="1:16" ht="20.25" x14ac:dyDescent="0.3">
      <c r="A25" s="399"/>
      <c r="B25" s="400"/>
      <c r="C25" s="400"/>
      <c r="D25" s="401"/>
      <c r="E25" s="134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33"/>
    </row>
    <row r="26" spans="1:16" ht="20.25" x14ac:dyDescent="0.3">
      <c r="A26" s="127" t="s">
        <v>26</v>
      </c>
      <c r="B26" s="128"/>
      <c r="C26" s="128" t="s">
        <v>67</v>
      </c>
      <c r="D26" s="129" t="s">
        <v>67</v>
      </c>
      <c r="E26" s="130">
        <v>0</v>
      </c>
      <c r="F26" s="131"/>
      <c r="G26" s="131"/>
      <c r="H26" s="131"/>
      <c r="I26" s="131"/>
      <c r="J26" s="131"/>
      <c r="K26" s="131"/>
      <c r="L26" s="131"/>
      <c r="M26" s="131"/>
      <c r="N26" s="131"/>
      <c r="O26" s="132">
        <f>SUM(E26,G26,I26,K26,M26)</f>
        <v>0</v>
      </c>
      <c r="P26" s="133">
        <f>SUM(F26,H26,J26,L26,N26)</f>
        <v>0</v>
      </c>
    </row>
    <row r="27" spans="1:16" ht="20.25" x14ac:dyDescent="0.3">
      <c r="A27" s="399"/>
      <c r="B27" s="400"/>
      <c r="C27" s="400"/>
      <c r="D27" s="401"/>
      <c r="E27" s="134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133"/>
    </row>
    <row r="28" spans="1:16" ht="20.25" x14ac:dyDescent="0.3">
      <c r="A28" s="127" t="s">
        <v>27</v>
      </c>
      <c r="B28" s="128"/>
      <c r="C28" s="128" t="s">
        <v>67</v>
      </c>
      <c r="D28" s="129" t="s">
        <v>67</v>
      </c>
      <c r="E28" s="130">
        <v>0</v>
      </c>
      <c r="F28" s="131"/>
      <c r="G28" s="131">
        <v>1</v>
      </c>
      <c r="H28" s="131"/>
      <c r="I28" s="131"/>
      <c r="J28" s="131"/>
      <c r="K28" s="131"/>
      <c r="L28" s="131"/>
      <c r="M28" s="131">
        <v>0</v>
      </c>
      <c r="N28" s="131"/>
      <c r="O28" s="132">
        <f>SUM(E28,G28,I28,K28,M28)</f>
        <v>1</v>
      </c>
      <c r="P28" s="133">
        <f>SUM(F28,H28,J28,L28,N28)</f>
        <v>0</v>
      </c>
    </row>
    <row r="29" spans="1:16" ht="20.25" x14ac:dyDescent="0.3">
      <c r="A29" s="399"/>
      <c r="B29" s="400"/>
      <c r="C29" s="400"/>
      <c r="D29" s="401"/>
      <c r="E29" s="134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33"/>
    </row>
    <row r="30" spans="1:16" ht="20.25" x14ac:dyDescent="0.3">
      <c r="A30" s="127" t="s">
        <v>28</v>
      </c>
      <c r="B30" s="128"/>
      <c r="C30" s="128" t="s">
        <v>67</v>
      </c>
      <c r="D30" s="129" t="s">
        <v>67</v>
      </c>
      <c r="E30" s="130">
        <v>0</v>
      </c>
      <c r="F30" s="131"/>
      <c r="G30" s="131">
        <v>1</v>
      </c>
      <c r="H30" s="131"/>
      <c r="I30" s="131"/>
      <c r="J30" s="131"/>
      <c r="K30" s="131"/>
      <c r="L30" s="131"/>
      <c r="M30" s="131"/>
      <c r="N30" s="131">
        <v>0</v>
      </c>
      <c r="O30" s="132">
        <f>SUM(E30,G30,I30,K30,M30)</f>
        <v>1</v>
      </c>
      <c r="P30" s="133">
        <f>SUM(F30,H30,J30,L30,N30)</f>
        <v>0</v>
      </c>
    </row>
    <row r="31" spans="1:16" ht="20.25" x14ac:dyDescent="0.3">
      <c r="A31" s="399"/>
      <c r="B31" s="400"/>
      <c r="C31" s="400"/>
      <c r="D31" s="401"/>
      <c r="E31" s="130"/>
      <c r="F31" s="131"/>
      <c r="G31" s="131"/>
      <c r="H31" s="131"/>
      <c r="I31" s="131"/>
      <c r="J31" s="131"/>
      <c r="K31" s="131"/>
      <c r="L31" s="131"/>
      <c r="M31" s="131"/>
      <c r="N31" s="131"/>
      <c r="O31" s="132"/>
      <c r="P31" s="133"/>
    </row>
    <row r="32" spans="1:16" ht="20.25" x14ac:dyDescent="0.3">
      <c r="A32" s="127" t="s">
        <v>94</v>
      </c>
      <c r="B32" s="128"/>
      <c r="C32" s="128" t="s">
        <v>67</v>
      </c>
      <c r="D32" s="129" t="s">
        <v>67</v>
      </c>
      <c r="E32" s="130">
        <v>0</v>
      </c>
      <c r="F32" s="131"/>
      <c r="G32" s="131"/>
      <c r="H32" s="131"/>
      <c r="I32" s="131"/>
      <c r="J32" s="131"/>
      <c r="K32" s="131"/>
      <c r="L32" s="131"/>
      <c r="M32" s="131"/>
      <c r="N32" s="131"/>
      <c r="O32" s="132">
        <f>SUM(E32,G32,I32,K32,M32)</f>
        <v>0</v>
      </c>
      <c r="P32" s="133">
        <f>SUM(F32,H32,J32,L32,N32)</f>
        <v>0</v>
      </c>
    </row>
    <row r="33" spans="1:16" ht="20.25" x14ac:dyDescent="0.3">
      <c r="A33" s="399"/>
      <c r="B33" s="400"/>
      <c r="C33" s="400"/>
      <c r="D33" s="401"/>
      <c r="E33" s="134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133"/>
    </row>
    <row r="34" spans="1:16" ht="20.25" x14ac:dyDescent="0.3">
      <c r="A34" s="127" t="s">
        <v>29</v>
      </c>
      <c r="B34" s="128"/>
      <c r="C34" s="128" t="s">
        <v>67</v>
      </c>
      <c r="D34" s="129" t="s">
        <v>67</v>
      </c>
      <c r="E34" s="130">
        <v>1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2">
        <f>SUM(E34,G34,I34,K34,M34)</f>
        <v>1</v>
      </c>
      <c r="P34" s="133">
        <f>SUM(F34,H34,J34,L34,N34)</f>
        <v>0</v>
      </c>
    </row>
    <row r="35" spans="1:16" ht="20.25" x14ac:dyDescent="0.3">
      <c r="A35" s="399"/>
      <c r="B35" s="400"/>
      <c r="C35" s="400"/>
      <c r="D35" s="401"/>
      <c r="E35" s="134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33"/>
    </row>
    <row r="36" spans="1:16" ht="20.25" x14ac:dyDescent="0.3">
      <c r="A36" s="127" t="s">
        <v>30</v>
      </c>
      <c r="B36" s="128"/>
      <c r="C36" s="128" t="s">
        <v>67</v>
      </c>
      <c r="D36" s="129" t="s">
        <v>67</v>
      </c>
      <c r="E36" s="130">
        <v>1</v>
      </c>
      <c r="F36" s="131">
        <v>0</v>
      </c>
      <c r="G36" s="131">
        <v>1</v>
      </c>
      <c r="H36" s="131"/>
      <c r="I36" s="131"/>
      <c r="J36" s="131"/>
      <c r="K36" s="131"/>
      <c r="L36" s="131"/>
      <c r="M36" s="131"/>
      <c r="N36" s="131"/>
      <c r="O36" s="132">
        <f>SUM(E36,G36,I36,K36,M36)</f>
        <v>2</v>
      </c>
      <c r="P36" s="133">
        <f>SUM(F36,H36,J36,L36,N36)</f>
        <v>0</v>
      </c>
    </row>
    <row r="37" spans="1:16" ht="20.25" x14ac:dyDescent="0.3">
      <c r="A37" s="399"/>
      <c r="B37" s="400"/>
      <c r="C37" s="400"/>
      <c r="D37" s="401"/>
      <c r="E37" s="134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3"/>
    </row>
    <row r="38" spans="1:16" ht="20.25" x14ac:dyDescent="0.3">
      <c r="A38" s="135" t="s">
        <v>49</v>
      </c>
      <c r="B38" s="136"/>
      <c r="C38" s="136"/>
      <c r="D38" s="129" t="s">
        <v>67</v>
      </c>
      <c r="E38" s="130">
        <v>0</v>
      </c>
      <c r="F38" s="131"/>
      <c r="G38" s="131"/>
      <c r="H38" s="131"/>
      <c r="I38" s="131"/>
      <c r="J38" s="131"/>
      <c r="K38" s="131"/>
      <c r="L38" s="131"/>
      <c r="M38" s="131"/>
      <c r="N38" s="131"/>
      <c r="O38" s="132">
        <f>SUM(E38,G38,I38,K38,M38)</f>
        <v>0</v>
      </c>
      <c r="P38" s="133">
        <f>SUM(F38,H38,J38,L38,N38)</f>
        <v>0</v>
      </c>
    </row>
    <row r="39" spans="1:16" ht="20.25" x14ac:dyDescent="0.3">
      <c r="A39" s="399"/>
      <c r="B39" s="400"/>
      <c r="C39" s="400"/>
      <c r="D39" s="401"/>
      <c r="E39" s="134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3"/>
    </row>
    <row r="40" spans="1:16" ht="20.25" x14ac:dyDescent="0.3">
      <c r="A40" s="137" t="s">
        <v>5</v>
      </c>
      <c r="B40" s="138"/>
      <c r="C40" s="139" t="s">
        <v>67</v>
      </c>
      <c r="D40" s="140" t="s">
        <v>67</v>
      </c>
      <c r="E40" s="141">
        <f>SUM(E10:E38)</f>
        <v>3</v>
      </c>
      <c r="F40" s="142">
        <f t="shared" ref="F40:N40" si="0">SUM(F10:F38)</f>
        <v>0</v>
      </c>
      <c r="G40" s="142">
        <f>SUM(G10:G38)</f>
        <v>4</v>
      </c>
      <c r="H40" s="142">
        <f t="shared" si="0"/>
        <v>0</v>
      </c>
      <c r="I40" s="142">
        <f>SUM(I10:I38)</f>
        <v>1</v>
      </c>
      <c r="J40" s="142">
        <f t="shared" si="0"/>
        <v>0</v>
      </c>
      <c r="K40" s="142">
        <f>SUM(K10:K38)</f>
        <v>0</v>
      </c>
      <c r="L40" s="142">
        <f t="shared" si="0"/>
        <v>0</v>
      </c>
      <c r="M40" s="142">
        <f>SUM(M10:M38)</f>
        <v>0</v>
      </c>
      <c r="N40" s="142">
        <f t="shared" si="0"/>
        <v>0</v>
      </c>
      <c r="O40" s="143">
        <f>SUM(O10,O12,O14,O16,O18,O20,O22,O24,O26,O28,O30,O32,O34,O36,O38)</f>
        <v>8</v>
      </c>
      <c r="P40" s="144">
        <f>SUM(P10,P12,P14,P16,P18,P20,P22,P24,P26,P28,P30,P32,P34,P36,P38)</f>
        <v>0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26" activePane="bottomLeft" state="frozen"/>
      <selection activeCell="O24" sqref="O24"/>
      <selection pane="bottomLeft" activeCell="O24" sqref="O24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8" t="s">
        <v>117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16" ht="25.5" customHeight="1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</row>
    <row r="3" spans="1:16" ht="22.5" customHeight="1" x14ac:dyDescent="0.35">
      <c r="A3" s="389">
        <v>42887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</row>
    <row r="5" spans="1:16" ht="19.5" customHeight="1" x14ac:dyDescent="0.2">
      <c r="A5" s="390" t="s">
        <v>73</v>
      </c>
      <c r="B5" s="391"/>
      <c r="C5" s="391"/>
      <c r="D5" s="392"/>
      <c r="E5" s="390" t="s">
        <v>74</v>
      </c>
      <c r="F5" s="392"/>
      <c r="G5" s="390" t="s">
        <v>75</v>
      </c>
      <c r="H5" s="392"/>
      <c r="I5" s="390" t="s">
        <v>76</v>
      </c>
      <c r="J5" s="392"/>
      <c r="K5" s="390" t="s">
        <v>77</v>
      </c>
      <c r="L5" s="392"/>
      <c r="M5" s="390" t="s">
        <v>78</v>
      </c>
      <c r="N5" s="392"/>
      <c r="O5" s="390" t="s">
        <v>115</v>
      </c>
      <c r="P5" s="392"/>
    </row>
    <row r="6" spans="1:16" ht="21.75" customHeight="1" x14ac:dyDescent="0.2">
      <c r="A6" s="393"/>
      <c r="B6" s="394"/>
      <c r="C6" s="394"/>
      <c r="D6" s="395"/>
      <c r="E6" s="396"/>
      <c r="F6" s="398"/>
      <c r="G6" s="396"/>
      <c r="H6" s="398"/>
      <c r="I6" s="396"/>
      <c r="J6" s="398"/>
      <c r="K6" s="396"/>
      <c r="L6" s="398"/>
      <c r="M6" s="396"/>
      <c r="N6" s="398"/>
      <c r="O6" s="396"/>
      <c r="P6" s="398"/>
    </row>
    <row r="7" spans="1:16" ht="20.25" x14ac:dyDescent="0.2">
      <c r="A7" s="396"/>
      <c r="B7" s="397"/>
      <c r="C7" s="397"/>
      <c r="D7" s="398"/>
      <c r="E7" s="118" t="s">
        <v>79</v>
      </c>
      <c r="F7" s="119" t="s">
        <v>80</v>
      </c>
      <c r="G7" s="119" t="s">
        <v>79</v>
      </c>
      <c r="H7" s="120" t="s">
        <v>80</v>
      </c>
      <c r="I7" s="120" t="s">
        <v>79</v>
      </c>
      <c r="J7" s="120" t="s">
        <v>80</v>
      </c>
      <c r="K7" s="120" t="s">
        <v>79</v>
      </c>
      <c r="L7" s="120" t="s">
        <v>80</v>
      </c>
      <c r="M7" s="120" t="s">
        <v>79</v>
      </c>
      <c r="N7" s="120" t="s">
        <v>80</v>
      </c>
      <c r="O7" s="118" t="s">
        <v>79</v>
      </c>
      <c r="P7" s="121" t="s">
        <v>80</v>
      </c>
    </row>
    <row r="8" spans="1:16" ht="20.25" x14ac:dyDescent="0.3">
      <c r="A8" s="399"/>
      <c r="B8" s="400"/>
      <c r="C8" s="400"/>
      <c r="D8" s="401"/>
      <c r="E8" s="122" t="s">
        <v>8</v>
      </c>
      <c r="F8" s="123" t="s">
        <v>9</v>
      </c>
      <c r="G8" s="123" t="s">
        <v>10</v>
      </c>
      <c r="H8" s="123" t="s">
        <v>11</v>
      </c>
      <c r="I8" s="123" t="s">
        <v>12</v>
      </c>
      <c r="J8" s="123" t="s">
        <v>13</v>
      </c>
      <c r="K8" s="123" t="s">
        <v>14</v>
      </c>
      <c r="L8" s="123" t="s">
        <v>15</v>
      </c>
      <c r="M8" s="123" t="s">
        <v>54</v>
      </c>
      <c r="N8" s="123" t="s">
        <v>55</v>
      </c>
      <c r="O8" s="123" t="s">
        <v>56</v>
      </c>
      <c r="P8" s="124" t="s">
        <v>57</v>
      </c>
    </row>
    <row r="9" spans="1:16" ht="20.25" x14ac:dyDescent="0.3">
      <c r="A9" s="399"/>
      <c r="B9" s="400"/>
      <c r="C9" s="400"/>
      <c r="D9" s="401"/>
      <c r="E9" s="122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6"/>
    </row>
    <row r="10" spans="1:16" ht="20.25" x14ac:dyDescent="0.3">
      <c r="A10" s="127" t="s">
        <v>59</v>
      </c>
      <c r="B10" s="128"/>
      <c r="C10" s="128" t="s">
        <v>67</v>
      </c>
      <c r="D10" s="129" t="s">
        <v>67</v>
      </c>
      <c r="E10" s="130"/>
      <c r="F10" s="131"/>
      <c r="G10" s="131"/>
      <c r="H10" s="131"/>
      <c r="I10" s="131"/>
      <c r="J10" s="131"/>
      <c r="K10" s="131"/>
      <c r="L10" s="131"/>
      <c r="M10" s="131"/>
      <c r="N10" s="131"/>
      <c r="O10" s="132">
        <f>SUM(E10,G10,I10,K10,M10)</f>
        <v>0</v>
      </c>
      <c r="P10" s="133">
        <f>SUM(F10,H10,J10,L10,N10)</f>
        <v>0</v>
      </c>
    </row>
    <row r="11" spans="1:16" ht="20.25" x14ac:dyDescent="0.3">
      <c r="A11" s="399"/>
      <c r="B11" s="400"/>
      <c r="C11" s="400"/>
      <c r="D11" s="401"/>
      <c r="E11" s="134"/>
      <c r="F11" s="131"/>
      <c r="G11" s="131"/>
      <c r="H11" s="131"/>
      <c r="I11" s="131"/>
      <c r="J11" s="131"/>
      <c r="K11" s="131"/>
      <c r="L11" s="131"/>
      <c r="M11" s="131"/>
      <c r="N11" s="131"/>
      <c r="O11" s="132"/>
      <c r="P11" s="133"/>
    </row>
    <row r="12" spans="1:16" ht="20.25" x14ac:dyDescent="0.3">
      <c r="A12" s="127" t="s">
        <v>58</v>
      </c>
      <c r="B12" s="128"/>
      <c r="C12" s="128" t="s">
        <v>67</v>
      </c>
      <c r="D12" s="129" t="s">
        <v>67</v>
      </c>
      <c r="E12" s="130"/>
      <c r="F12" s="131"/>
      <c r="G12" s="131"/>
      <c r="H12" s="131"/>
      <c r="I12" s="131"/>
      <c r="J12" s="131"/>
      <c r="K12" s="131"/>
      <c r="L12" s="131"/>
      <c r="M12" s="131"/>
      <c r="N12" s="131"/>
      <c r="O12" s="132">
        <f>SUM(E12:N12)</f>
        <v>0</v>
      </c>
      <c r="P12" s="133">
        <f>SUM(F12,H12,J12,L12,N12)</f>
        <v>0</v>
      </c>
    </row>
    <row r="13" spans="1:16" ht="20.25" x14ac:dyDescent="0.3">
      <c r="A13" s="399"/>
      <c r="B13" s="400"/>
      <c r="C13" s="400"/>
      <c r="D13" s="401"/>
      <c r="E13" s="134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133"/>
    </row>
    <row r="14" spans="1:16" ht="20.25" x14ac:dyDescent="0.3">
      <c r="A14" s="127" t="s">
        <v>20</v>
      </c>
      <c r="B14" s="128"/>
      <c r="C14" s="128" t="s">
        <v>67</v>
      </c>
      <c r="D14" s="129" t="s">
        <v>67</v>
      </c>
      <c r="E14" s="130"/>
      <c r="F14" s="131"/>
      <c r="G14" s="131"/>
      <c r="H14" s="131"/>
      <c r="I14" s="131"/>
      <c r="J14" s="131"/>
      <c r="K14" s="131"/>
      <c r="L14" s="131"/>
      <c r="M14" s="131">
        <v>0</v>
      </c>
      <c r="N14" s="131">
        <v>0</v>
      </c>
      <c r="O14" s="132">
        <f>SUM(E14,G14,I14,K14,M14)</f>
        <v>0</v>
      </c>
      <c r="P14" s="133">
        <f>SUM(F14,H14,J14,L14,N14)</f>
        <v>0</v>
      </c>
    </row>
    <row r="15" spans="1:16" ht="20.25" x14ac:dyDescent="0.3">
      <c r="A15" s="399"/>
      <c r="B15" s="400"/>
      <c r="C15" s="400"/>
      <c r="D15" s="401"/>
      <c r="E15" s="134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133"/>
    </row>
    <row r="16" spans="1:16" ht="20.25" x14ac:dyDescent="0.3">
      <c r="A16" s="127" t="s">
        <v>21</v>
      </c>
      <c r="B16" s="128"/>
      <c r="C16" s="128" t="s">
        <v>67</v>
      </c>
      <c r="D16" s="129" t="s">
        <v>67</v>
      </c>
      <c r="E16" s="130"/>
      <c r="F16" s="131"/>
      <c r="G16" s="131"/>
      <c r="H16" s="131"/>
      <c r="I16" s="131"/>
      <c r="J16" s="131"/>
      <c r="K16" s="131"/>
      <c r="L16" s="131"/>
      <c r="M16" s="131"/>
      <c r="N16" s="131"/>
      <c r="O16" s="132">
        <f>SUM(E16,G16,I16,K16,M16)</f>
        <v>0</v>
      </c>
      <c r="P16" s="133">
        <f>SUM(F16,H16,J16,L16,N16)</f>
        <v>0</v>
      </c>
    </row>
    <row r="17" spans="1:16" ht="20.25" x14ac:dyDescent="0.3">
      <c r="A17" s="399"/>
      <c r="B17" s="400"/>
      <c r="C17" s="400"/>
      <c r="D17" s="401"/>
      <c r="E17" s="134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3"/>
    </row>
    <row r="18" spans="1:16" ht="20.25" x14ac:dyDescent="0.3">
      <c r="A18" s="127" t="s">
        <v>22</v>
      </c>
      <c r="B18" s="128"/>
      <c r="C18" s="128" t="s">
        <v>67</v>
      </c>
      <c r="D18" s="129" t="s">
        <v>67</v>
      </c>
      <c r="E18" s="130">
        <v>2</v>
      </c>
      <c r="F18" s="131"/>
      <c r="G18" s="131">
        <v>1</v>
      </c>
      <c r="H18" s="131"/>
      <c r="I18" s="131"/>
      <c r="J18" s="131"/>
      <c r="K18" s="131">
        <v>0</v>
      </c>
      <c r="L18" s="131"/>
      <c r="M18" s="131">
        <v>0</v>
      </c>
      <c r="N18" s="131">
        <v>0</v>
      </c>
      <c r="O18" s="132">
        <f>SUM(E18,G18,I18,K18,M18)</f>
        <v>3</v>
      </c>
      <c r="P18" s="133">
        <f>SUM(F18,H18,J18,L18,N18)</f>
        <v>0</v>
      </c>
    </row>
    <row r="19" spans="1:16" ht="20.25" x14ac:dyDescent="0.3">
      <c r="A19" s="399"/>
      <c r="B19" s="400"/>
      <c r="C19" s="400"/>
      <c r="D19" s="401"/>
      <c r="E19" s="134"/>
      <c r="F19" s="131"/>
      <c r="G19" s="131"/>
      <c r="H19" s="131"/>
      <c r="I19" s="131"/>
      <c r="J19" s="131"/>
      <c r="K19" s="131"/>
      <c r="L19" s="131"/>
      <c r="M19" s="131"/>
      <c r="N19" s="131"/>
      <c r="O19" s="132"/>
      <c r="P19" s="133"/>
    </row>
    <row r="20" spans="1:16" ht="20.25" x14ac:dyDescent="0.3">
      <c r="A20" s="127" t="s">
        <v>23</v>
      </c>
      <c r="B20" s="128"/>
      <c r="C20" s="128" t="s">
        <v>67</v>
      </c>
      <c r="D20" s="129" t="s">
        <v>67</v>
      </c>
      <c r="E20" s="130"/>
      <c r="F20" s="131">
        <v>0</v>
      </c>
      <c r="G20" s="131">
        <v>1</v>
      </c>
      <c r="H20" s="131"/>
      <c r="I20" s="131"/>
      <c r="J20" s="131"/>
      <c r="K20" s="131"/>
      <c r="L20" s="131"/>
      <c r="M20" s="131"/>
      <c r="N20" s="131"/>
      <c r="O20" s="132">
        <f>SUM(E20,G20,I20,K20,M20)</f>
        <v>1</v>
      </c>
      <c r="P20" s="133">
        <f>SUM(F20,H20,J20,L20,N20)</f>
        <v>0</v>
      </c>
    </row>
    <row r="21" spans="1:16" ht="20.25" x14ac:dyDescent="0.3">
      <c r="A21" s="399"/>
      <c r="B21" s="400"/>
      <c r="C21" s="400"/>
      <c r="D21" s="401"/>
      <c r="E21" s="134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33"/>
    </row>
    <row r="22" spans="1:16" ht="20.25" x14ac:dyDescent="0.3">
      <c r="A22" s="127" t="s">
        <v>24</v>
      </c>
      <c r="B22" s="128"/>
      <c r="C22" s="128" t="s">
        <v>67</v>
      </c>
      <c r="D22" s="129" t="s">
        <v>67</v>
      </c>
      <c r="E22" s="130"/>
      <c r="F22" s="131"/>
      <c r="G22" s="131">
        <v>1</v>
      </c>
      <c r="H22" s="131"/>
      <c r="I22" s="131"/>
      <c r="J22" s="131"/>
      <c r="K22" s="131">
        <v>0</v>
      </c>
      <c r="L22" s="131"/>
      <c r="M22" s="131">
        <v>1</v>
      </c>
      <c r="N22" s="131"/>
      <c r="O22" s="132">
        <f>SUM(E22,G22,I22,K22,M22)</f>
        <v>2</v>
      </c>
      <c r="P22" s="133">
        <f>SUM(F22,H22,J22,L22,N22)</f>
        <v>0</v>
      </c>
    </row>
    <row r="23" spans="1:16" ht="20.25" x14ac:dyDescent="0.3">
      <c r="A23" s="399"/>
      <c r="B23" s="400"/>
      <c r="C23" s="400"/>
      <c r="D23" s="401"/>
      <c r="E23" s="134"/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33"/>
    </row>
    <row r="24" spans="1:16" ht="20.25" x14ac:dyDescent="0.3">
      <c r="A24" s="127" t="s">
        <v>25</v>
      </c>
      <c r="B24" s="128"/>
      <c r="C24" s="128" t="s">
        <v>67</v>
      </c>
      <c r="D24" s="129" t="s">
        <v>67</v>
      </c>
      <c r="E24" s="130">
        <v>0</v>
      </c>
      <c r="F24" s="131">
        <v>0</v>
      </c>
      <c r="G24" s="131"/>
      <c r="H24" s="131"/>
      <c r="I24" s="131"/>
      <c r="J24" s="131"/>
      <c r="K24" s="131"/>
      <c r="L24" s="131"/>
      <c r="M24" s="131"/>
      <c r="N24" s="131">
        <v>0</v>
      </c>
      <c r="O24" s="132">
        <f>SUM(E24,G24,I24,K24,M24)</f>
        <v>0</v>
      </c>
      <c r="P24" s="133">
        <f>SUM(F24,H24,J24,L24,N24)</f>
        <v>0</v>
      </c>
    </row>
    <row r="25" spans="1:16" ht="20.25" x14ac:dyDescent="0.3">
      <c r="A25" s="399"/>
      <c r="B25" s="400"/>
      <c r="C25" s="400"/>
      <c r="D25" s="401"/>
      <c r="E25" s="134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33"/>
    </row>
    <row r="26" spans="1:16" ht="20.25" x14ac:dyDescent="0.3">
      <c r="A26" s="127" t="s">
        <v>26</v>
      </c>
      <c r="B26" s="128"/>
      <c r="C26" s="128" t="s">
        <v>67</v>
      </c>
      <c r="D26" s="129" t="s">
        <v>67</v>
      </c>
      <c r="E26" s="130"/>
      <c r="F26" s="131"/>
      <c r="G26" s="131"/>
      <c r="H26" s="131"/>
      <c r="I26" s="131"/>
      <c r="J26" s="131"/>
      <c r="K26" s="131"/>
      <c r="L26" s="131"/>
      <c r="M26" s="131"/>
      <c r="N26" s="131">
        <v>0</v>
      </c>
      <c r="O26" s="132">
        <f>SUM(E26,G26,I26,K26,M26)</f>
        <v>0</v>
      </c>
      <c r="P26" s="133">
        <f>SUM(F26,H26,J26,L26,N26)</f>
        <v>0</v>
      </c>
    </row>
    <row r="27" spans="1:16" ht="20.25" x14ac:dyDescent="0.3">
      <c r="A27" s="399"/>
      <c r="B27" s="400"/>
      <c r="C27" s="400"/>
      <c r="D27" s="401"/>
      <c r="E27" s="134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133"/>
    </row>
    <row r="28" spans="1:16" ht="20.25" x14ac:dyDescent="0.3">
      <c r="A28" s="127" t="s">
        <v>27</v>
      </c>
      <c r="B28" s="128"/>
      <c r="C28" s="128" t="s">
        <v>67</v>
      </c>
      <c r="D28" s="129" t="s">
        <v>67</v>
      </c>
      <c r="E28" s="130">
        <v>1</v>
      </c>
      <c r="F28" s="131"/>
      <c r="G28" s="131"/>
      <c r="H28" s="131"/>
      <c r="I28" s="131"/>
      <c r="J28" s="131"/>
      <c r="K28" s="131">
        <v>0</v>
      </c>
      <c r="L28" s="131"/>
      <c r="M28" s="131"/>
      <c r="N28" s="131"/>
      <c r="O28" s="132">
        <f>SUM(E28,G28,I28,K28,M28)</f>
        <v>1</v>
      </c>
      <c r="P28" s="133">
        <f>SUM(F28,H28,J28,L28,N28)</f>
        <v>0</v>
      </c>
    </row>
    <row r="29" spans="1:16" ht="20.25" x14ac:dyDescent="0.3">
      <c r="A29" s="399"/>
      <c r="B29" s="400"/>
      <c r="C29" s="400"/>
      <c r="D29" s="401"/>
      <c r="E29" s="134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33"/>
    </row>
    <row r="30" spans="1:16" ht="20.25" x14ac:dyDescent="0.3">
      <c r="A30" s="127" t="s">
        <v>28</v>
      </c>
      <c r="B30" s="128"/>
      <c r="C30" s="128" t="s">
        <v>67</v>
      </c>
      <c r="D30" s="129" t="s">
        <v>67</v>
      </c>
      <c r="E30" s="130">
        <v>0</v>
      </c>
      <c r="F30" s="131"/>
      <c r="G30" s="131">
        <v>0</v>
      </c>
      <c r="H30" s="131"/>
      <c r="I30" s="131"/>
      <c r="J30" s="131"/>
      <c r="K30" s="131"/>
      <c r="L30" s="131"/>
      <c r="M30" s="131"/>
      <c r="N30" s="131"/>
      <c r="O30" s="132">
        <f>SUM(E30,G30,I30,K30,M30)</f>
        <v>0</v>
      </c>
      <c r="P30" s="133">
        <f>SUM(F30,H30,J30,L30,N30)</f>
        <v>0</v>
      </c>
    </row>
    <row r="31" spans="1:16" ht="20.25" x14ac:dyDescent="0.3">
      <c r="A31" s="399"/>
      <c r="B31" s="400"/>
      <c r="C31" s="400"/>
      <c r="D31" s="401"/>
      <c r="E31" s="130"/>
      <c r="F31" s="131"/>
      <c r="G31" s="131"/>
      <c r="H31" s="131"/>
      <c r="I31" s="131"/>
      <c r="J31" s="131"/>
      <c r="K31" s="131"/>
      <c r="L31" s="131"/>
      <c r="M31" s="131"/>
      <c r="N31" s="131"/>
      <c r="O31" s="132"/>
      <c r="P31" s="133"/>
    </row>
    <row r="32" spans="1:16" ht="20.25" x14ac:dyDescent="0.3">
      <c r="A32" s="127" t="s">
        <v>94</v>
      </c>
      <c r="B32" s="128"/>
      <c r="C32" s="128" t="s">
        <v>67</v>
      </c>
      <c r="D32" s="129" t="s">
        <v>67</v>
      </c>
      <c r="E32" s="130">
        <v>0</v>
      </c>
      <c r="F32" s="131">
        <v>0</v>
      </c>
      <c r="G32" s="131">
        <v>0</v>
      </c>
      <c r="H32" s="131"/>
      <c r="I32" s="131"/>
      <c r="J32" s="131"/>
      <c r="K32" s="131"/>
      <c r="L32" s="131"/>
      <c r="M32" s="131">
        <v>0</v>
      </c>
      <c r="N32" s="131"/>
      <c r="O32" s="132">
        <f>SUM(E32,G32,I32,K32,M32)</f>
        <v>0</v>
      </c>
      <c r="P32" s="133">
        <f>SUM(F32,H32,J32,L32,N32)</f>
        <v>0</v>
      </c>
    </row>
    <row r="33" spans="1:16" ht="20.25" x14ac:dyDescent="0.3">
      <c r="A33" s="399"/>
      <c r="B33" s="400"/>
      <c r="C33" s="400"/>
      <c r="D33" s="401"/>
      <c r="E33" s="134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133"/>
    </row>
    <row r="34" spans="1:16" ht="20.25" x14ac:dyDescent="0.3">
      <c r="A34" s="127" t="s">
        <v>29</v>
      </c>
      <c r="B34" s="128"/>
      <c r="C34" s="128" t="s">
        <v>67</v>
      </c>
      <c r="D34" s="129" t="s">
        <v>67</v>
      </c>
      <c r="E34" s="130">
        <v>0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2">
        <f>SUM(E34,G34,I34,K34,M34)</f>
        <v>0</v>
      </c>
      <c r="P34" s="133">
        <f>SUM(F34,H34,J34,L34,N34)</f>
        <v>0</v>
      </c>
    </row>
    <row r="35" spans="1:16" ht="20.25" x14ac:dyDescent="0.3">
      <c r="A35" s="399"/>
      <c r="B35" s="400"/>
      <c r="C35" s="400"/>
      <c r="D35" s="401"/>
      <c r="E35" s="134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33"/>
    </row>
    <row r="36" spans="1:16" ht="20.25" x14ac:dyDescent="0.3">
      <c r="A36" s="127" t="s">
        <v>30</v>
      </c>
      <c r="B36" s="128"/>
      <c r="C36" s="128" t="s">
        <v>67</v>
      </c>
      <c r="D36" s="129" t="s">
        <v>67</v>
      </c>
      <c r="E36" s="130">
        <v>1</v>
      </c>
      <c r="F36" s="131"/>
      <c r="G36" s="131">
        <v>1</v>
      </c>
      <c r="H36" s="131">
        <v>0</v>
      </c>
      <c r="I36" s="131"/>
      <c r="J36" s="131"/>
      <c r="K36" s="131"/>
      <c r="L36" s="131"/>
      <c r="M36" s="131">
        <v>0</v>
      </c>
      <c r="N36" s="131"/>
      <c r="O36" s="132">
        <f>SUM(E36,G36,I36,K36,M36)</f>
        <v>2</v>
      </c>
      <c r="P36" s="133">
        <f>SUM(F36,H36,J36,L36,N36)</f>
        <v>0</v>
      </c>
    </row>
    <row r="37" spans="1:16" ht="20.25" x14ac:dyDescent="0.3">
      <c r="A37" s="399"/>
      <c r="B37" s="400"/>
      <c r="C37" s="400"/>
      <c r="D37" s="401"/>
      <c r="E37" s="134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3"/>
    </row>
    <row r="38" spans="1:16" ht="20.25" x14ac:dyDescent="0.3">
      <c r="A38" s="135" t="s">
        <v>49</v>
      </c>
      <c r="B38" s="136"/>
      <c r="C38" s="136"/>
      <c r="D38" s="129" t="s">
        <v>67</v>
      </c>
      <c r="E38" s="130"/>
      <c r="F38" s="131"/>
      <c r="G38" s="131">
        <v>1</v>
      </c>
      <c r="H38" s="131"/>
      <c r="I38" s="131"/>
      <c r="J38" s="131"/>
      <c r="K38" s="131"/>
      <c r="L38" s="131"/>
      <c r="M38" s="131"/>
      <c r="N38" s="131"/>
      <c r="O38" s="132">
        <f>SUM(E38,G38,I38,K38,M38)</f>
        <v>1</v>
      </c>
      <c r="P38" s="133">
        <f>SUM(F38,H38,J38,L38,N38)</f>
        <v>0</v>
      </c>
    </row>
    <row r="39" spans="1:16" ht="20.25" x14ac:dyDescent="0.3">
      <c r="A39" s="399"/>
      <c r="B39" s="400"/>
      <c r="C39" s="400"/>
      <c r="D39" s="401"/>
      <c r="E39" s="134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3"/>
    </row>
    <row r="40" spans="1:16" ht="20.25" x14ac:dyDescent="0.3">
      <c r="A40" s="137" t="s">
        <v>5</v>
      </c>
      <c r="B40" s="138"/>
      <c r="C40" s="139" t="s">
        <v>67</v>
      </c>
      <c r="D40" s="140" t="s">
        <v>67</v>
      </c>
      <c r="E40" s="141">
        <f>SUM(E10:E38)</f>
        <v>4</v>
      </c>
      <c r="F40" s="142">
        <f t="shared" ref="F40:N40" si="0">SUM(F10:F38)</f>
        <v>0</v>
      </c>
      <c r="G40" s="142">
        <f>SUM(G10:G38)</f>
        <v>5</v>
      </c>
      <c r="H40" s="142">
        <f t="shared" si="0"/>
        <v>0</v>
      </c>
      <c r="I40" s="142">
        <f>SUM(I10:I38)</f>
        <v>0</v>
      </c>
      <c r="J40" s="142">
        <f t="shared" si="0"/>
        <v>0</v>
      </c>
      <c r="K40" s="142">
        <f>SUM(K10:K38)</f>
        <v>0</v>
      </c>
      <c r="L40" s="142">
        <f t="shared" si="0"/>
        <v>0</v>
      </c>
      <c r="M40" s="142">
        <f>SUM(M10:M38)</f>
        <v>1</v>
      </c>
      <c r="N40" s="142">
        <f t="shared" si="0"/>
        <v>0</v>
      </c>
      <c r="O40" s="143">
        <f>SUM(O10,O12,O14,O16,O18,O20,O22,O24,O26,O28,O30,O32,O34,O36,O38)</f>
        <v>10</v>
      </c>
      <c r="P40" s="144">
        <f>SUM(P10,P12,P14,P16,P18,P20,P22,P24,P26,P28,P30,P32,P34,P36,P38)</f>
        <v>0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31"/>
  <sheetViews>
    <sheetView topLeftCell="A8" zoomScale="80" zoomScaleNormal="80" workbookViewId="0">
      <selection activeCell="K28" sqref="K28"/>
    </sheetView>
  </sheetViews>
  <sheetFormatPr defaultRowHeight="12.75" x14ac:dyDescent="0.2"/>
  <cols>
    <col min="1" max="1" width="20.5703125" customWidth="1"/>
    <col min="2" max="2" width="11.42578125" customWidth="1"/>
    <col min="3" max="3" width="24.42578125" customWidth="1"/>
    <col min="4" max="4" width="22" customWidth="1"/>
    <col min="5" max="5" width="18.85546875" customWidth="1"/>
    <col min="6" max="6" width="22.140625" customWidth="1"/>
    <col min="7" max="7" width="25.7109375" customWidth="1"/>
    <col min="8" max="8" width="23" customWidth="1"/>
    <col min="9" max="9" width="19.140625" customWidth="1"/>
    <col min="10" max="10" width="22.5703125" customWidth="1"/>
    <col min="11" max="11" width="19.42578125" customWidth="1"/>
    <col min="12" max="12" width="21.140625" customWidth="1"/>
    <col min="13" max="13" width="12.28515625" customWidth="1"/>
    <col min="14" max="14" width="12.140625" customWidth="1"/>
    <col min="15" max="15" width="16.5703125" customWidth="1"/>
    <col min="16" max="16" width="12.85546875" customWidth="1"/>
    <col min="17" max="17" width="13.85546875" customWidth="1"/>
    <col min="18" max="18" width="15.85546875" customWidth="1"/>
  </cols>
  <sheetData>
    <row r="3" spans="1:18" ht="132.75" customHeight="1" x14ac:dyDescent="0.2">
      <c r="A3" s="23" t="s">
        <v>1</v>
      </c>
      <c r="B3" s="24" t="s">
        <v>2</v>
      </c>
      <c r="C3" s="24" t="s">
        <v>95</v>
      </c>
      <c r="D3" s="24" t="s">
        <v>96</v>
      </c>
      <c r="E3" s="24" t="s">
        <v>97</v>
      </c>
      <c r="F3" s="24" t="s">
        <v>98</v>
      </c>
      <c r="G3" s="24" t="s">
        <v>99</v>
      </c>
      <c r="H3" s="24" t="s">
        <v>100</v>
      </c>
      <c r="I3" s="24" t="s">
        <v>101</v>
      </c>
      <c r="J3" s="24" t="s">
        <v>102</v>
      </c>
      <c r="K3" s="24" t="s">
        <v>103</v>
      </c>
      <c r="L3" s="24" t="s">
        <v>104</v>
      </c>
      <c r="M3" s="299" t="s">
        <v>105</v>
      </c>
      <c r="N3" s="300"/>
      <c r="O3" s="301"/>
      <c r="P3" s="299" t="s">
        <v>106</v>
      </c>
      <c r="Q3" s="300"/>
      <c r="R3" s="301"/>
    </row>
    <row r="4" spans="1:18" ht="27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7" t="s">
        <v>5</v>
      </c>
      <c r="N4" s="27" t="s">
        <v>6</v>
      </c>
      <c r="O4" s="27" t="s">
        <v>7</v>
      </c>
      <c r="P4" s="27" t="s">
        <v>5</v>
      </c>
      <c r="Q4" s="27" t="s">
        <v>6</v>
      </c>
      <c r="R4" s="27" t="s">
        <v>7</v>
      </c>
    </row>
    <row r="5" spans="1:18" ht="27" customHeight="1" x14ac:dyDescent="0.2">
      <c r="A5" s="28" t="s">
        <v>135</v>
      </c>
      <c r="B5" s="28">
        <v>2013</v>
      </c>
      <c r="C5" s="36">
        <v>8719</v>
      </c>
      <c r="D5" s="29"/>
      <c r="E5" s="38">
        <v>31</v>
      </c>
      <c r="F5" s="29"/>
      <c r="G5" s="38">
        <v>288</v>
      </c>
      <c r="H5" s="29"/>
      <c r="I5" s="36">
        <v>8400</v>
      </c>
      <c r="J5" s="30"/>
      <c r="K5" s="39">
        <v>38</v>
      </c>
      <c r="L5" s="32"/>
      <c r="M5" s="33">
        <f>SUM(N5:O5)</f>
        <v>361</v>
      </c>
      <c r="N5" s="38">
        <v>321</v>
      </c>
      <c r="O5" s="38">
        <v>40</v>
      </c>
      <c r="P5" s="32"/>
      <c r="Q5" s="32"/>
      <c r="R5" s="32"/>
    </row>
    <row r="6" spans="1:18" ht="27" customHeight="1" x14ac:dyDescent="0.2">
      <c r="A6" s="28" t="s">
        <v>135</v>
      </c>
      <c r="B6" s="28">
        <v>2014</v>
      </c>
      <c r="C6" s="36">
        <v>8721</v>
      </c>
      <c r="D6" s="34">
        <f>(C6-C5)/C5</f>
        <v>2.2938410368161487E-4</v>
      </c>
      <c r="E6" s="38">
        <v>33</v>
      </c>
      <c r="F6" s="34">
        <f>(E6-E5)/E5</f>
        <v>6.4516129032258063E-2</v>
      </c>
      <c r="G6" s="38">
        <v>268</v>
      </c>
      <c r="H6" s="34">
        <f>(G6-G5)/G5</f>
        <v>-6.9444444444444448E-2</v>
      </c>
      <c r="I6" s="36">
        <v>8420</v>
      </c>
      <c r="J6" s="34">
        <f>(I6-I5)/I5</f>
        <v>2.3809523809523812E-3</v>
      </c>
      <c r="K6" s="39">
        <v>34</v>
      </c>
      <c r="L6" s="34">
        <f>(K6-K5)/K5</f>
        <v>-0.10526315789473684</v>
      </c>
      <c r="M6" s="40">
        <f>SUM(N6:O6)</f>
        <v>349</v>
      </c>
      <c r="N6" s="38">
        <v>268</v>
      </c>
      <c r="O6" s="38">
        <v>81</v>
      </c>
      <c r="P6" s="35">
        <f t="shared" ref="P6:R8" si="0">(M6-M5)/M5</f>
        <v>-3.3240997229916899E-2</v>
      </c>
      <c r="Q6" s="34">
        <f t="shared" si="0"/>
        <v>-0.16510903426791276</v>
      </c>
      <c r="R6" s="34">
        <f t="shared" si="0"/>
        <v>1.0249999999999999</v>
      </c>
    </row>
    <row r="7" spans="1:18" ht="27" customHeight="1" x14ac:dyDescent="0.2">
      <c r="A7" s="28" t="s">
        <v>135</v>
      </c>
      <c r="B7" s="28">
        <v>2015</v>
      </c>
      <c r="C7" s="36">
        <v>9976</v>
      </c>
      <c r="D7" s="37">
        <f>(C7-C6)/C6</f>
        <v>0.14390551542254329</v>
      </c>
      <c r="E7" s="38">
        <v>37</v>
      </c>
      <c r="F7" s="37">
        <f>(E7-E6)/E6</f>
        <v>0.12121212121212122</v>
      </c>
      <c r="G7" s="38">
        <v>339</v>
      </c>
      <c r="H7" s="37">
        <f>(G7-G6)/G6</f>
        <v>0.26492537313432835</v>
      </c>
      <c r="I7" s="36">
        <v>9600</v>
      </c>
      <c r="J7" s="37">
        <f>(I7-I6)/I6</f>
        <v>0.14014251781472684</v>
      </c>
      <c r="K7" s="39">
        <v>42</v>
      </c>
      <c r="L7" s="37">
        <f>(K7-K6)/K6</f>
        <v>0.23529411764705882</v>
      </c>
      <c r="M7" s="40">
        <f>SUM(N7:O7)</f>
        <v>421</v>
      </c>
      <c r="N7" s="38">
        <v>337</v>
      </c>
      <c r="O7" s="38">
        <v>84</v>
      </c>
      <c r="P7" s="41">
        <f t="shared" si="0"/>
        <v>0.20630372492836677</v>
      </c>
      <c r="Q7" s="37">
        <f t="shared" si="0"/>
        <v>0.2574626865671642</v>
      </c>
      <c r="R7" s="37">
        <f t="shared" si="0"/>
        <v>3.7037037037037035E-2</v>
      </c>
    </row>
    <row r="8" spans="1:18" ht="27" customHeight="1" x14ac:dyDescent="0.2">
      <c r="A8" s="28" t="s">
        <v>135</v>
      </c>
      <c r="B8" s="28">
        <v>2016</v>
      </c>
      <c r="C8" s="36">
        <v>10639</v>
      </c>
      <c r="D8" s="37">
        <f>(C8-C7)/C7</f>
        <v>6.6459502806736168E-2</v>
      </c>
      <c r="E8" s="38">
        <v>26</v>
      </c>
      <c r="F8" s="37">
        <f>(E8-E7)/E7</f>
        <v>-0.29729729729729731</v>
      </c>
      <c r="G8" s="38">
        <v>351</v>
      </c>
      <c r="H8" s="213">
        <f>(G8-G7)/G7</f>
        <v>3.5398230088495575E-2</v>
      </c>
      <c r="I8" s="36">
        <v>10262</v>
      </c>
      <c r="J8" s="37">
        <f>(I8-I7)/I7</f>
        <v>6.895833333333333E-2</v>
      </c>
      <c r="K8" s="39">
        <v>28</v>
      </c>
      <c r="L8" s="37">
        <f>(K8-K7)/K7</f>
        <v>-0.33333333333333331</v>
      </c>
      <c r="M8" s="40">
        <f>SUM(N8:O8)</f>
        <v>431</v>
      </c>
      <c r="N8" s="38">
        <v>369</v>
      </c>
      <c r="O8" s="38">
        <v>62</v>
      </c>
      <c r="P8" s="41">
        <f t="shared" si="0"/>
        <v>2.3752969121140142E-2</v>
      </c>
      <c r="Q8" s="37">
        <f t="shared" si="0"/>
        <v>9.4955489614243327E-2</v>
      </c>
      <c r="R8" s="37">
        <f t="shared" si="0"/>
        <v>-0.26190476190476192</v>
      </c>
    </row>
    <row r="9" spans="1:18" ht="27" customHeight="1" x14ac:dyDescent="0.2">
      <c r="A9" s="28" t="s">
        <v>135</v>
      </c>
      <c r="B9" s="28">
        <v>2017</v>
      </c>
      <c r="C9" s="36">
        <v>7586</v>
      </c>
      <c r="D9" s="37">
        <f>(C9-C8)/C8</f>
        <v>-0.28696306043801106</v>
      </c>
      <c r="E9" s="38">
        <v>29</v>
      </c>
      <c r="F9" s="37">
        <f>(E9-E8)/E8</f>
        <v>0.11538461538461539</v>
      </c>
      <c r="G9" s="38">
        <v>300</v>
      </c>
      <c r="H9" s="37">
        <f>(G9-G8)/G8</f>
        <v>-0.14529914529914531</v>
      </c>
      <c r="I9" s="36">
        <v>7257</v>
      </c>
      <c r="J9" s="37">
        <f>(I9-I8)/I8</f>
        <v>-0.2928279087897096</v>
      </c>
      <c r="K9" s="39">
        <v>30</v>
      </c>
      <c r="L9" s="37">
        <f>(K9-K8)/K8</f>
        <v>7.1428571428571425E-2</v>
      </c>
      <c r="M9" s="40">
        <f>SUM(N9:O9)</f>
        <v>0</v>
      </c>
      <c r="N9" s="38" t="s">
        <v>107</v>
      </c>
      <c r="O9" s="38" t="s">
        <v>107</v>
      </c>
      <c r="P9" s="41" t="s">
        <v>107</v>
      </c>
      <c r="Q9" s="37" t="s">
        <v>107</v>
      </c>
      <c r="R9" s="37" t="s">
        <v>107</v>
      </c>
    </row>
    <row r="10" spans="1:18" x14ac:dyDescent="0.2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27" customHeight="1" x14ac:dyDescent="0.2">
      <c r="A11" s="28" t="s">
        <v>135</v>
      </c>
      <c r="B11" s="28">
        <v>2017</v>
      </c>
      <c r="C11" s="44">
        <f>SUM(C12:C14)</f>
        <v>7586</v>
      </c>
      <c r="D11" s="37">
        <f>(C11-C16)/C16</f>
        <v>-2.5186327422256488E-2</v>
      </c>
      <c r="E11" s="40">
        <f>SUM(E12:E14)</f>
        <v>29</v>
      </c>
      <c r="F11" s="37">
        <f>(E11-E16)/E16</f>
        <v>0.45</v>
      </c>
      <c r="G11" s="40">
        <f>SUM(G12:G14)</f>
        <v>300</v>
      </c>
      <c r="H11" s="37">
        <f>(G11-G16)/G16</f>
        <v>-4.7619047619047616E-2</v>
      </c>
      <c r="I11" s="44">
        <f>SUM(I12:I14)</f>
        <v>7257</v>
      </c>
      <c r="J11" s="37">
        <f>(I11-I16)/I16</f>
        <v>-2.5513629649523299E-2</v>
      </c>
      <c r="K11" s="45">
        <f>SUM(K12:K14)</f>
        <v>30</v>
      </c>
      <c r="L11" s="37">
        <f>(K11-K16)/K16</f>
        <v>0.36363636363636365</v>
      </c>
      <c r="M11" s="40">
        <f>SUM(N11:O11)</f>
        <v>0</v>
      </c>
      <c r="N11" s="38" t="s">
        <v>107</v>
      </c>
      <c r="O11" s="38" t="s">
        <v>107</v>
      </c>
      <c r="P11" s="41" t="s">
        <v>107</v>
      </c>
      <c r="Q11" s="37" t="s">
        <v>107</v>
      </c>
      <c r="R11" s="37" t="s">
        <v>107</v>
      </c>
    </row>
    <row r="12" spans="1:18" ht="27" customHeight="1" x14ac:dyDescent="0.2">
      <c r="A12" s="28" t="s">
        <v>136</v>
      </c>
      <c r="B12" s="28">
        <v>2017</v>
      </c>
      <c r="C12" s="36">
        <v>2494</v>
      </c>
      <c r="D12" s="34">
        <f>(C12-C19)/C19</f>
        <v>-6.3813813813813819E-2</v>
      </c>
      <c r="E12" s="38">
        <v>11</v>
      </c>
      <c r="F12" s="37">
        <f>(E12-E19)/E19</f>
        <v>0.22222222222222221</v>
      </c>
      <c r="G12" s="38">
        <v>98</v>
      </c>
      <c r="H12" s="37">
        <f>(G12-G19)/G19</f>
        <v>-8.4112149532710276E-2</v>
      </c>
      <c r="I12" s="36">
        <v>2385</v>
      </c>
      <c r="J12" s="37">
        <f>(I12-I19)/I19</f>
        <v>-6.3971742543171117E-2</v>
      </c>
      <c r="K12" s="39">
        <v>12</v>
      </c>
      <c r="L12" s="37">
        <f>(K12-K19)/K19</f>
        <v>0.33333333333333331</v>
      </c>
      <c r="M12" s="40">
        <f>SUM(N12:O12)</f>
        <v>0</v>
      </c>
      <c r="N12" s="38" t="s">
        <v>107</v>
      </c>
      <c r="O12" s="38" t="s">
        <v>107</v>
      </c>
      <c r="P12" s="41" t="s">
        <v>107</v>
      </c>
      <c r="Q12" s="37" t="s">
        <v>107</v>
      </c>
      <c r="R12" s="37" t="s">
        <v>107</v>
      </c>
    </row>
    <row r="13" spans="1:18" ht="27" customHeight="1" x14ac:dyDescent="0.2">
      <c r="A13" s="28" t="s">
        <v>137</v>
      </c>
      <c r="B13" s="28">
        <v>2017</v>
      </c>
      <c r="C13" s="36">
        <v>2657</v>
      </c>
      <c r="D13" s="34">
        <f>(C13-C12)/C12</f>
        <v>6.535685645549319E-2</v>
      </c>
      <c r="E13" s="38">
        <v>7</v>
      </c>
      <c r="F13" s="37">
        <f>(E13-E12)/E12</f>
        <v>-0.36363636363636365</v>
      </c>
      <c r="G13" s="38">
        <v>115</v>
      </c>
      <c r="H13" s="37">
        <f>(G13-G12)/G12</f>
        <v>0.17346938775510204</v>
      </c>
      <c r="I13" s="36">
        <v>2535</v>
      </c>
      <c r="J13" s="37">
        <f>(I13-I12)/I12</f>
        <v>6.2893081761006289E-2</v>
      </c>
      <c r="K13" s="39">
        <v>7</v>
      </c>
      <c r="L13" s="37">
        <f>(K13-K12)/K12</f>
        <v>-0.41666666666666669</v>
      </c>
      <c r="M13" s="40">
        <f>SUM(N13:O13)</f>
        <v>0</v>
      </c>
      <c r="N13" s="38" t="s">
        <v>107</v>
      </c>
      <c r="O13" s="38" t="s">
        <v>107</v>
      </c>
      <c r="P13" s="41" t="s">
        <v>107</v>
      </c>
      <c r="Q13" s="37" t="s">
        <v>107</v>
      </c>
      <c r="R13" s="37" t="s">
        <v>107</v>
      </c>
    </row>
    <row r="14" spans="1:18" ht="27" customHeight="1" x14ac:dyDescent="0.2">
      <c r="A14" s="28" t="s">
        <v>138</v>
      </c>
      <c r="B14" s="28">
        <v>2017</v>
      </c>
      <c r="C14" s="36">
        <v>2435</v>
      </c>
      <c r="D14" s="34">
        <f>(C14-C13)/C13</f>
        <v>-8.3552879187053064E-2</v>
      </c>
      <c r="E14" s="38">
        <v>11</v>
      </c>
      <c r="F14" s="37">
        <f>(E14-E13)/E13</f>
        <v>0.5714285714285714</v>
      </c>
      <c r="G14" s="38">
        <v>87</v>
      </c>
      <c r="H14" s="37">
        <f>(G14-G13)/G13</f>
        <v>-0.24347826086956523</v>
      </c>
      <c r="I14" s="36">
        <v>2337</v>
      </c>
      <c r="J14" s="37">
        <f>(I14-I13)/I13</f>
        <v>-7.8106508875739639E-2</v>
      </c>
      <c r="K14" s="39">
        <v>11</v>
      </c>
      <c r="L14" s="37">
        <f>(K14-K13)/K13</f>
        <v>0.5714285714285714</v>
      </c>
      <c r="M14" s="40">
        <f>SUM(N14:O14)</f>
        <v>0</v>
      </c>
      <c r="N14" s="38" t="s">
        <v>107</v>
      </c>
      <c r="O14" s="38" t="s">
        <v>107</v>
      </c>
      <c r="P14" s="41" t="s">
        <v>107</v>
      </c>
      <c r="Q14" s="37" t="s">
        <v>107</v>
      </c>
      <c r="R14" s="37" t="s">
        <v>107</v>
      </c>
    </row>
    <row r="15" spans="1:18" ht="23.25" x14ac:dyDescent="0.2">
      <c r="A15" s="46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 ht="27" customHeight="1" x14ac:dyDescent="0.2">
      <c r="A16" s="28" t="s">
        <v>90</v>
      </c>
      <c r="B16" s="28">
        <v>2017</v>
      </c>
      <c r="C16" s="44">
        <f>SUM(C17:C19)</f>
        <v>7782</v>
      </c>
      <c r="D16" s="47"/>
      <c r="E16" s="40">
        <f>SUM(E17:E19)</f>
        <v>20</v>
      </c>
      <c r="F16" s="48"/>
      <c r="G16" s="40">
        <f>SUM(G17:G19)</f>
        <v>315</v>
      </c>
      <c r="H16" s="48"/>
      <c r="I16" s="44">
        <f>SUM(I17:I19)</f>
        <v>7447</v>
      </c>
      <c r="J16" s="49"/>
      <c r="K16" s="50">
        <f>SUM(K17:K19)</f>
        <v>22</v>
      </c>
      <c r="L16" s="51"/>
      <c r="M16" s="40">
        <v>0</v>
      </c>
      <c r="N16" s="38" t="s">
        <v>107</v>
      </c>
      <c r="O16" s="38" t="s">
        <v>107</v>
      </c>
      <c r="P16" s="51"/>
      <c r="Q16" s="51"/>
      <c r="R16" s="51"/>
    </row>
    <row r="17" spans="1:18" ht="27" customHeight="1" x14ac:dyDescent="0.2">
      <c r="A17" s="28" t="s">
        <v>91</v>
      </c>
      <c r="B17" s="28">
        <v>2017</v>
      </c>
      <c r="C17" s="36">
        <v>2540</v>
      </c>
      <c r="D17" s="52"/>
      <c r="E17" s="38">
        <v>7</v>
      </c>
      <c r="F17" s="29"/>
      <c r="G17" s="38">
        <v>99</v>
      </c>
      <c r="H17" s="29"/>
      <c r="I17" s="36">
        <v>2434</v>
      </c>
      <c r="J17" s="53"/>
      <c r="K17" s="31">
        <v>9</v>
      </c>
      <c r="L17" s="51"/>
      <c r="M17" s="40">
        <v>0</v>
      </c>
      <c r="N17" s="38" t="s">
        <v>107</v>
      </c>
      <c r="O17" s="38" t="s">
        <v>107</v>
      </c>
      <c r="P17" s="51"/>
      <c r="Q17" s="51"/>
      <c r="R17" s="51"/>
    </row>
    <row r="18" spans="1:18" ht="27" customHeight="1" x14ac:dyDescent="0.2">
      <c r="A18" s="28" t="s">
        <v>92</v>
      </c>
      <c r="B18" s="28">
        <v>2017</v>
      </c>
      <c r="C18" s="36">
        <v>2578</v>
      </c>
      <c r="D18" s="34">
        <f>(C18-C17)/C17</f>
        <v>1.4960629921259842E-2</v>
      </c>
      <c r="E18" s="38">
        <v>4</v>
      </c>
      <c r="F18" s="37">
        <f>(E18-E17)/E17</f>
        <v>-0.42857142857142855</v>
      </c>
      <c r="G18" s="38">
        <v>109</v>
      </c>
      <c r="H18" s="37">
        <f>(G18-G17)/G17</f>
        <v>0.10101010101010101</v>
      </c>
      <c r="I18" s="36">
        <v>2465</v>
      </c>
      <c r="J18" s="37">
        <f>(I18-I17)/I17</f>
        <v>1.2736236647493838E-2</v>
      </c>
      <c r="K18" s="39">
        <v>4</v>
      </c>
      <c r="L18" s="37">
        <f>(K18-K17)/K17</f>
        <v>-0.55555555555555558</v>
      </c>
      <c r="M18" s="40">
        <v>0</v>
      </c>
      <c r="N18" s="38" t="s">
        <v>107</v>
      </c>
      <c r="O18" s="38" t="s">
        <v>107</v>
      </c>
      <c r="P18" s="41" t="s">
        <v>107</v>
      </c>
      <c r="Q18" s="37" t="s">
        <v>107</v>
      </c>
      <c r="R18" s="37" t="s">
        <v>107</v>
      </c>
    </row>
    <row r="19" spans="1:18" ht="27" customHeight="1" x14ac:dyDescent="0.2">
      <c r="A19" s="28" t="s">
        <v>93</v>
      </c>
      <c r="B19" s="28">
        <v>2017</v>
      </c>
      <c r="C19" s="36">
        <v>2664</v>
      </c>
      <c r="D19" s="34">
        <f>(C19-C18)/C18</f>
        <v>3.335919317300233E-2</v>
      </c>
      <c r="E19" s="38">
        <v>9</v>
      </c>
      <c r="F19" s="37">
        <f>(E19-E18)/E18</f>
        <v>1.25</v>
      </c>
      <c r="G19" s="38">
        <v>107</v>
      </c>
      <c r="H19" s="37">
        <f>(G19-G18)/G18</f>
        <v>-1.834862385321101E-2</v>
      </c>
      <c r="I19" s="36">
        <v>2548</v>
      </c>
      <c r="J19" s="37">
        <f>(I19-I18)/I18</f>
        <v>3.3671399594320486E-2</v>
      </c>
      <c r="K19" s="39">
        <v>9</v>
      </c>
      <c r="L19" s="37">
        <f>(K19-K18)/K18</f>
        <v>1.25</v>
      </c>
      <c r="M19" s="40">
        <v>0</v>
      </c>
      <c r="N19" s="38" t="s">
        <v>107</v>
      </c>
      <c r="O19" s="38" t="s">
        <v>107</v>
      </c>
      <c r="P19" s="41" t="s">
        <v>107</v>
      </c>
      <c r="Q19" s="37" t="s">
        <v>107</v>
      </c>
      <c r="R19" s="37" t="s">
        <v>107</v>
      </c>
    </row>
    <row r="22" spans="1:18" ht="23.25" x14ac:dyDescent="0.35">
      <c r="E22" s="208" t="s">
        <v>128</v>
      </c>
      <c r="F22" s="209" t="s">
        <v>129</v>
      </c>
      <c r="G22" s="209" t="s">
        <v>130</v>
      </c>
      <c r="H22" s="209" t="s">
        <v>131</v>
      </c>
      <c r="I22" s="209" t="s">
        <v>132</v>
      </c>
    </row>
    <row r="23" spans="1:18" ht="23.25" x14ac:dyDescent="0.35">
      <c r="E23" s="210"/>
      <c r="F23" s="211">
        <f>I11/C11*100</f>
        <v>95.663063538096495</v>
      </c>
      <c r="G23" s="211">
        <f>K11/C11*100</f>
        <v>0.39546533087266011</v>
      </c>
      <c r="H23" s="211">
        <f>G11/C11*100</f>
        <v>3.9546533087266016</v>
      </c>
      <c r="I23" s="211">
        <f>SUM(F23:H23)</f>
        <v>100.01318217769575</v>
      </c>
    </row>
    <row r="26" spans="1:18" ht="20.25" x14ac:dyDescent="0.3">
      <c r="A26" s="21" t="s">
        <v>91</v>
      </c>
      <c r="B26" s="19" t="s">
        <v>67</v>
      </c>
      <c r="C26" s="19" t="s">
        <v>67</v>
      </c>
      <c r="D26" s="19" t="s">
        <v>67</v>
      </c>
      <c r="E26" s="19" t="s">
        <v>67</v>
      </c>
      <c r="F26" s="20">
        <v>2017</v>
      </c>
      <c r="G26" s="214">
        <v>2540</v>
      </c>
    </row>
    <row r="27" spans="1:18" ht="20.25" x14ac:dyDescent="0.3">
      <c r="A27" s="21" t="s">
        <v>92</v>
      </c>
      <c r="B27" s="19" t="s">
        <v>67</v>
      </c>
      <c r="C27" s="19" t="s">
        <v>67</v>
      </c>
      <c r="D27" s="19" t="s">
        <v>67</v>
      </c>
      <c r="E27" s="19" t="s">
        <v>67</v>
      </c>
      <c r="F27" s="20">
        <v>2017</v>
      </c>
      <c r="G27" s="22">
        <v>2578</v>
      </c>
    </row>
    <row r="28" spans="1:18" ht="20.25" x14ac:dyDescent="0.3">
      <c r="A28" s="21" t="s">
        <v>93</v>
      </c>
      <c r="B28" s="19" t="s">
        <v>67</v>
      </c>
      <c r="C28" s="19" t="s">
        <v>67</v>
      </c>
      <c r="D28" s="19" t="s">
        <v>67</v>
      </c>
      <c r="E28" s="19" t="s">
        <v>67</v>
      </c>
      <c r="F28" s="20">
        <v>2017</v>
      </c>
      <c r="G28" s="214">
        <v>2664</v>
      </c>
    </row>
    <row r="29" spans="1:18" ht="20.25" x14ac:dyDescent="0.3">
      <c r="A29" s="21" t="s">
        <v>136</v>
      </c>
      <c r="B29" s="19" t="s">
        <v>67</v>
      </c>
      <c r="C29" s="19" t="s">
        <v>67</v>
      </c>
      <c r="D29" s="19" t="s">
        <v>67</v>
      </c>
      <c r="E29" s="19" t="s">
        <v>67</v>
      </c>
      <c r="F29" s="20">
        <v>2017</v>
      </c>
      <c r="G29" s="214">
        <v>2494</v>
      </c>
    </row>
    <row r="30" spans="1:18" ht="20.25" x14ac:dyDescent="0.3">
      <c r="A30" s="21" t="s">
        <v>137</v>
      </c>
      <c r="B30" s="19" t="s">
        <v>67</v>
      </c>
      <c r="C30" s="19" t="s">
        <v>67</v>
      </c>
      <c r="D30" s="19" t="s">
        <v>67</v>
      </c>
      <c r="E30" s="19" t="s">
        <v>67</v>
      </c>
      <c r="F30" s="20">
        <v>2017</v>
      </c>
      <c r="G30" s="22">
        <v>2657</v>
      </c>
    </row>
    <row r="31" spans="1:18" ht="20.25" x14ac:dyDescent="0.3">
      <c r="A31" s="21" t="s">
        <v>138</v>
      </c>
      <c r="B31" s="19" t="s">
        <v>67</v>
      </c>
      <c r="C31" s="19" t="s">
        <v>67</v>
      </c>
      <c r="D31" s="19" t="s">
        <v>67</v>
      </c>
      <c r="E31" s="19" t="s">
        <v>67</v>
      </c>
      <c r="F31" s="20">
        <v>2017</v>
      </c>
      <c r="G31" s="214">
        <v>2435</v>
      </c>
    </row>
  </sheetData>
  <mergeCells count="2">
    <mergeCell ref="M3:O3"/>
    <mergeCell ref="P3:R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Normal="100" workbookViewId="0">
      <selection activeCell="O11" sqref="O11"/>
    </sheetView>
  </sheetViews>
  <sheetFormatPr defaultRowHeight="12.75" x14ac:dyDescent="0.2"/>
  <cols>
    <col min="1" max="1" width="22.42578125" style="5" customWidth="1"/>
    <col min="2" max="2" width="15" style="5" customWidth="1"/>
    <col min="3" max="3" width="15.5703125" style="5" customWidth="1"/>
    <col min="4" max="4" width="18.140625" style="5" customWidth="1"/>
    <col min="5" max="5" width="16.85546875" style="5" customWidth="1"/>
    <col min="6" max="6" width="16.140625" style="5" customWidth="1"/>
    <col min="7" max="7" width="17" style="5" customWidth="1"/>
    <col min="8" max="8" width="16" style="5" customWidth="1"/>
    <col min="9" max="9" width="18.7109375" style="5" customWidth="1"/>
    <col min="10" max="11" width="9.140625" style="5"/>
    <col min="12" max="12" width="9.42578125" style="5" bestFit="1" customWidth="1"/>
    <col min="13" max="16384" width="9.140625" style="5"/>
  </cols>
  <sheetData>
    <row r="1" spans="1:21" ht="31.5" customHeight="1" x14ac:dyDescent="0.4">
      <c r="A1" s="402" t="s">
        <v>109</v>
      </c>
      <c r="B1" s="402"/>
      <c r="C1" s="402"/>
      <c r="D1" s="402"/>
      <c r="E1" s="402"/>
      <c r="F1" s="402"/>
      <c r="G1" s="402"/>
      <c r="H1" s="402"/>
      <c r="I1" s="402"/>
    </row>
    <row r="2" spans="1:21" ht="29.25" customHeight="1" x14ac:dyDescent="0.2">
      <c r="A2" s="403" t="s">
        <v>141</v>
      </c>
      <c r="B2" s="403"/>
      <c r="C2" s="403"/>
      <c r="D2" s="403"/>
      <c r="E2" s="403"/>
      <c r="F2" s="403"/>
      <c r="G2" s="403"/>
      <c r="H2" s="403"/>
      <c r="I2" s="403"/>
    </row>
    <row r="3" spans="1:21" ht="15" customHeight="1" x14ac:dyDescent="0.2">
      <c r="A3" s="303" t="s">
        <v>1</v>
      </c>
      <c r="B3" s="304"/>
      <c r="C3" s="304"/>
      <c r="D3" s="304"/>
      <c r="E3" s="305"/>
      <c r="F3" s="312" t="s">
        <v>2</v>
      </c>
      <c r="G3" s="312" t="s">
        <v>79</v>
      </c>
      <c r="H3" s="312" t="s">
        <v>80</v>
      </c>
      <c r="I3" s="312" t="s">
        <v>110</v>
      </c>
    </row>
    <row r="4" spans="1:21" ht="15" customHeight="1" x14ac:dyDescent="0.2">
      <c r="A4" s="306"/>
      <c r="B4" s="307"/>
      <c r="C4" s="307"/>
      <c r="D4" s="307"/>
      <c r="E4" s="308"/>
      <c r="F4" s="313"/>
      <c r="G4" s="313"/>
      <c r="H4" s="313"/>
      <c r="I4" s="313"/>
    </row>
    <row r="5" spans="1:21" ht="15" customHeight="1" x14ac:dyDescent="0.2">
      <c r="A5" s="306"/>
      <c r="B5" s="307"/>
      <c r="C5" s="307"/>
      <c r="D5" s="307"/>
      <c r="E5" s="308"/>
      <c r="F5" s="313"/>
      <c r="G5" s="313"/>
      <c r="H5" s="313"/>
      <c r="I5" s="313"/>
    </row>
    <row r="6" spans="1:21" ht="15" customHeight="1" x14ac:dyDescent="0.2">
      <c r="A6" s="306"/>
      <c r="B6" s="307"/>
      <c r="C6" s="307"/>
      <c r="D6" s="307"/>
      <c r="E6" s="308"/>
      <c r="F6" s="313"/>
      <c r="G6" s="313"/>
      <c r="H6" s="313"/>
      <c r="I6" s="313"/>
    </row>
    <row r="7" spans="1:21" ht="15" customHeight="1" x14ac:dyDescent="0.2">
      <c r="A7" s="309"/>
      <c r="B7" s="310"/>
      <c r="C7" s="310"/>
      <c r="D7" s="310"/>
      <c r="E7" s="311"/>
      <c r="F7" s="314"/>
      <c r="G7" s="314"/>
      <c r="H7" s="314"/>
      <c r="I7" s="314"/>
    </row>
    <row r="8" spans="1:21" ht="25.5" customHeight="1" x14ac:dyDescent="0.35">
      <c r="A8" s="54"/>
      <c r="B8" s="55"/>
      <c r="C8" s="55"/>
      <c r="D8" s="56"/>
      <c r="E8" s="57"/>
      <c r="F8" s="58" t="s">
        <v>8</v>
      </c>
      <c r="G8" s="58" t="s">
        <v>9</v>
      </c>
      <c r="H8" s="58" t="s">
        <v>10</v>
      </c>
      <c r="I8" s="58" t="s">
        <v>11</v>
      </c>
    </row>
    <row r="9" spans="1:21" ht="45" customHeight="1" x14ac:dyDescent="0.4">
      <c r="A9" s="59" t="s">
        <v>135</v>
      </c>
      <c r="B9" s="55"/>
      <c r="C9" s="55" t="s">
        <v>67</v>
      </c>
      <c r="D9" s="55" t="s">
        <v>67</v>
      </c>
      <c r="E9" s="60" t="s">
        <v>67</v>
      </c>
      <c r="F9" s="61">
        <v>2013</v>
      </c>
      <c r="G9" s="61">
        <v>37</v>
      </c>
      <c r="H9" s="61">
        <v>1</v>
      </c>
      <c r="I9" s="62">
        <v>38</v>
      </c>
      <c r="J9" s="6"/>
      <c r="K9" s="6"/>
      <c r="L9" s="63"/>
      <c r="M9" s="6"/>
      <c r="N9" s="243"/>
      <c r="O9" s="243"/>
      <c r="T9" s="6"/>
      <c r="U9" s="6"/>
    </row>
    <row r="10" spans="1:21" ht="45" customHeight="1" x14ac:dyDescent="0.4">
      <c r="A10" s="59" t="s">
        <v>135</v>
      </c>
      <c r="B10" s="55"/>
      <c r="C10" s="55" t="s">
        <v>67</v>
      </c>
      <c r="D10" s="55" t="s">
        <v>67</v>
      </c>
      <c r="E10" s="60" t="s">
        <v>67</v>
      </c>
      <c r="F10" s="61">
        <v>2014</v>
      </c>
      <c r="G10" s="61">
        <v>26</v>
      </c>
      <c r="H10" s="61">
        <v>8</v>
      </c>
      <c r="I10" s="62">
        <v>34</v>
      </c>
      <c r="J10" s="6"/>
      <c r="K10" s="6"/>
      <c r="L10" s="6"/>
      <c r="M10" s="6"/>
      <c r="T10" s="6"/>
      <c r="U10" s="6"/>
    </row>
    <row r="11" spans="1:21" ht="45" customHeight="1" x14ac:dyDescent="0.4">
      <c r="A11" s="59" t="s">
        <v>135</v>
      </c>
      <c r="B11" s="55"/>
      <c r="C11" s="55" t="s">
        <v>67</v>
      </c>
      <c r="D11" s="55" t="s">
        <v>67</v>
      </c>
      <c r="E11" s="60" t="s">
        <v>67</v>
      </c>
      <c r="F11" s="61">
        <v>2015</v>
      </c>
      <c r="G11" s="61">
        <v>33</v>
      </c>
      <c r="H11" s="61">
        <v>9</v>
      </c>
      <c r="I11" s="62">
        <v>42</v>
      </c>
      <c r="J11" s="6"/>
      <c r="K11" s="6"/>
      <c r="L11" s="6"/>
      <c r="M11" s="6"/>
      <c r="T11" s="6"/>
      <c r="U11" s="6"/>
    </row>
    <row r="12" spans="1:21" ht="45" customHeight="1" x14ac:dyDescent="0.4">
      <c r="A12" s="59" t="s">
        <v>135</v>
      </c>
      <c r="B12" s="55"/>
      <c r="C12" s="55" t="s">
        <v>67</v>
      </c>
      <c r="D12" s="55" t="s">
        <v>67</v>
      </c>
      <c r="E12" s="60" t="s">
        <v>67</v>
      </c>
      <c r="F12" s="61">
        <v>2016</v>
      </c>
      <c r="G12" s="61">
        <v>19</v>
      </c>
      <c r="H12" s="61">
        <v>9</v>
      </c>
      <c r="I12" s="62">
        <v>28</v>
      </c>
      <c r="J12" s="6"/>
      <c r="K12" s="6"/>
      <c r="L12" s="6"/>
      <c r="M12" s="6"/>
      <c r="T12" s="6"/>
      <c r="U12" s="6"/>
    </row>
    <row r="13" spans="1:21" ht="45" customHeight="1" x14ac:dyDescent="0.4">
      <c r="A13" s="283" t="s">
        <v>135</v>
      </c>
      <c r="B13" s="64"/>
      <c r="C13" s="64" t="s">
        <v>67</v>
      </c>
      <c r="D13" s="64" t="s">
        <v>67</v>
      </c>
      <c r="E13" s="65" t="s">
        <v>67</v>
      </c>
      <c r="F13" s="66">
        <v>2017</v>
      </c>
      <c r="G13" s="66">
        <v>28</v>
      </c>
      <c r="H13" s="66">
        <v>2</v>
      </c>
      <c r="I13" s="67">
        <v>30</v>
      </c>
      <c r="J13" s="6"/>
      <c r="K13" s="7"/>
      <c r="L13" s="6"/>
      <c r="M13" s="6"/>
      <c r="T13" s="6"/>
      <c r="U13" s="6"/>
    </row>
    <row r="14" spans="1:21" ht="13.5" customHeight="1" x14ac:dyDescent="0.4">
      <c r="A14" s="148"/>
      <c r="B14" s="149"/>
      <c r="C14" s="149"/>
      <c r="D14" s="149"/>
      <c r="E14" s="149"/>
      <c r="F14" s="146"/>
      <c r="G14" s="146"/>
      <c r="H14" s="146"/>
      <c r="I14" s="147"/>
      <c r="J14" s="6"/>
      <c r="K14" s="7"/>
      <c r="L14" s="6"/>
      <c r="M14" s="6"/>
      <c r="T14" s="6"/>
      <c r="U14" s="6"/>
    </row>
    <row r="15" spans="1:21" ht="22.5" customHeight="1" x14ac:dyDescent="0.25">
      <c r="D15" s="302" t="s">
        <v>116</v>
      </c>
      <c r="E15" s="302"/>
      <c r="F15" s="302"/>
      <c r="G15" s="302"/>
      <c r="H15" s="302"/>
      <c r="I15" s="302"/>
      <c r="T15" s="6"/>
      <c r="U15" s="6"/>
    </row>
    <row r="16" spans="1:21" ht="18" x14ac:dyDescent="0.25">
      <c r="D16" s="145"/>
      <c r="E16" s="145"/>
      <c r="F16" s="145"/>
      <c r="G16" s="302" t="s">
        <v>139</v>
      </c>
      <c r="H16" s="302"/>
      <c r="I16" s="302"/>
    </row>
    <row r="17" spans="1:9" ht="18" x14ac:dyDescent="0.25">
      <c r="I17" s="68"/>
    </row>
    <row r="18" spans="1:9" x14ac:dyDescent="0.2">
      <c r="F18" s="6"/>
      <c r="G18" s="6"/>
      <c r="H18" s="6"/>
      <c r="I18" s="11"/>
    </row>
    <row r="19" spans="1:9" ht="15" x14ac:dyDescent="0.25">
      <c r="A19" s="12"/>
      <c r="B19" s="13"/>
      <c r="C19" s="13"/>
      <c r="D19" s="13"/>
      <c r="E19" s="13"/>
      <c r="F19" s="14"/>
      <c r="G19" s="14"/>
      <c r="H19" s="14"/>
      <c r="I19" s="9"/>
    </row>
    <row r="20" spans="1:9" ht="14.25" x14ac:dyDescent="0.2">
      <c r="A20" s="15"/>
      <c r="B20" s="16"/>
      <c r="C20" s="16"/>
      <c r="D20" s="16"/>
      <c r="E20" s="16"/>
      <c r="F20" s="17"/>
      <c r="G20" s="17"/>
      <c r="H20" s="17"/>
      <c r="I20" s="7"/>
    </row>
    <row r="21" spans="1:9" ht="14.25" x14ac:dyDescent="0.2">
      <c r="A21" s="15"/>
      <c r="B21" s="16"/>
      <c r="C21" s="16"/>
      <c r="D21" s="16"/>
      <c r="E21" s="16"/>
      <c r="F21" s="17"/>
      <c r="G21" s="17"/>
      <c r="H21" s="17"/>
      <c r="I21" s="7"/>
    </row>
    <row r="22" spans="1:9" ht="14.25" x14ac:dyDescent="0.2">
      <c r="A22" s="15"/>
      <c r="B22" s="16"/>
      <c r="C22" s="16"/>
      <c r="D22" s="16"/>
      <c r="E22" s="16"/>
      <c r="F22" s="17"/>
      <c r="G22" s="17"/>
      <c r="H22" s="17"/>
      <c r="I22" s="7"/>
    </row>
    <row r="25" spans="1:9" x14ac:dyDescent="0.2">
      <c r="I25" s="18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="80" zoomScaleNormal="80" zoomScaleSheetLayoutView="80" workbookViewId="0">
      <selection activeCell="S11" sqref="S11"/>
    </sheetView>
  </sheetViews>
  <sheetFormatPr defaultRowHeight="12.75" x14ac:dyDescent="0.2"/>
  <cols>
    <col min="1" max="1" width="30.85546875" style="1" customWidth="1"/>
    <col min="2" max="2" width="28.5703125" style="1" customWidth="1"/>
    <col min="3" max="3" width="14.140625" style="1" customWidth="1"/>
    <col min="4" max="4" width="17.42578125" style="1" customWidth="1"/>
    <col min="5" max="5" width="11.85546875" style="1" customWidth="1"/>
    <col min="6" max="6" width="12.7109375" style="1" customWidth="1"/>
    <col min="7" max="7" width="13" style="1" customWidth="1"/>
    <col min="8" max="8" width="13.140625" style="1" customWidth="1"/>
    <col min="9" max="9" width="16.85546875" style="1" customWidth="1"/>
    <col min="10" max="10" width="18.28515625" style="1" customWidth="1"/>
    <col min="11" max="11" width="18.140625" style="1" customWidth="1"/>
    <col min="12" max="12" width="16.28515625" style="1" customWidth="1"/>
    <col min="13" max="16384" width="9.140625" style="1"/>
  </cols>
  <sheetData>
    <row r="1" spans="1:22" ht="35.1" customHeight="1" x14ac:dyDescent="0.5">
      <c r="A1" s="316" t="s">
        <v>143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22" ht="35.1" customHeight="1" x14ac:dyDescent="0.5">
      <c r="A2" s="316" t="s">
        <v>144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1:22" ht="35.1" customHeight="1" x14ac:dyDescent="0.5">
      <c r="A3" s="316" t="s">
        <v>111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</row>
    <row r="4" spans="1:22" ht="35.1" customHeight="1" x14ac:dyDescent="0.5">
      <c r="A4" s="316" t="s">
        <v>140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</row>
    <row r="5" spans="1:22" ht="42.75" customHeight="1" x14ac:dyDescent="0.2">
      <c r="A5" s="317" t="s">
        <v>16</v>
      </c>
      <c r="B5" s="318"/>
      <c r="C5" s="317" t="s">
        <v>50</v>
      </c>
      <c r="D5" s="318"/>
      <c r="E5" s="317" t="s">
        <v>51</v>
      </c>
      <c r="F5" s="318"/>
      <c r="G5" s="317" t="s">
        <v>108</v>
      </c>
      <c r="H5" s="318"/>
      <c r="I5" s="317" t="s">
        <v>60</v>
      </c>
      <c r="J5" s="318"/>
      <c r="K5" s="317" t="s">
        <v>4</v>
      </c>
      <c r="L5" s="318"/>
    </row>
    <row r="6" spans="1:22" ht="49.5" customHeight="1" x14ac:dyDescent="0.2">
      <c r="A6" s="319"/>
      <c r="B6" s="320"/>
      <c r="C6" s="321"/>
      <c r="D6" s="322"/>
      <c r="E6" s="321"/>
      <c r="F6" s="322"/>
      <c r="G6" s="321"/>
      <c r="H6" s="322"/>
      <c r="I6" s="321"/>
      <c r="J6" s="322"/>
      <c r="K6" s="321"/>
      <c r="L6" s="322"/>
    </row>
    <row r="7" spans="1:22" ht="39.75" customHeight="1" x14ac:dyDescent="0.2">
      <c r="A7" s="321"/>
      <c r="B7" s="322"/>
      <c r="C7" s="207" t="s">
        <v>17</v>
      </c>
      <c r="D7" s="207" t="s">
        <v>18</v>
      </c>
      <c r="E7" s="207" t="s">
        <v>17</v>
      </c>
      <c r="F7" s="207" t="s">
        <v>18</v>
      </c>
      <c r="G7" s="207" t="s">
        <v>17</v>
      </c>
      <c r="H7" s="207" t="s">
        <v>18</v>
      </c>
      <c r="I7" s="207" t="s">
        <v>17</v>
      </c>
      <c r="J7" s="207" t="s">
        <v>18</v>
      </c>
      <c r="K7" s="207" t="s">
        <v>17</v>
      </c>
      <c r="L7" s="207" t="s">
        <v>18</v>
      </c>
    </row>
    <row r="8" spans="1:22" ht="35.1" customHeight="1" x14ac:dyDescent="0.4">
      <c r="A8" s="246"/>
      <c r="B8" s="248"/>
      <c r="C8" s="72" t="s">
        <v>8</v>
      </c>
      <c r="D8" s="72" t="s">
        <v>9</v>
      </c>
      <c r="E8" s="72" t="s">
        <v>10</v>
      </c>
      <c r="F8" s="72" t="s">
        <v>11</v>
      </c>
      <c r="G8" s="72" t="s">
        <v>12</v>
      </c>
      <c r="H8" s="72" t="s">
        <v>13</v>
      </c>
      <c r="I8" s="72" t="s">
        <v>14</v>
      </c>
      <c r="J8" s="72" t="s">
        <v>15</v>
      </c>
      <c r="K8" s="77" t="s">
        <v>54</v>
      </c>
      <c r="L8" s="78" t="s">
        <v>55</v>
      </c>
      <c r="M8" s="2"/>
      <c r="N8" s="2"/>
      <c r="O8" s="2"/>
      <c r="P8" s="2"/>
    </row>
    <row r="9" spans="1:22" ht="45" customHeight="1" x14ac:dyDescent="0.4">
      <c r="A9" s="284" t="s">
        <v>136</v>
      </c>
      <c r="B9" s="248"/>
      <c r="C9" s="83">
        <v>2494</v>
      </c>
      <c r="D9" s="75">
        <v>32.876351173213813</v>
      </c>
      <c r="E9" s="74">
        <v>11</v>
      </c>
      <c r="F9" s="75">
        <v>37.931034482758619</v>
      </c>
      <c r="G9" s="74">
        <v>12</v>
      </c>
      <c r="H9" s="75">
        <v>40</v>
      </c>
      <c r="I9" s="74">
        <v>98</v>
      </c>
      <c r="J9" s="75">
        <v>32.666666666666664</v>
      </c>
      <c r="K9" s="83">
        <v>2385</v>
      </c>
      <c r="L9" s="75">
        <v>32.864820173625461</v>
      </c>
      <c r="M9" s="2"/>
      <c r="N9" s="2"/>
      <c r="O9" s="2"/>
      <c r="P9" s="2"/>
    </row>
    <row r="10" spans="1:22" ht="45" customHeight="1" x14ac:dyDescent="0.4">
      <c r="A10" s="284" t="s">
        <v>137</v>
      </c>
      <c r="B10" s="248"/>
      <c r="C10" s="83">
        <v>2657</v>
      </c>
      <c r="D10" s="75">
        <v>35.025046137621935</v>
      </c>
      <c r="E10" s="74">
        <v>7</v>
      </c>
      <c r="F10" s="75">
        <v>24.137931034482758</v>
      </c>
      <c r="G10" s="74">
        <v>7</v>
      </c>
      <c r="H10" s="75">
        <v>23.333333333333332</v>
      </c>
      <c r="I10" s="74">
        <v>115</v>
      </c>
      <c r="J10" s="75">
        <v>38.333333333333336</v>
      </c>
      <c r="K10" s="83">
        <v>2535</v>
      </c>
      <c r="L10" s="75">
        <v>34.931789995866055</v>
      </c>
      <c r="M10" s="2"/>
      <c r="N10" s="2"/>
      <c r="O10" s="2"/>
      <c r="P10" s="2"/>
    </row>
    <row r="11" spans="1:22" ht="45" customHeight="1" x14ac:dyDescent="0.4">
      <c r="A11" s="284" t="s">
        <v>138</v>
      </c>
      <c r="B11" s="248"/>
      <c r="C11" s="83">
        <v>2435</v>
      </c>
      <c r="D11" s="75">
        <v>32.098602689164252</v>
      </c>
      <c r="E11" s="74">
        <v>11</v>
      </c>
      <c r="F11" s="75">
        <v>37.931034482758619</v>
      </c>
      <c r="G11" s="74">
        <v>11</v>
      </c>
      <c r="H11" s="75">
        <v>36.666666666666664</v>
      </c>
      <c r="I11" s="74">
        <v>87</v>
      </c>
      <c r="J11" s="75">
        <v>28.999999999999996</v>
      </c>
      <c r="K11" s="83">
        <v>2337</v>
      </c>
      <c r="L11" s="75">
        <v>32.20338983050847</v>
      </c>
      <c r="M11" s="2"/>
      <c r="N11" s="2"/>
      <c r="O11" s="2"/>
      <c r="P11" s="2"/>
    </row>
    <row r="12" spans="1:22" ht="35.1" customHeight="1" x14ac:dyDescent="0.4">
      <c r="A12" s="284"/>
      <c r="B12" s="248"/>
      <c r="C12" s="74"/>
      <c r="D12" s="75"/>
      <c r="E12" s="74"/>
      <c r="F12" s="75"/>
      <c r="G12" s="74"/>
      <c r="H12" s="75"/>
      <c r="I12" s="74"/>
      <c r="J12" s="75"/>
      <c r="K12" s="79"/>
      <c r="L12" s="75"/>
      <c r="M12" s="2"/>
      <c r="N12" s="2"/>
      <c r="O12" s="2"/>
      <c r="P12" s="2"/>
      <c r="U12" s="2"/>
      <c r="V12" s="2"/>
    </row>
    <row r="13" spans="1:22" ht="30" customHeight="1" x14ac:dyDescent="0.4">
      <c r="A13" s="285" t="s">
        <v>5</v>
      </c>
      <c r="B13" s="286"/>
      <c r="C13" s="84">
        <v>7586</v>
      </c>
      <c r="D13" s="212">
        <v>100</v>
      </c>
      <c r="E13" s="81">
        <v>29</v>
      </c>
      <c r="F13" s="212">
        <v>100</v>
      </c>
      <c r="G13" s="81">
        <v>30</v>
      </c>
      <c r="H13" s="81">
        <v>100</v>
      </c>
      <c r="I13" s="81">
        <v>300</v>
      </c>
      <c r="J13" s="76">
        <v>100</v>
      </c>
      <c r="K13" s="84">
        <v>7257</v>
      </c>
      <c r="L13" s="80">
        <v>99.999999999999986</v>
      </c>
      <c r="M13" s="2"/>
      <c r="N13" s="2"/>
      <c r="O13" s="7"/>
      <c r="P13" s="2"/>
      <c r="U13" s="2"/>
      <c r="V13" s="2"/>
    </row>
    <row r="14" spans="1:22" ht="20.100000000000001" customHeight="1" x14ac:dyDescent="0.2">
      <c r="D14" s="69"/>
      <c r="E14" s="2"/>
      <c r="F14" s="2"/>
      <c r="G14" s="2"/>
      <c r="H14" s="2"/>
      <c r="I14" s="2"/>
      <c r="J14" s="2"/>
      <c r="K14" s="2"/>
      <c r="L14" s="2"/>
      <c r="M14" s="2"/>
      <c r="N14" s="2"/>
      <c r="U14" s="2"/>
      <c r="V14" s="2"/>
    </row>
    <row r="15" spans="1:22" ht="27" x14ac:dyDescent="0.35">
      <c r="E15" s="315" t="s">
        <v>116</v>
      </c>
      <c r="F15" s="315"/>
      <c r="G15" s="315"/>
      <c r="H15" s="315"/>
      <c r="I15" s="315"/>
      <c r="J15" s="315"/>
      <c r="K15" s="315"/>
      <c r="L15" s="315"/>
      <c r="M15" s="2"/>
      <c r="N15" s="2"/>
      <c r="U15" s="2"/>
      <c r="V15" s="2"/>
    </row>
    <row r="16" spans="1:22" ht="27" x14ac:dyDescent="0.35">
      <c r="E16" s="86"/>
      <c r="F16" s="86"/>
      <c r="G16" s="86"/>
      <c r="H16" s="315" t="s">
        <v>139</v>
      </c>
      <c r="I16" s="315"/>
      <c r="J16" s="315"/>
      <c r="K16" s="315"/>
      <c r="L16" s="315"/>
      <c r="M16" s="2"/>
      <c r="N16" s="2"/>
      <c r="U16" s="2"/>
      <c r="V16" s="2"/>
    </row>
    <row r="17" spans="5:22" ht="18" x14ac:dyDescent="0.25">
      <c r="E17" s="2"/>
      <c r="F17" s="2"/>
      <c r="G17" s="2"/>
      <c r="H17" s="2"/>
      <c r="I17" s="2"/>
      <c r="J17" s="2"/>
      <c r="K17" s="2"/>
      <c r="L17" s="287" t="s">
        <v>149</v>
      </c>
      <c r="M17" s="2"/>
      <c r="N17" s="2"/>
      <c r="U17" s="2"/>
      <c r="V17" s="2"/>
    </row>
    <row r="18" spans="5:22" x14ac:dyDescent="0.2">
      <c r="J18" s="2"/>
      <c r="K18" s="2"/>
      <c r="L18" s="2"/>
      <c r="M18" s="2"/>
      <c r="N18" s="2"/>
      <c r="U18" s="2"/>
      <c r="V18" s="2"/>
    </row>
    <row r="19" spans="5:22" x14ac:dyDescent="0.2">
      <c r="J19" s="2"/>
      <c r="K19" s="2"/>
      <c r="L19" s="2"/>
      <c r="M19" s="2"/>
      <c r="N19" s="2"/>
      <c r="U19" s="2"/>
      <c r="V19" s="2"/>
    </row>
    <row r="20" spans="5:22" x14ac:dyDescent="0.2">
      <c r="J20" s="2"/>
      <c r="K20" s="2"/>
      <c r="L20" s="2"/>
      <c r="M20" s="2"/>
      <c r="N20" s="2"/>
      <c r="U20" s="2"/>
      <c r="V20" s="2"/>
    </row>
    <row r="21" spans="5:22" x14ac:dyDescent="0.2">
      <c r="J21" s="2"/>
      <c r="K21" s="2"/>
      <c r="L21" s="2"/>
      <c r="M21" s="2"/>
      <c r="N21" s="2"/>
      <c r="U21" s="2"/>
      <c r="V21" s="2"/>
    </row>
    <row r="22" spans="5:22" x14ac:dyDescent="0.2">
      <c r="U22" s="2"/>
      <c r="V22" s="2"/>
    </row>
    <row r="23" spans="5:22" x14ac:dyDescent="0.2">
      <c r="U23" s="2"/>
      <c r="V23" s="2"/>
    </row>
    <row r="24" spans="5:22" x14ac:dyDescent="0.2">
      <c r="U24" s="2"/>
      <c r="V24" s="2"/>
    </row>
    <row r="34" spans="4:8" x14ac:dyDescent="0.2">
      <c r="D34" s="70"/>
      <c r="E34" s="70"/>
      <c r="F34" s="70"/>
      <c r="G34" s="70"/>
      <c r="H34" s="70"/>
    </row>
  </sheetData>
  <mergeCells count="12">
    <mergeCell ref="E15:L15"/>
    <mergeCell ref="H16:L16"/>
    <mergeCell ref="A2:L2"/>
    <mergeCell ref="A3:L3"/>
    <mergeCell ref="A4:L4"/>
    <mergeCell ref="A5:B7"/>
    <mergeCell ref="C5:D6"/>
    <mergeCell ref="E5:F6"/>
    <mergeCell ref="K5:L6"/>
    <mergeCell ref="A1:L1"/>
    <mergeCell ref="G5:H6"/>
    <mergeCell ref="I5:J6"/>
  </mergeCells>
  <printOptions horizontalCentered="1"/>
  <pageMargins left="0.7" right="0.7" top="0.75" bottom="0.75" header="0.3" footer="0.3"/>
  <pageSetup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70" zoomScaleNormal="70" workbookViewId="0">
      <selection activeCell="V8" sqref="V8"/>
    </sheetView>
  </sheetViews>
  <sheetFormatPr defaultRowHeight="12.75" x14ac:dyDescent="0.2"/>
  <cols>
    <col min="1" max="1" width="30.7109375" style="1" customWidth="1"/>
    <col min="2" max="2" width="6" style="1" customWidth="1"/>
    <col min="3" max="3" width="6.28515625" style="1" customWidth="1"/>
    <col min="4" max="4" width="12.7109375" style="1" customWidth="1"/>
    <col min="5" max="5" width="13.7109375" style="1" customWidth="1"/>
    <col min="6" max="7" width="12.140625" style="1" customWidth="1"/>
    <col min="8" max="8" width="13.7109375" style="1" customWidth="1"/>
    <col min="9" max="9" width="13.85546875" style="1" customWidth="1"/>
    <col min="10" max="10" width="13" style="1" customWidth="1"/>
    <col min="11" max="11" width="12.140625" style="1" customWidth="1"/>
    <col min="12" max="12" width="13.28515625" style="1" customWidth="1"/>
    <col min="13" max="13" width="21.140625" style="1" customWidth="1"/>
    <col min="14" max="14" width="13.7109375" style="1" customWidth="1"/>
    <col min="15" max="15" width="25.42578125" style="1" customWidth="1"/>
    <col min="16" max="16384" width="9.140625" style="1"/>
  </cols>
  <sheetData>
    <row r="1" spans="1:18" ht="32.25" customHeight="1" x14ac:dyDescent="0.5">
      <c r="A1" s="316" t="s">
        <v>121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Q1" s="5"/>
    </row>
    <row r="2" spans="1:18" ht="30.75" customHeight="1" x14ac:dyDescent="0.5">
      <c r="A2" s="316" t="s">
        <v>145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</row>
    <row r="3" spans="1:18" ht="32.25" customHeight="1" x14ac:dyDescent="0.5">
      <c r="A3" s="316" t="s">
        <v>140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</row>
    <row r="4" spans="1:18" ht="30.75" customHeight="1" x14ac:dyDescent="0.2">
      <c r="A4" s="317" t="s">
        <v>72</v>
      </c>
      <c r="B4" s="328"/>
      <c r="C4" s="328"/>
      <c r="D4" s="318"/>
      <c r="E4" s="330" t="s">
        <v>69</v>
      </c>
      <c r="F4" s="331"/>
      <c r="G4" s="331"/>
      <c r="H4" s="332"/>
      <c r="I4" s="330" t="s">
        <v>70</v>
      </c>
      <c r="J4" s="331"/>
      <c r="K4" s="331"/>
      <c r="L4" s="332"/>
      <c r="M4" s="325" t="s">
        <v>81</v>
      </c>
      <c r="N4" s="323" t="s">
        <v>5</v>
      </c>
      <c r="O4" s="325" t="s">
        <v>68</v>
      </c>
    </row>
    <row r="5" spans="1:18" ht="66" customHeight="1" x14ac:dyDescent="0.2">
      <c r="A5" s="321"/>
      <c r="B5" s="329"/>
      <c r="C5" s="329"/>
      <c r="D5" s="322"/>
      <c r="E5" s="244" t="s">
        <v>61</v>
      </c>
      <c r="F5" s="245" t="s">
        <v>62</v>
      </c>
      <c r="G5" s="245" t="s">
        <v>63</v>
      </c>
      <c r="H5" s="245" t="s">
        <v>64</v>
      </c>
      <c r="I5" s="245" t="s">
        <v>61</v>
      </c>
      <c r="J5" s="245" t="s">
        <v>62</v>
      </c>
      <c r="K5" s="245" t="s">
        <v>63</v>
      </c>
      <c r="L5" s="245" t="s">
        <v>64</v>
      </c>
      <c r="M5" s="326" t="s">
        <v>81</v>
      </c>
      <c r="N5" s="324"/>
      <c r="O5" s="326"/>
    </row>
    <row r="6" spans="1:18" ht="28.5" customHeight="1" x14ac:dyDescent="0.4">
      <c r="A6" s="246"/>
      <c r="B6" s="247"/>
      <c r="C6" s="73"/>
      <c r="D6" s="248"/>
      <c r="E6" s="72" t="s">
        <v>8</v>
      </c>
      <c r="F6" s="72" t="s">
        <v>9</v>
      </c>
      <c r="G6" s="72" t="s">
        <v>10</v>
      </c>
      <c r="H6" s="72" t="s">
        <v>11</v>
      </c>
      <c r="I6" s="72" t="s">
        <v>12</v>
      </c>
      <c r="J6" s="72" t="s">
        <v>13</v>
      </c>
      <c r="K6" s="72" t="s">
        <v>14</v>
      </c>
      <c r="L6" s="72" t="s">
        <v>15</v>
      </c>
      <c r="M6" s="249" t="s">
        <v>54</v>
      </c>
      <c r="N6" s="72" t="s">
        <v>55</v>
      </c>
      <c r="O6" s="72" t="s">
        <v>56</v>
      </c>
    </row>
    <row r="7" spans="1:18" ht="15.75" customHeight="1" x14ac:dyDescent="0.4">
      <c r="A7" s="250"/>
      <c r="B7" s="73"/>
      <c r="C7" s="73"/>
      <c r="D7" s="248"/>
      <c r="E7" s="251"/>
      <c r="F7" s="251"/>
      <c r="G7" s="251"/>
      <c r="H7" s="251"/>
      <c r="I7" s="251"/>
      <c r="J7" s="251"/>
      <c r="K7" s="251"/>
      <c r="L7" s="251"/>
      <c r="M7" s="252"/>
      <c r="N7" s="251"/>
      <c r="O7" s="251"/>
    </row>
    <row r="8" spans="1:18" ht="90.75" customHeight="1" x14ac:dyDescent="0.4">
      <c r="A8" s="253" t="s">
        <v>146</v>
      </c>
      <c r="B8" s="71" t="s">
        <v>67</v>
      </c>
      <c r="C8" s="71"/>
      <c r="D8" s="254" t="s">
        <v>67</v>
      </c>
      <c r="E8" s="251">
        <v>3</v>
      </c>
      <c r="F8" s="251">
        <v>3</v>
      </c>
      <c r="G8" s="251">
        <v>0</v>
      </c>
      <c r="H8" s="251">
        <v>1</v>
      </c>
      <c r="I8" s="251">
        <v>0</v>
      </c>
      <c r="J8" s="251">
        <v>0</v>
      </c>
      <c r="K8" s="251">
        <v>0</v>
      </c>
      <c r="L8" s="251">
        <v>1</v>
      </c>
      <c r="M8" s="251">
        <v>0</v>
      </c>
      <c r="N8" s="251">
        <v>8</v>
      </c>
      <c r="O8" s="255">
        <v>27.586206896551722</v>
      </c>
    </row>
    <row r="9" spans="1:18" ht="39.950000000000003" customHeight="1" x14ac:dyDescent="0.4">
      <c r="A9" s="250"/>
      <c r="B9" s="73"/>
      <c r="C9" s="73"/>
      <c r="D9" s="248"/>
      <c r="E9" s="251"/>
      <c r="F9" s="251"/>
      <c r="G9" s="251"/>
      <c r="H9" s="251"/>
      <c r="I9" s="251"/>
      <c r="J9" s="251"/>
      <c r="K9" s="251"/>
      <c r="L9" s="251"/>
      <c r="M9" s="252"/>
      <c r="N9" s="251"/>
      <c r="O9" s="255"/>
    </row>
    <row r="10" spans="1:18" ht="56.25" customHeight="1" x14ac:dyDescent="0.4">
      <c r="A10" s="253" t="s">
        <v>32</v>
      </c>
      <c r="B10" s="71" t="s">
        <v>67</v>
      </c>
      <c r="C10" s="71"/>
      <c r="D10" s="254" t="s">
        <v>67</v>
      </c>
      <c r="E10" s="251">
        <v>0</v>
      </c>
      <c r="F10" s="251">
        <v>0</v>
      </c>
      <c r="G10" s="251">
        <v>0</v>
      </c>
      <c r="H10" s="251">
        <v>0</v>
      </c>
      <c r="I10" s="251">
        <v>0</v>
      </c>
      <c r="J10" s="251">
        <v>0</v>
      </c>
      <c r="K10" s="251">
        <v>1</v>
      </c>
      <c r="L10" s="251">
        <v>0</v>
      </c>
      <c r="M10" s="251">
        <v>0</v>
      </c>
      <c r="N10" s="251">
        <v>1</v>
      </c>
      <c r="O10" s="255">
        <v>3.4482758620689653</v>
      </c>
      <c r="Q10" s="256"/>
    </row>
    <row r="11" spans="1:18" ht="39.950000000000003" customHeight="1" x14ac:dyDescent="0.4">
      <c r="A11" s="250"/>
      <c r="B11" s="73"/>
      <c r="C11" s="73"/>
      <c r="D11" s="248"/>
      <c r="E11" s="251"/>
      <c r="F11" s="251"/>
      <c r="G11" s="251"/>
      <c r="H11" s="251"/>
      <c r="I11" s="251"/>
      <c r="J11" s="251"/>
      <c r="K11" s="251"/>
      <c r="L11" s="251"/>
      <c r="M11" s="252"/>
      <c r="N11" s="251"/>
      <c r="O11" s="255"/>
    </row>
    <row r="12" spans="1:18" ht="54.75" customHeight="1" x14ac:dyDescent="0.4">
      <c r="A12" s="253" t="s">
        <v>33</v>
      </c>
      <c r="B12" s="71" t="s">
        <v>67</v>
      </c>
      <c r="C12" s="71"/>
      <c r="D12" s="254" t="s">
        <v>67</v>
      </c>
      <c r="E12" s="251">
        <v>0</v>
      </c>
      <c r="F12" s="251">
        <v>1</v>
      </c>
      <c r="G12" s="251">
        <v>0</v>
      </c>
      <c r="H12" s="251">
        <v>1</v>
      </c>
      <c r="I12" s="251">
        <v>1</v>
      </c>
      <c r="J12" s="251">
        <v>0</v>
      </c>
      <c r="K12" s="251">
        <v>0</v>
      </c>
      <c r="L12" s="251">
        <v>0</v>
      </c>
      <c r="M12" s="251">
        <v>0</v>
      </c>
      <c r="N12" s="251">
        <v>3</v>
      </c>
      <c r="O12" s="255">
        <v>10.344827586206897</v>
      </c>
    </row>
    <row r="13" spans="1:18" ht="39.950000000000003" customHeight="1" x14ac:dyDescent="0.4">
      <c r="A13" s="250"/>
      <c r="B13" s="73"/>
      <c r="C13" s="73"/>
      <c r="D13" s="248"/>
      <c r="E13" s="251"/>
      <c r="F13" s="251"/>
      <c r="G13" s="251"/>
      <c r="H13" s="251"/>
      <c r="I13" s="251"/>
      <c r="J13" s="251"/>
      <c r="K13" s="251"/>
      <c r="L13" s="251"/>
      <c r="M13" s="252"/>
      <c r="N13" s="251"/>
      <c r="O13" s="255"/>
      <c r="Q13" s="88"/>
      <c r="R13" s="2"/>
    </row>
    <row r="14" spans="1:18" ht="57.95" customHeight="1" x14ac:dyDescent="0.4">
      <c r="A14" s="253" t="s">
        <v>34</v>
      </c>
      <c r="B14" s="71" t="s">
        <v>67</v>
      </c>
      <c r="C14" s="71"/>
      <c r="D14" s="254" t="s">
        <v>67</v>
      </c>
      <c r="E14" s="251">
        <v>0</v>
      </c>
      <c r="F14" s="251">
        <v>0</v>
      </c>
      <c r="G14" s="251">
        <v>0</v>
      </c>
      <c r="H14" s="251">
        <v>0</v>
      </c>
      <c r="I14" s="251">
        <v>0</v>
      </c>
      <c r="J14" s="251">
        <v>0</v>
      </c>
      <c r="K14" s="251">
        <v>0</v>
      </c>
      <c r="L14" s="251">
        <v>1</v>
      </c>
      <c r="M14" s="251">
        <v>0</v>
      </c>
      <c r="N14" s="251">
        <v>1</v>
      </c>
      <c r="O14" s="255">
        <v>3.4482758620689653</v>
      </c>
    </row>
    <row r="15" spans="1:18" ht="39.950000000000003" customHeight="1" x14ac:dyDescent="0.4">
      <c r="A15" s="250"/>
      <c r="B15" s="73"/>
      <c r="C15" s="73"/>
      <c r="D15" s="248"/>
      <c r="E15" s="251"/>
      <c r="F15" s="251"/>
      <c r="G15" s="251"/>
      <c r="H15" s="251"/>
      <c r="I15" s="251"/>
      <c r="J15" s="251"/>
      <c r="K15" s="251"/>
      <c r="L15" s="251"/>
      <c r="M15" s="252"/>
      <c r="N15" s="251"/>
      <c r="O15" s="255"/>
    </row>
    <row r="16" spans="1:18" ht="56.25" customHeight="1" x14ac:dyDescent="0.4">
      <c r="A16" s="253" t="s">
        <v>35</v>
      </c>
      <c r="B16" s="71" t="s">
        <v>67</v>
      </c>
      <c r="C16" s="71"/>
      <c r="D16" s="254" t="s">
        <v>67</v>
      </c>
      <c r="E16" s="251">
        <v>0</v>
      </c>
      <c r="F16" s="251">
        <v>0</v>
      </c>
      <c r="G16" s="251">
        <v>0</v>
      </c>
      <c r="H16" s="251">
        <v>0</v>
      </c>
      <c r="I16" s="251">
        <v>0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  <c r="O16" s="255">
        <v>0</v>
      </c>
    </row>
    <row r="17" spans="1:15" ht="39.950000000000003" customHeight="1" x14ac:dyDescent="0.4">
      <c r="A17" s="250"/>
      <c r="B17" s="73"/>
      <c r="C17" s="73"/>
      <c r="D17" s="248"/>
      <c r="E17" s="251"/>
      <c r="F17" s="251"/>
      <c r="G17" s="251"/>
      <c r="H17" s="251"/>
      <c r="I17" s="251"/>
      <c r="J17" s="251"/>
      <c r="K17" s="251"/>
      <c r="L17" s="251"/>
      <c r="M17" s="252"/>
      <c r="N17" s="251"/>
      <c r="O17" s="255"/>
    </row>
    <row r="18" spans="1:15" ht="84" customHeight="1" x14ac:dyDescent="0.4">
      <c r="A18" s="253" t="s">
        <v>36</v>
      </c>
      <c r="B18" s="73"/>
      <c r="C18" s="73"/>
      <c r="D18" s="254" t="s">
        <v>67</v>
      </c>
      <c r="E18" s="251">
        <v>1</v>
      </c>
      <c r="F18" s="251">
        <v>0</v>
      </c>
      <c r="G18" s="251">
        <v>2</v>
      </c>
      <c r="H18" s="251">
        <v>0</v>
      </c>
      <c r="I18" s="251">
        <v>0</v>
      </c>
      <c r="J18" s="251">
        <v>0</v>
      </c>
      <c r="K18" s="251">
        <v>1</v>
      </c>
      <c r="L18" s="251">
        <v>0</v>
      </c>
      <c r="M18" s="251">
        <v>0</v>
      </c>
      <c r="N18" s="251">
        <v>4</v>
      </c>
      <c r="O18" s="255">
        <v>13.793103448275861</v>
      </c>
    </row>
    <row r="19" spans="1:15" ht="39.950000000000003" customHeight="1" x14ac:dyDescent="0.4">
      <c r="A19" s="250"/>
      <c r="B19" s="73"/>
      <c r="C19" s="73"/>
      <c r="D19" s="248"/>
      <c r="E19" s="251"/>
      <c r="F19" s="251"/>
      <c r="G19" s="251"/>
      <c r="H19" s="251"/>
      <c r="I19" s="251"/>
      <c r="J19" s="251"/>
      <c r="K19" s="251"/>
      <c r="L19" s="251"/>
      <c r="M19" s="252"/>
      <c r="N19" s="251"/>
      <c r="O19" s="255"/>
    </row>
    <row r="20" spans="1:15" ht="67.5" customHeight="1" x14ac:dyDescent="0.4">
      <c r="A20" s="253" t="s">
        <v>52</v>
      </c>
      <c r="B20" s="71" t="s">
        <v>67</v>
      </c>
      <c r="C20" s="71"/>
      <c r="D20" s="254" t="s">
        <v>67</v>
      </c>
      <c r="E20" s="251">
        <v>0</v>
      </c>
      <c r="F20" s="251">
        <v>0</v>
      </c>
      <c r="G20" s="251">
        <v>0</v>
      </c>
      <c r="H20" s="251">
        <v>0</v>
      </c>
      <c r="I20" s="251">
        <v>0</v>
      </c>
      <c r="J20" s="251">
        <v>0</v>
      </c>
      <c r="K20" s="251">
        <v>0</v>
      </c>
      <c r="L20" s="251">
        <v>0</v>
      </c>
      <c r="M20" s="251">
        <v>0</v>
      </c>
      <c r="N20" s="251">
        <v>0</v>
      </c>
      <c r="O20" s="255">
        <v>0</v>
      </c>
    </row>
    <row r="21" spans="1:15" ht="39.950000000000003" customHeight="1" x14ac:dyDescent="0.4">
      <c r="A21" s="250"/>
      <c r="B21" s="73"/>
      <c r="C21" s="73"/>
      <c r="D21" s="248"/>
      <c r="E21" s="251"/>
      <c r="F21" s="251"/>
      <c r="G21" s="251"/>
      <c r="H21" s="251"/>
      <c r="I21" s="251"/>
      <c r="J21" s="251"/>
      <c r="K21" s="251"/>
      <c r="L21" s="251"/>
      <c r="M21" s="252"/>
      <c r="N21" s="251"/>
      <c r="O21" s="255"/>
    </row>
    <row r="22" spans="1:15" ht="56.25" customHeight="1" x14ac:dyDescent="0.4">
      <c r="A22" s="253" t="s">
        <v>37</v>
      </c>
      <c r="B22" s="71" t="s">
        <v>67</v>
      </c>
      <c r="C22" s="71"/>
      <c r="D22" s="254" t="s">
        <v>67</v>
      </c>
      <c r="E22" s="251">
        <v>4</v>
      </c>
      <c r="F22" s="251">
        <v>4</v>
      </c>
      <c r="G22" s="251">
        <v>2</v>
      </c>
      <c r="H22" s="251">
        <v>2</v>
      </c>
      <c r="I22" s="251">
        <v>1</v>
      </c>
      <c r="J22" s="251">
        <v>0</v>
      </c>
      <c r="K22" s="251">
        <v>2</v>
      </c>
      <c r="L22" s="251">
        <v>2</v>
      </c>
      <c r="M22" s="251">
        <v>0</v>
      </c>
      <c r="N22" s="251">
        <v>17</v>
      </c>
      <c r="O22" s="255">
        <v>58.620689655172406</v>
      </c>
    </row>
    <row r="23" spans="1:15" ht="39.950000000000003" customHeight="1" x14ac:dyDescent="0.4">
      <c r="A23" s="250"/>
      <c r="B23" s="73"/>
      <c r="C23" s="73"/>
      <c r="D23" s="248"/>
      <c r="E23" s="251"/>
      <c r="F23" s="251"/>
      <c r="G23" s="251"/>
      <c r="H23" s="251"/>
      <c r="I23" s="251"/>
      <c r="J23" s="251"/>
      <c r="K23" s="251"/>
      <c r="L23" s="251"/>
      <c r="M23" s="252"/>
      <c r="N23" s="251"/>
      <c r="O23" s="255"/>
    </row>
    <row r="24" spans="1:15" ht="36.75" customHeight="1" x14ac:dyDescent="0.4">
      <c r="A24" s="253" t="s">
        <v>118</v>
      </c>
      <c r="B24" s="71" t="s">
        <v>67</v>
      </c>
      <c r="C24" s="71"/>
      <c r="D24" s="254" t="s">
        <v>67</v>
      </c>
      <c r="E24" s="251">
        <v>3</v>
      </c>
      <c r="F24" s="251">
        <v>1</v>
      </c>
      <c r="G24" s="251">
        <v>0</v>
      </c>
      <c r="H24" s="251">
        <v>3</v>
      </c>
      <c r="I24" s="251">
        <v>0</v>
      </c>
      <c r="J24" s="251">
        <v>3</v>
      </c>
      <c r="K24" s="251">
        <v>1</v>
      </c>
      <c r="L24" s="251">
        <v>1</v>
      </c>
      <c r="M24" s="251">
        <v>0</v>
      </c>
      <c r="N24" s="251">
        <v>12</v>
      </c>
      <c r="O24" s="255">
        <v>41.379310344827587</v>
      </c>
    </row>
    <row r="25" spans="1:15" ht="39.950000000000003" customHeight="1" x14ac:dyDescent="0.4">
      <c r="A25" s="257"/>
      <c r="B25" s="73"/>
      <c r="C25" s="73"/>
      <c r="D25" s="248"/>
      <c r="E25" s="251"/>
      <c r="F25" s="251"/>
      <c r="G25" s="251"/>
      <c r="H25" s="251"/>
      <c r="I25" s="251"/>
      <c r="J25" s="251"/>
      <c r="K25" s="251"/>
      <c r="L25" s="251"/>
      <c r="M25" s="252"/>
      <c r="N25" s="251"/>
      <c r="O25" s="255"/>
    </row>
    <row r="26" spans="1:15" ht="57.75" customHeight="1" x14ac:dyDescent="0.4">
      <c r="A26" s="258" t="s">
        <v>38</v>
      </c>
      <c r="B26" s="259" t="s">
        <v>67</v>
      </c>
      <c r="C26" s="259"/>
      <c r="D26" s="260" t="s">
        <v>67</v>
      </c>
      <c r="E26" s="261">
        <v>7</v>
      </c>
      <c r="F26" s="261">
        <v>5</v>
      </c>
      <c r="G26" s="261">
        <v>2</v>
      </c>
      <c r="H26" s="261">
        <v>5</v>
      </c>
      <c r="I26" s="261">
        <v>1</v>
      </c>
      <c r="J26" s="261">
        <v>3</v>
      </c>
      <c r="K26" s="261">
        <v>3</v>
      </c>
      <c r="L26" s="261">
        <v>3</v>
      </c>
      <c r="M26" s="261">
        <v>0</v>
      </c>
      <c r="N26" s="261">
        <v>29</v>
      </c>
      <c r="O26" s="262">
        <v>100</v>
      </c>
    </row>
    <row r="27" spans="1:15" ht="21.75" customHeight="1" x14ac:dyDescent="0.2">
      <c r="O27" s="2"/>
    </row>
    <row r="28" spans="1:15" ht="27" x14ac:dyDescent="0.35">
      <c r="I28" s="327" t="s">
        <v>112</v>
      </c>
      <c r="J28" s="327"/>
      <c r="K28" s="327"/>
      <c r="L28" s="327"/>
      <c r="M28" s="327"/>
      <c r="N28" s="327"/>
      <c r="O28" s="327"/>
    </row>
    <row r="29" spans="1:15" ht="27" x14ac:dyDescent="0.35">
      <c r="I29" s="85"/>
      <c r="J29" s="327" t="s">
        <v>139</v>
      </c>
      <c r="K29" s="327"/>
      <c r="L29" s="327"/>
      <c r="M29" s="327"/>
      <c r="N29" s="327"/>
      <c r="O29" s="327"/>
    </row>
  </sheetData>
  <mergeCells count="11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</mergeCells>
  <pageMargins left="0.7" right="0.7" top="0.75" bottom="0.75" header="0.3" footer="0.3"/>
  <pageSetup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W7" sqref="W7"/>
    </sheetView>
  </sheetViews>
  <sheetFormatPr defaultRowHeight="12.75" x14ac:dyDescent="0.2"/>
  <cols>
    <col min="1" max="1" width="10.28515625" style="1" customWidth="1"/>
    <col min="2" max="2" width="5.5703125" style="1" customWidth="1"/>
    <col min="3" max="3" width="6.7109375" style="1" customWidth="1"/>
    <col min="4" max="4" width="16.28515625" style="1" customWidth="1"/>
    <col min="5" max="5" width="8.7109375" style="1" customWidth="1"/>
    <col min="6" max="9" width="3.5703125" style="1" customWidth="1"/>
    <col min="10" max="10" width="20.42578125" style="1" customWidth="1"/>
    <col min="11" max="11" width="19.85546875" style="1" customWidth="1"/>
    <col min="12" max="12" width="20.28515625" style="1" customWidth="1"/>
    <col min="13" max="13" width="28" style="1" customWidth="1"/>
    <col min="14" max="14" width="22.5703125" style="1" customWidth="1"/>
    <col min="15" max="15" width="18.42578125" style="1" customWidth="1"/>
    <col min="16" max="16" width="22.5703125" style="1" customWidth="1"/>
    <col min="17" max="17" width="14.7109375" style="2" customWidth="1"/>
    <col min="18" max="16384" width="9.140625" style="1"/>
  </cols>
  <sheetData>
    <row r="1" spans="1:20" ht="31.5" customHeight="1" x14ac:dyDescent="0.5">
      <c r="A1" s="316" t="s">
        <v>148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</row>
    <row r="2" spans="1:20" ht="36" customHeight="1" x14ac:dyDescent="0.5">
      <c r="A2" s="316" t="s">
        <v>41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20" ht="34.5" customHeight="1" x14ac:dyDescent="0.5">
      <c r="A3" s="316" t="s">
        <v>140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</row>
    <row r="4" spans="1:20" ht="43.5" customHeight="1" x14ac:dyDescent="0.2">
      <c r="A4" s="333" t="s">
        <v>147</v>
      </c>
      <c r="B4" s="334"/>
      <c r="C4" s="334"/>
      <c r="D4" s="334"/>
      <c r="E4" s="334"/>
      <c r="F4" s="334"/>
      <c r="G4" s="334"/>
      <c r="H4" s="334"/>
      <c r="I4" s="335"/>
      <c r="J4" s="263" t="s">
        <v>42</v>
      </c>
      <c r="K4" s="263" t="s">
        <v>43</v>
      </c>
      <c r="L4" s="263" t="s">
        <v>44</v>
      </c>
      <c r="M4" s="263" t="s">
        <v>45</v>
      </c>
      <c r="N4" s="263" t="s">
        <v>46</v>
      </c>
      <c r="O4" s="263" t="s">
        <v>47</v>
      </c>
      <c r="P4" s="263" t="s">
        <v>48</v>
      </c>
      <c r="Q4" s="263" t="s">
        <v>5</v>
      </c>
    </row>
    <row r="5" spans="1:20" ht="33" x14ac:dyDescent="0.45">
      <c r="A5" s="264"/>
      <c r="B5" s="265"/>
      <c r="C5" s="265"/>
      <c r="D5" s="265"/>
      <c r="E5" s="265"/>
      <c r="F5" s="265"/>
      <c r="G5" s="265"/>
      <c r="H5" s="265"/>
      <c r="I5" s="266"/>
      <c r="J5" s="267" t="s">
        <v>8</v>
      </c>
      <c r="K5" s="267" t="s">
        <v>9</v>
      </c>
      <c r="L5" s="267" t="s">
        <v>10</v>
      </c>
      <c r="M5" s="267" t="s">
        <v>11</v>
      </c>
      <c r="N5" s="267" t="s">
        <v>12</v>
      </c>
      <c r="O5" s="267" t="s">
        <v>13</v>
      </c>
      <c r="P5" s="267" t="s">
        <v>14</v>
      </c>
      <c r="Q5" s="267" t="s">
        <v>15</v>
      </c>
    </row>
    <row r="6" spans="1:20" ht="19.5" customHeight="1" x14ac:dyDescent="0.45">
      <c r="A6" s="264"/>
      <c r="B6" s="265"/>
      <c r="C6" s="265"/>
      <c r="D6" s="265"/>
      <c r="E6" s="265"/>
      <c r="F6" s="265"/>
      <c r="G6" s="265"/>
      <c r="H6" s="265"/>
      <c r="I6" s="266"/>
      <c r="J6" s="268"/>
      <c r="K6" s="268"/>
      <c r="L6" s="268"/>
      <c r="M6" s="268"/>
      <c r="N6" s="268"/>
      <c r="O6" s="268"/>
      <c r="P6" s="268"/>
      <c r="Q6" s="268"/>
    </row>
    <row r="7" spans="1:20" ht="51.75" customHeight="1" x14ac:dyDescent="0.5">
      <c r="A7" s="264" t="s">
        <v>84</v>
      </c>
      <c r="B7" s="265"/>
      <c r="C7" s="265"/>
      <c r="D7" s="265"/>
      <c r="E7" s="269" t="s">
        <v>67</v>
      </c>
      <c r="F7" s="269"/>
      <c r="G7" s="269" t="s">
        <v>67</v>
      </c>
      <c r="H7" s="269"/>
      <c r="I7" s="270" t="s">
        <v>67</v>
      </c>
      <c r="J7" s="268">
        <v>3</v>
      </c>
      <c r="K7" s="268">
        <v>3</v>
      </c>
      <c r="L7" s="268">
        <v>0</v>
      </c>
      <c r="M7" s="268">
        <v>0</v>
      </c>
      <c r="N7" s="268">
        <v>1</v>
      </c>
      <c r="O7" s="268">
        <v>0</v>
      </c>
      <c r="P7" s="268">
        <v>0</v>
      </c>
      <c r="Q7" s="271">
        <v>7</v>
      </c>
    </row>
    <row r="8" spans="1:20" ht="30" customHeight="1" x14ac:dyDescent="0.5">
      <c r="A8" s="264"/>
      <c r="B8" s="265"/>
      <c r="C8" s="265"/>
      <c r="D8" s="265"/>
      <c r="E8" s="265"/>
      <c r="F8" s="265"/>
      <c r="G8" s="265"/>
      <c r="H8" s="265"/>
      <c r="I8" s="266"/>
      <c r="J8" s="268"/>
      <c r="K8" s="268"/>
      <c r="L8" s="268"/>
      <c r="M8" s="268"/>
      <c r="N8" s="268"/>
      <c r="O8" s="268"/>
      <c r="P8" s="268"/>
      <c r="Q8" s="271"/>
    </row>
    <row r="9" spans="1:20" ht="51" customHeight="1" x14ac:dyDescent="0.5">
      <c r="A9" s="264" t="s">
        <v>85</v>
      </c>
      <c r="B9" s="265"/>
      <c r="C9" s="265"/>
      <c r="D9" s="265"/>
      <c r="E9" s="269" t="s">
        <v>67</v>
      </c>
      <c r="F9" s="269"/>
      <c r="G9" s="269" t="s">
        <v>67</v>
      </c>
      <c r="H9" s="269"/>
      <c r="I9" s="270" t="s">
        <v>67</v>
      </c>
      <c r="J9" s="268">
        <v>1</v>
      </c>
      <c r="K9" s="268">
        <v>1</v>
      </c>
      <c r="L9" s="268">
        <v>0</v>
      </c>
      <c r="M9" s="268">
        <v>0</v>
      </c>
      <c r="N9" s="268">
        <v>0</v>
      </c>
      <c r="O9" s="268">
        <v>1</v>
      </c>
      <c r="P9" s="268">
        <v>2</v>
      </c>
      <c r="Q9" s="271">
        <v>5</v>
      </c>
      <c r="T9" s="272"/>
    </row>
    <row r="10" spans="1:20" ht="30" customHeight="1" x14ac:dyDescent="0.5">
      <c r="A10" s="264"/>
      <c r="B10" s="265"/>
      <c r="C10" s="265"/>
      <c r="D10" s="265"/>
      <c r="E10" s="265"/>
      <c r="F10" s="265"/>
      <c r="G10" s="265"/>
      <c r="H10" s="265"/>
      <c r="I10" s="266"/>
      <c r="J10" s="268"/>
      <c r="K10" s="268"/>
      <c r="L10" s="268"/>
      <c r="M10" s="268"/>
      <c r="N10" s="268"/>
      <c r="O10" s="268"/>
      <c r="P10" s="268"/>
      <c r="Q10" s="271"/>
    </row>
    <row r="11" spans="1:20" ht="54.75" customHeight="1" x14ac:dyDescent="0.5">
      <c r="A11" s="264" t="s">
        <v>86</v>
      </c>
      <c r="B11" s="265"/>
      <c r="C11" s="265"/>
      <c r="D11" s="265"/>
      <c r="E11" s="269" t="s">
        <v>67</v>
      </c>
      <c r="F11" s="269"/>
      <c r="G11" s="269" t="s">
        <v>67</v>
      </c>
      <c r="H11" s="269"/>
      <c r="I11" s="270" t="s">
        <v>67</v>
      </c>
      <c r="J11" s="268">
        <v>1</v>
      </c>
      <c r="K11" s="268">
        <v>0</v>
      </c>
      <c r="L11" s="268">
        <v>0</v>
      </c>
      <c r="M11" s="268">
        <v>0</v>
      </c>
      <c r="N11" s="268">
        <v>0</v>
      </c>
      <c r="O11" s="268">
        <v>1</v>
      </c>
      <c r="P11" s="268">
        <v>0</v>
      </c>
      <c r="Q11" s="271">
        <v>2</v>
      </c>
    </row>
    <row r="12" spans="1:20" ht="30" customHeight="1" x14ac:dyDescent="0.5">
      <c r="A12" s="264"/>
      <c r="B12" s="265"/>
      <c r="C12" s="265"/>
      <c r="D12" s="265"/>
      <c r="E12" s="265"/>
      <c r="F12" s="265"/>
      <c r="G12" s="265"/>
      <c r="H12" s="265"/>
      <c r="I12" s="266"/>
      <c r="J12" s="268"/>
      <c r="K12" s="268"/>
      <c r="L12" s="268"/>
      <c r="M12" s="268"/>
      <c r="N12" s="268"/>
      <c r="O12" s="268"/>
      <c r="P12" s="268"/>
      <c r="Q12" s="271"/>
    </row>
    <row r="13" spans="1:20" ht="55.5" customHeight="1" x14ac:dyDescent="0.5">
      <c r="A13" s="273" t="s">
        <v>83</v>
      </c>
      <c r="B13" s="274"/>
      <c r="C13" s="274"/>
      <c r="D13" s="274"/>
      <c r="E13" s="274"/>
      <c r="F13" s="269"/>
      <c r="G13" s="269" t="s">
        <v>67</v>
      </c>
      <c r="H13" s="269"/>
      <c r="I13" s="270" t="s">
        <v>67</v>
      </c>
      <c r="J13" s="268">
        <v>1</v>
      </c>
      <c r="K13" s="268">
        <v>0</v>
      </c>
      <c r="L13" s="268">
        <v>0</v>
      </c>
      <c r="M13" s="268">
        <v>1</v>
      </c>
      <c r="N13" s="268">
        <v>0</v>
      </c>
      <c r="O13" s="268">
        <v>2</v>
      </c>
      <c r="P13" s="268">
        <v>1</v>
      </c>
      <c r="Q13" s="271">
        <v>5</v>
      </c>
    </row>
    <row r="14" spans="1:20" ht="30" customHeight="1" x14ac:dyDescent="0.5">
      <c r="A14" s="264"/>
      <c r="B14" s="265"/>
      <c r="C14" s="265"/>
      <c r="D14" s="265"/>
      <c r="E14" s="265"/>
      <c r="F14" s="265"/>
      <c r="G14" s="265"/>
      <c r="H14" s="265"/>
      <c r="I14" s="266"/>
      <c r="J14" s="268"/>
      <c r="K14" s="268"/>
      <c r="L14" s="268"/>
      <c r="M14" s="268"/>
      <c r="N14" s="268"/>
      <c r="O14" s="268"/>
      <c r="P14" s="268"/>
      <c r="Q14" s="271"/>
    </row>
    <row r="15" spans="1:20" ht="57.75" customHeight="1" x14ac:dyDescent="0.5">
      <c r="A15" s="264" t="s">
        <v>87</v>
      </c>
      <c r="B15" s="265"/>
      <c r="C15" s="265"/>
      <c r="D15" s="265"/>
      <c r="E15" s="269" t="s">
        <v>67</v>
      </c>
      <c r="F15" s="269"/>
      <c r="G15" s="269" t="s">
        <v>67</v>
      </c>
      <c r="H15" s="269"/>
      <c r="I15" s="270" t="s">
        <v>67</v>
      </c>
      <c r="J15" s="268">
        <v>0</v>
      </c>
      <c r="K15" s="268">
        <v>0</v>
      </c>
      <c r="L15" s="268">
        <v>0</v>
      </c>
      <c r="M15" s="268">
        <v>0</v>
      </c>
      <c r="N15" s="268">
        <v>1</v>
      </c>
      <c r="O15" s="268">
        <v>0</v>
      </c>
      <c r="P15" s="268">
        <v>0</v>
      </c>
      <c r="Q15" s="271">
        <v>1</v>
      </c>
    </row>
    <row r="16" spans="1:20" ht="30" customHeight="1" x14ac:dyDescent="0.5">
      <c r="A16" s="264"/>
      <c r="B16" s="265"/>
      <c r="C16" s="265"/>
      <c r="D16" s="265"/>
      <c r="E16" s="265"/>
      <c r="F16" s="265"/>
      <c r="G16" s="265"/>
      <c r="H16" s="265"/>
      <c r="I16" s="266"/>
      <c r="J16" s="268"/>
      <c r="K16" s="268"/>
      <c r="L16" s="268"/>
      <c r="M16" s="268"/>
      <c r="N16" s="268"/>
      <c r="O16" s="268"/>
      <c r="P16" s="268"/>
      <c r="Q16" s="271"/>
    </row>
    <row r="17" spans="1:20" ht="54.75" customHeight="1" x14ac:dyDescent="0.5">
      <c r="A17" s="264" t="s">
        <v>88</v>
      </c>
      <c r="B17" s="265"/>
      <c r="C17" s="265"/>
      <c r="D17" s="265"/>
      <c r="E17" s="269" t="s">
        <v>67</v>
      </c>
      <c r="F17" s="269"/>
      <c r="G17" s="269" t="s">
        <v>67</v>
      </c>
      <c r="H17" s="269"/>
      <c r="I17" s="270" t="s">
        <v>67</v>
      </c>
      <c r="J17" s="268">
        <v>1</v>
      </c>
      <c r="K17" s="268">
        <v>1</v>
      </c>
      <c r="L17" s="268">
        <v>1</v>
      </c>
      <c r="M17" s="268">
        <v>0</v>
      </c>
      <c r="N17" s="268">
        <v>0</v>
      </c>
      <c r="O17" s="268">
        <v>0</v>
      </c>
      <c r="P17" s="268">
        <v>0</v>
      </c>
      <c r="Q17" s="271">
        <v>3</v>
      </c>
    </row>
    <row r="18" spans="1:20" ht="30" customHeight="1" x14ac:dyDescent="0.5">
      <c r="A18" s="264"/>
      <c r="B18" s="265"/>
      <c r="C18" s="265"/>
      <c r="D18" s="265"/>
      <c r="E18" s="265"/>
      <c r="F18" s="265"/>
      <c r="G18" s="265"/>
      <c r="H18" s="265"/>
      <c r="I18" s="266"/>
      <c r="J18" s="268"/>
      <c r="K18" s="268"/>
      <c r="L18" s="268"/>
      <c r="M18" s="268"/>
      <c r="N18" s="268"/>
      <c r="O18" s="268"/>
      <c r="P18" s="268"/>
      <c r="Q18" s="271"/>
    </row>
    <row r="19" spans="1:20" ht="51" customHeight="1" x14ac:dyDescent="0.5">
      <c r="A19" s="264" t="s">
        <v>89</v>
      </c>
      <c r="B19" s="265"/>
      <c r="C19" s="265"/>
      <c r="D19" s="265"/>
      <c r="E19" s="269" t="s">
        <v>67</v>
      </c>
      <c r="F19" s="269"/>
      <c r="G19" s="269" t="s">
        <v>67</v>
      </c>
      <c r="H19" s="269"/>
      <c r="I19" s="270" t="s">
        <v>67</v>
      </c>
      <c r="J19" s="268">
        <v>0</v>
      </c>
      <c r="K19" s="268">
        <v>0</v>
      </c>
      <c r="L19" s="268">
        <v>0</v>
      </c>
      <c r="M19" s="268">
        <v>0</v>
      </c>
      <c r="N19" s="268">
        <v>1</v>
      </c>
      <c r="O19" s="268">
        <v>1</v>
      </c>
      <c r="P19" s="268">
        <v>1</v>
      </c>
      <c r="Q19" s="271">
        <v>3</v>
      </c>
    </row>
    <row r="20" spans="1:20" ht="30" customHeight="1" x14ac:dyDescent="0.5">
      <c r="A20" s="264"/>
      <c r="B20" s="265"/>
      <c r="C20" s="265"/>
      <c r="D20" s="265"/>
      <c r="E20" s="265"/>
      <c r="F20" s="265"/>
      <c r="G20" s="265"/>
      <c r="H20" s="265"/>
      <c r="I20" s="266"/>
      <c r="J20" s="268"/>
      <c r="K20" s="268"/>
      <c r="L20" s="268"/>
      <c r="M20" s="268"/>
      <c r="N20" s="268"/>
      <c r="O20" s="268"/>
      <c r="P20" s="268"/>
      <c r="Q20" s="271"/>
    </row>
    <row r="21" spans="1:20" ht="51" customHeight="1" x14ac:dyDescent="0.5">
      <c r="A21" s="273" t="s">
        <v>82</v>
      </c>
      <c r="B21" s="274"/>
      <c r="C21" s="274"/>
      <c r="D21" s="274"/>
      <c r="E21" s="274"/>
      <c r="F21" s="274"/>
      <c r="G21" s="269" t="s">
        <v>67</v>
      </c>
      <c r="H21" s="269"/>
      <c r="I21" s="270" t="s">
        <v>67</v>
      </c>
      <c r="J21" s="268">
        <v>0</v>
      </c>
      <c r="K21" s="268">
        <v>1</v>
      </c>
      <c r="L21" s="268">
        <v>0</v>
      </c>
      <c r="M21" s="268">
        <v>0</v>
      </c>
      <c r="N21" s="268">
        <v>0</v>
      </c>
      <c r="O21" s="268">
        <v>1</v>
      </c>
      <c r="P21" s="268">
        <v>1</v>
      </c>
      <c r="Q21" s="271">
        <v>3</v>
      </c>
      <c r="T21" s="87"/>
    </row>
    <row r="22" spans="1:20" ht="30" customHeight="1" x14ac:dyDescent="0.5">
      <c r="A22" s="275"/>
      <c r="B22" s="276"/>
      <c r="C22" s="276"/>
      <c r="D22" s="276"/>
      <c r="E22" s="276"/>
      <c r="F22" s="276"/>
      <c r="G22" s="269"/>
      <c r="H22" s="269"/>
      <c r="I22" s="270"/>
      <c r="J22" s="268"/>
      <c r="K22" s="268"/>
      <c r="L22" s="268"/>
      <c r="M22" s="268"/>
      <c r="N22" s="268"/>
      <c r="O22" s="268"/>
      <c r="P22" s="268"/>
      <c r="Q22" s="271"/>
    </row>
    <row r="23" spans="1:20" ht="50.25" customHeight="1" x14ac:dyDescent="0.5">
      <c r="A23" s="273" t="s">
        <v>81</v>
      </c>
      <c r="B23" s="276"/>
      <c r="C23" s="276"/>
      <c r="D23" s="276"/>
      <c r="E23" s="276"/>
      <c r="F23" s="276"/>
      <c r="G23" s="269"/>
      <c r="H23" s="269"/>
      <c r="I23" s="270"/>
      <c r="J23" s="268">
        <v>0</v>
      </c>
      <c r="K23" s="268">
        <v>0</v>
      </c>
      <c r="L23" s="268">
        <v>0</v>
      </c>
      <c r="M23" s="268">
        <v>0</v>
      </c>
      <c r="N23" s="268">
        <v>0</v>
      </c>
      <c r="O23" s="268">
        <v>0</v>
      </c>
      <c r="P23" s="268">
        <v>0</v>
      </c>
      <c r="Q23" s="271">
        <v>0</v>
      </c>
      <c r="T23" s="272"/>
    </row>
    <row r="24" spans="1:20" ht="30" customHeight="1" x14ac:dyDescent="0.45">
      <c r="A24" s="264"/>
      <c r="B24" s="265"/>
      <c r="C24" s="265"/>
      <c r="D24" s="265"/>
      <c r="E24" s="265"/>
      <c r="F24" s="265"/>
      <c r="G24" s="265"/>
      <c r="H24" s="265"/>
      <c r="I24" s="266"/>
      <c r="J24" s="268"/>
      <c r="K24" s="268"/>
      <c r="L24" s="268"/>
      <c r="M24" s="268"/>
      <c r="N24" s="268"/>
      <c r="O24" s="268"/>
      <c r="P24" s="268"/>
      <c r="Q24" s="268"/>
    </row>
    <row r="25" spans="1:20" ht="46.5" customHeight="1" x14ac:dyDescent="0.5">
      <c r="A25" s="277" t="s">
        <v>5</v>
      </c>
      <c r="B25" s="278"/>
      <c r="C25" s="279" t="s">
        <v>67</v>
      </c>
      <c r="D25" s="280"/>
      <c r="E25" s="279" t="s">
        <v>67</v>
      </c>
      <c r="F25" s="279"/>
      <c r="G25" s="279" t="s">
        <v>67</v>
      </c>
      <c r="H25" s="279"/>
      <c r="I25" s="281" t="s">
        <v>67</v>
      </c>
      <c r="J25" s="282">
        <v>7</v>
      </c>
      <c r="K25" s="282">
        <v>6</v>
      </c>
      <c r="L25" s="282">
        <v>1</v>
      </c>
      <c r="M25" s="282">
        <v>1</v>
      </c>
      <c r="N25" s="282">
        <v>3</v>
      </c>
      <c r="O25" s="282">
        <v>6</v>
      </c>
      <c r="P25" s="282">
        <v>5</v>
      </c>
      <c r="Q25" s="282">
        <v>29</v>
      </c>
      <c r="R25" s="88"/>
    </row>
    <row r="26" spans="1:20" x14ac:dyDescent="0.2">
      <c r="J26" s="88"/>
      <c r="K26" s="88"/>
      <c r="L26" s="88"/>
      <c r="M26" s="88"/>
      <c r="N26" s="88"/>
      <c r="O26" s="88"/>
      <c r="Q26" s="88"/>
    </row>
    <row r="27" spans="1:20" ht="27" x14ac:dyDescent="0.35">
      <c r="J27" s="2"/>
      <c r="K27" s="2"/>
      <c r="L27" s="2"/>
      <c r="M27" s="2"/>
      <c r="N27" s="327" t="s">
        <v>116</v>
      </c>
      <c r="O27" s="327"/>
      <c r="P27" s="327"/>
      <c r="Q27" s="327"/>
    </row>
    <row r="28" spans="1:20" ht="27" x14ac:dyDescent="0.35">
      <c r="J28" s="2"/>
      <c r="K28" s="2"/>
      <c r="L28" s="2"/>
      <c r="M28" s="2"/>
      <c r="N28" s="327" t="s">
        <v>139</v>
      </c>
      <c r="O28" s="327"/>
      <c r="P28" s="327"/>
      <c r="Q28" s="327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50" zoomScaleNormal="50" workbookViewId="0">
      <selection activeCell="Z7" sqref="Z7"/>
    </sheetView>
  </sheetViews>
  <sheetFormatPr defaultRowHeight="12.75" x14ac:dyDescent="0.2"/>
  <cols>
    <col min="1" max="1" width="9.140625" style="1"/>
    <col min="2" max="2" width="12.28515625" style="1" customWidth="1"/>
    <col min="3" max="3" width="11" style="1" customWidth="1"/>
    <col min="4" max="4" width="11.140625" style="1" customWidth="1"/>
    <col min="5" max="5" width="20.5703125" style="1" customWidth="1"/>
    <col min="6" max="6" width="25.140625" style="1" customWidth="1"/>
    <col min="7" max="7" width="19.7109375" style="1" customWidth="1"/>
    <col min="8" max="8" width="23.42578125" style="1" customWidth="1"/>
    <col min="9" max="9" width="20.85546875" style="1" customWidth="1"/>
    <col min="10" max="10" width="24.42578125" style="1" customWidth="1"/>
    <col min="11" max="11" width="18.42578125" style="1" customWidth="1"/>
    <col min="12" max="12" width="24.42578125" style="1" customWidth="1"/>
    <col min="13" max="13" width="20.140625" style="1" customWidth="1"/>
    <col min="14" max="14" width="22.28515625" style="1" customWidth="1"/>
    <col min="15" max="15" width="19.85546875" style="1" customWidth="1"/>
    <col min="16" max="16" width="25.140625" style="1" customWidth="1"/>
    <col min="17" max="17" width="9.85546875" style="1" bestFit="1" customWidth="1"/>
    <col min="18" max="16384" width="9.140625" style="1"/>
  </cols>
  <sheetData>
    <row r="1" spans="1:16" ht="45" x14ac:dyDescent="0.6">
      <c r="A1" s="344" t="s">
        <v>113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 ht="45" x14ac:dyDescent="0.6">
      <c r="A2" s="344" t="s">
        <v>114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</row>
    <row r="3" spans="1:16" ht="45" x14ac:dyDescent="0.6">
      <c r="A3" s="344" t="s">
        <v>140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</row>
    <row r="4" spans="1:16" ht="27.75" customHeight="1" x14ac:dyDescent="0.2">
      <c r="A4" s="340" t="s">
        <v>73</v>
      </c>
      <c r="B4" s="345"/>
      <c r="C4" s="345"/>
      <c r="D4" s="341"/>
      <c r="E4" s="340" t="s">
        <v>74</v>
      </c>
      <c r="F4" s="341"/>
      <c r="G4" s="340" t="s">
        <v>75</v>
      </c>
      <c r="H4" s="341"/>
      <c r="I4" s="340" t="s">
        <v>76</v>
      </c>
      <c r="J4" s="341"/>
      <c r="K4" s="340" t="s">
        <v>77</v>
      </c>
      <c r="L4" s="341"/>
      <c r="M4" s="340" t="s">
        <v>78</v>
      </c>
      <c r="N4" s="341"/>
      <c r="O4" s="340" t="s">
        <v>115</v>
      </c>
      <c r="P4" s="341"/>
    </row>
    <row r="5" spans="1:16" ht="55.5" customHeight="1" x14ac:dyDescent="0.2">
      <c r="A5" s="346"/>
      <c r="B5" s="347"/>
      <c r="C5" s="347"/>
      <c r="D5" s="348"/>
      <c r="E5" s="342"/>
      <c r="F5" s="343"/>
      <c r="G5" s="342"/>
      <c r="H5" s="343"/>
      <c r="I5" s="342"/>
      <c r="J5" s="343"/>
      <c r="K5" s="342"/>
      <c r="L5" s="343"/>
      <c r="M5" s="342"/>
      <c r="N5" s="343"/>
      <c r="O5" s="342"/>
      <c r="P5" s="343"/>
    </row>
    <row r="6" spans="1:16" ht="42" x14ac:dyDescent="0.2">
      <c r="A6" s="342"/>
      <c r="B6" s="349"/>
      <c r="C6" s="349"/>
      <c r="D6" s="343"/>
      <c r="E6" s="89" t="s">
        <v>79</v>
      </c>
      <c r="F6" s="90" t="s">
        <v>80</v>
      </c>
      <c r="G6" s="90" t="s">
        <v>79</v>
      </c>
      <c r="H6" s="91" t="s">
        <v>80</v>
      </c>
      <c r="I6" s="91" t="s">
        <v>79</v>
      </c>
      <c r="J6" s="91" t="s">
        <v>80</v>
      </c>
      <c r="K6" s="91" t="s">
        <v>79</v>
      </c>
      <c r="L6" s="91" t="s">
        <v>80</v>
      </c>
      <c r="M6" s="91" t="s">
        <v>79</v>
      </c>
      <c r="N6" s="91" t="s">
        <v>80</v>
      </c>
      <c r="O6" s="89" t="s">
        <v>79</v>
      </c>
      <c r="P6" s="92" t="s">
        <v>80</v>
      </c>
    </row>
    <row r="7" spans="1:16" ht="42" x14ac:dyDescent="0.55000000000000004">
      <c r="A7" s="337"/>
      <c r="B7" s="338"/>
      <c r="C7" s="338"/>
      <c r="D7" s="339"/>
      <c r="E7" s="93" t="s">
        <v>8</v>
      </c>
      <c r="F7" s="94" t="s">
        <v>9</v>
      </c>
      <c r="G7" s="94" t="s">
        <v>10</v>
      </c>
      <c r="H7" s="94" t="s">
        <v>11</v>
      </c>
      <c r="I7" s="94" t="s">
        <v>12</v>
      </c>
      <c r="J7" s="94" t="s">
        <v>13</v>
      </c>
      <c r="K7" s="94" t="s">
        <v>14</v>
      </c>
      <c r="L7" s="94" t="s">
        <v>15</v>
      </c>
      <c r="M7" s="94" t="s">
        <v>54</v>
      </c>
      <c r="N7" s="94" t="s">
        <v>55</v>
      </c>
      <c r="O7" s="94" t="s">
        <v>56</v>
      </c>
      <c r="P7" s="95" t="s">
        <v>57</v>
      </c>
    </row>
    <row r="8" spans="1:16" ht="42" x14ac:dyDescent="0.55000000000000004">
      <c r="A8" s="337"/>
      <c r="B8" s="338"/>
      <c r="C8" s="338"/>
      <c r="D8" s="339"/>
      <c r="E8" s="93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</row>
    <row r="9" spans="1:16" ht="42.95" customHeight="1" x14ac:dyDescent="0.6">
      <c r="A9" s="98" t="s">
        <v>59</v>
      </c>
      <c r="B9" s="99"/>
      <c r="C9" s="99" t="s">
        <v>67</v>
      </c>
      <c r="D9" s="100" t="s">
        <v>67</v>
      </c>
      <c r="E9" s="101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3">
        <v>0</v>
      </c>
      <c r="P9" s="104">
        <v>0</v>
      </c>
    </row>
    <row r="10" spans="1:16" ht="42.75" x14ac:dyDescent="0.6">
      <c r="A10" s="337"/>
      <c r="B10" s="338"/>
      <c r="C10" s="338"/>
      <c r="D10" s="339"/>
      <c r="E10" s="105"/>
      <c r="F10" s="102"/>
      <c r="G10" s="102"/>
      <c r="H10" s="102"/>
      <c r="I10" s="102"/>
      <c r="J10" s="102"/>
      <c r="K10" s="102"/>
      <c r="L10" s="102"/>
      <c r="M10" s="102"/>
      <c r="N10" s="102"/>
      <c r="O10" s="103"/>
      <c r="P10" s="104"/>
    </row>
    <row r="11" spans="1:16" ht="42.95" customHeight="1" x14ac:dyDescent="0.6">
      <c r="A11" s="98" t="s">
        <v>58</v>
      </c>
      <c r="B11" s="99"/>
      <c r="C11" s="99" t="s">
        <v>67</v>
      </c>
      <c r="D11" s="100" t="s">
        <v>67</v>
      </c>
      <c r="E11" s="101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3">
        <v>0</v>
      </c>
      <c r="P11" s="104">
        <v>0</v>
      </c>
    </row>
    <row r="12" spans="1:16" ht="42.75" x14ac:dyDescent="0.6">
      <c r="A12" s="337"/>
      <c r="B12" s="338"/>
      <c r="C12" s="338"/>
      <c r="D12" s="339"/>
      <c r="E12" s="105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04"/>
    </row>
    <row r="13" spans="1:16" ht="42.95" customHeight="1" x14ac:dyDescent="0.6">
      <c r="A13" s="98" t="s">
        <v>20</v>
      </c>
      <c r="B13" s="99"/>
      <c r="C13" s="99" t="s">
        <v>67</v>
      </c>
      <c r="D13" s="100" t="s">
        <v>67</v>
      </c>
      <c r="E13" s="101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3">
        <v>0</v>
      </c>
      <c r="P13" s="104">
        <v>0</v>
      </c>
    </row>
    <row r="14" spans="1:16" ht="42.75" x14ac:dyDescent="0.6">
      <c r="A14" s="337"/>
      <c r="B14" s="338"/>
      <c r="C14" s="338"/>
      <c r="D14" s="339"/>
      <c r="E14" s="105"/>
      <c r="F14" s="102"/>
      <c r="G14" s="102"/>
      <c r="H14" s="102"/>
      <c r="I14" s="102"/>
      <c r="J14" s="102"/>
      <c r="K14" s="102"/>
      <c r="L14" s="102"/>
      <c r="M14" s="102"/>
      <c r="N14" s="102"/>
      <c r="O14" s="103"/>
      <c r="P14" s="104"/>
    </row>
    <row r="15" spans="1:16" ht="42.95" customHeight="1" x14ac:dyDescent="0.6">
      <c r="A15" s="98" t="s">
        <v>21</v>
      </c>
      <c r="B15" s="99"/>
      <c r="C15" s="99" t="s">
        <v>67</v>
      </c>
      <c r="D15" s="100" t="s">
        <v>67</v>
      </c>
      <c r="E15" s="101">
        <v>0</v>
      </c>
      <c r="F15" s="102">
        <v>0</v>
      </c>
      <c r="G15" s="102">
        <v>1</v>
      </c>
      <c r="H15" s="102">
        <v>0</v>
      </c>
      <c r="I15" s="102">
        <v>1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3">
        <v>2</v>
      </c>
      <c r="P15" s="104">
        <v>0</v>
      </c>
    </row>
    <row r="16" spans="1:16" ht="42.75" x14ac:dyDescent="0.6">
      <c r="A16" s="337"/>
      <c r="B16" s="338"/>
      <c r="C16" s="338"/>
      <c r="D16" s="339"/>
      <c r="E16" s="105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104"/>
    </row>
    <row r="17" spans="1:16" ht="42.95" customHeight="1" x14ac:dyDescent="0.6">
      <c r="A17" s="98" t="s">
        <v>22</v>
      </c>
      <c r="B17" s="99"/>
      <c r="C17" s="99" t="s">
        <v>67</v>
      </c>
      <c r="D17" s="100" t="s">
        <v>67</v>
      </c>
      <c r="E17" s="101">
        <v>2</v>
      </c>
      <c r="F17" s="102">
        <v>0</v>
      </c>
      <c r="G17" s="102">
        <v>2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1</v>
      </c>
      <c r="O17" s="103">
        <v>4</v>
      </c>
      <c r="P17" s="104">
        <v>1</v>
      </c>
    </row>
    <row r="18" spans="1:16" ht="42.75" x14ac:dyDescent="0.6">
      <c r="A18" s="337"/>
      <c r="B18" s="338"/>
      <c r="C18" s="338"/>
      <c r="D18" s="339"/>
      <c r="E18" s="105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04"/>
    </row>
    <row r="19" spans="1:16" ht="42.95" customHeight="1" x14ac:dyDescent="0.6">
      <c r="A19" s="98" t="s">
        <v>23</v>
      </c>
      <c r="B19" s="99"/>
      <c r="C19" s="99" t="s">
        <v>67</v>
      </c>
      <c r="D19" s="100" t="s">
        <v>67</v>
      </c>
      <c r="E19" s="101">
        <v>0</v>
      </c>
      <c r="F19" s="102">
        <v>0</v>
      </c>
      <c r="G19" s="102">
        <v>1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3">
        <v>1</v>
      </c>
      <c r="P19" s="104">
        <v>0</v>
      </c>
    </row>
    <row r="20" spans="1:16" ht="42.75" x14ac:dyDescent="0.6">
      <c r="A20" s="337"/>
      <c r="B20" s="338"/>
      <c r="C20" s="338"/>
      <c r="D20" s="339"/>
      <c r="E20" s="105"/>
      <c r="F20" s="102"/>
      <c r="G20" s="102"/>
      <c r="H20" s="102"/>
      <c r="I20" s="102"/>
      <c r="J20" s="102"/>
      <c r="K20" s="102"/>
      <c r="L20" s="102"/>
      <c r="M20" s="102"/>
      <c r="N20" s="102"/>
      <c r="O20" s="103"/>
      <c r="P20" s="104"/>
    </row>
    <row r="21" spans="1:16" ht="42.95" customHeight="1" x14ac:dyDescent="0.6">
      <c r="A21" s="98" t="s">
        <v>24</v>
      </c>
      <c r="B21" s="99"/>
      <c r="C21" s="99" t="s">
        <v>67</v>
      </c>
      <c r="D21" s="100" t="s">
        <v>67</v>
      </c>
      <c r="E21" s="101">
        <v>0</v>
      </c>
      <c r="F21" s="102">
        <v>0</v>
      </c>
      <c r="G21" s="102">
        <v>1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1</v>
      </c>
      <c r="N21" s="102">
        <v>0</v>
      </c>
      <c r="O21" s="103">
        <v>2</v>
      </c>
      <c r="P21" s="104">
        <v>0</v>
      </c>
    </row>
    <row r="22" spans="1:16" ht="42.75" x14ac:dyDescent="0.6">
      <c r="A22" s="337"/>
      <c r="B22" s="338"/>
      <c r="C22" s="338"/>
      <c r="D22" s="339"/>
      <c r="E22" s="105"/>
      <c r="F22" s="102"/>
      <c r="G22" s="102"/>
      <c r="H22" s="102"/>
      <c r="I22" s="102"/>
      <c r="J22" s="102"/>
      <c r="K22" s="102"/>
      <c r="L22" s="102"/>
      <c r="M22" s="102"/>
      <c r="N22" s="102"/>
      <c r="O22" s="103"/>
      <c r="P22" s="104"/>
    </row>
    <row r="23" spans="1:16" ht="42.95" customHeight="1" x14ac:dyDescent="0.6">
      <c r="A23" s="98" t="s">
        <v>25</v>
      </c>
      <c r="B23" s="99"/>
      <c r="C23" s="99" t="s">
        <v>67</v>
      </c>
      <c r="D23" s="100" t="s">
        <v>67</v>
      </c>
      <c r="E23" s="101">
        <v>2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1</v>
      </c>
      <c r="N23" s="102">
        <v>0</v>
      </c>
      <c r="O23" s="103">
        <v>3</v>
      </c>
      <c r="P23" s="104">
        <v>0</v>
      </c>
    </row>
    <row r="24" spans="1:16" ht="42.75" x14ac:dyDescent="0.6">
      <c r="A24" s="337"/>
      <c r="B24" s="338"/>
      <c r="C24" s="338"/>
      <c r="D24" s="339"/>
      <c r="E24" s="105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104"/>
    </row>
    <row r="25" spans="1:16" ht="42.95" customHeight="1" x14ac:dyDescent="0.6">
      <c r="A25" s="98" t="s">
        <v>26</v>
      </c>
      <c r="B25" s="99"/>
      <c r="C25" s="99" t="s">
        <v>67</v>
      </c>
      <c r="D25" s="100" t="s">
        <v>67</v>
      </c>
      <c r="E25" s="101">
        <v>1</v>
      </c>
      <c r="F25" s="102">
        <v>0</v>
      </c>
      <c r="G25" s="102">
        <v>1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3">
        <v>2</v>
      </c>
      <c r="P25" s="104">
        <v>0</v>
      </c>
    </row>
    <row r="26" spans="1:16" ht="42.75" x14ac:dyDescent="0.6">
      <c r="A26" s="337"/>
      <c r="B26" s="338"/>
      <c r="C26" s="338"/>
      <c r="D26" s="339"/>
      <c r="E26" s="105"/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104"/>
    </row>
    <row r="27" spans="1:16" ht="42.95" customHeight="1" x14ac:dyDescent="0.6">
      <c r="A27" s="98" t="s">
        <v>27</v>
      </c>
      <c r="B27" s="99"/>
      <c r="C27" s="99" t="s">
        <v>67</v>
      </c>
      <c r="D27" s="100" t="s">
        <v>67</v>
      </c>
      <c r="E27" s="101">
        <v>1</v>
      </c>
      <c r="F27" s="102">
        <v>0</v>
      </c>
      <c r="G27" s="102">
        <v>1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3">
        <v>2</v>
      </c>
      <c r="P27" s="104">
        <v>0</v>
      </c>
    </row>
    <row r="28" spans="1:16" ht="42.75" x14ac:dyDescent="0.6">
      <c r="A28" s="337"/>
      <c r="B28" s="338"/>
      <c r="C28" s="338"/>
      <c r="D28" s="339"/>
      <c r="E28" s="105"/>
      <c r="F28" s="102"/>
      <c r="G28" s="102"/>
      <c r="H28" s="102"/>
      <c r="I28" s="102"/>
      <c r="J28" s="102"/>
      <c r="K28" s="102"/>
      <c r="L28" s="102"/>
      <c r="M28" s="102"/>
      <c r="N28" s="102"/>
      <c r="O28" s="103"/>
      <c r="P28" s="104"/>
    </row>
    <row r="29" spans="1:16" ht="42.95" customHeight="1" x14ac:dyDescent="0.6">
      <c r="A29" s="98" t="s">
        <v>28</v>
      </c>
      <c r="B29" s="99"/>
      <c r="C29" s="99" t="s">
        <v>67</v>
      </c>
      <c r="D29" s="100" t="s">
        <v>67</v>
      </c>
      <c r="E29" s="101">
        <v>2</v>
      </c>
      <c r="F29" s="102">
        <v>0</v>
      </c>
      <c r="G29" s="102">
        <v>1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3">
        <v>3</v>
      </c>
      <c r="P29" s="104">
        <v>0</v>
      </c>
    </row>
    <row r="30" spans="1:16" ht="42.75" x14ac:dyDescent="0.6">
      <c r="A30" s="337"/>
      <c r="B30" s="338"/>
      <c r="C30" s="338"/>
      <c r="D30" s="339"/>
      <c r="E30" s="101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04"/>
    </row>
    <row r="31" spans="1:16" ht="42.95" customHeight="1" x14ac:dyDescent="0.6">
      <c r="A31" s="98" t="s">
        <v>94</v>
      </c>
      <c r="B31" s="99"/>
      <c r="C31" s="99" t="s">
        <v>67</v>
      </c>
      <c r="D31" s="100" t="s">
        <v>67</v>
      </c>
      <c r="E31" s="101">
        <v>0</v>
      </c>
      <c r="F31" s="102">
        <v>0</v>
      </c>
      <c r="G31" s="102">
        <v>1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3">
        <v>1</v>
      </c>
      <c r="P31" s="104">
        <v>0</v>
      </c>
    </row>
    <row r="32" spans="1:16" ht="42.75" x14ac:dyDescent="0.6">
      <c r="A32" s="337"/>
      <c r="B32" s="338"/>
      <c r="C32" s="338"/>
      <c r="D32" s="339"/>
      <c r="E32" s="105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04"/>
    </row>
    <row r="33" spans="1:16" ht="42.95" customHeight="1" x14ac:dyDescent="0.6">
      <c r="A33" s="98" t="s">
        <v>29</v>
      </c>
      <c r="B33" s="99"/>
      <c r="C33" s="99" t="s">
        <v>67</v>
      </c>
      <c r="D33" s="100" t="s">
        <v>67</v>
      </c>
      <c r="E33" s="101">
        <v>1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3">
        <v>1</v>
      </c>
      <c r="P33" s="104">
        <v>0</v>
      </c>
    </row>
    <row r="34" spans="1:16" ht="42.75" x14ac:dyDescent="0.6">
      <c r="A34" s="337"/>
      <c r="B34" s="338"/>
      <c r="C34" s="338"/>
      <c r="D34" s="339"/>
      <c r="E34" s="105"/>
      <c r="F34" s="102"/>
      <c r="G34" s="102"/>
      <c r="H34" s="102"/>
      <c r="I34" s="102"/>
      <c r="J34" s="102"/>
      <c r="K34" s="102"/>
      <c r="L34" s="102"/>
      <c r="M34" s="102"/>
      <c r="N34" s="102"/>
      <c r="O34" s="103"/>
      <c r="P34" s="104"/>
    </row>
    <row r="35" spans="1:16" ht="42.95" customHeight="1" x14ac:dyDescent="0.6">
      <c r="A35" s="98" t="s">
        <v>30</v>
      </c>
      <c r="B35" s="99"/>
      <c r="C35" s="99" t="s">
        <v>67</v>
      </c>
      <c r="D35" s="100" t="s">
        <v>67</v>
      </c>
      <c r="E35" s="101">
        <v>3</v>
      </c>
      <c r="F35" s="102">
        <v>0</v>
      </c>
      <c r="G35" s="102">
        <v>2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3">
        <v>5</v>
      </c>
      <c r="P35" s="104">
        <v>0</v>
      </c>
    </row>
    <row r="36" spans="1:16" ht="42.75" x14ac:dyDescent="0.6">
      <c r="A36" s="337"/>
      <c r="B36" s="338"/>
      <c r="C36" s="338"/>
      <c r="D36" s="339"/>
      <c r="E36" s="105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4"/>
    </row>
    <row r="37" spans="1:16" ht="42.95" customHeight="1" x14ac:dyDescent="0.6">
      <c r="A37" s="106" t="s">
        <v>49</v>
      </c>
      <c r="B37" s="107"/>
      <c r="C37" s="107"/>
      <c r="D37" s="100" t="s">
        <v>67</v>
      </c>
      <c r="E37" s="101">
        <v>1</v>
      </c>
      <c r="F37" s="102">
        <v>1</v>
      </c>
      <c r="G37" s="102">
        <v>1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3">
        <v>2</v>
      </c>
      <c r="P37" s="104">
        <v>1</v>
      </c>
    </row>
    <row r="38" spans="1:16" ht="42.75" x14ac:dyDescent="0.6">
      <c r="A38" s="337"/>
      <c r="B38" s="338"/>
      <c r="C38" s="338"/>
      <c r="D38" s="339"/>
      <c r="E38" s="105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4"/>
    </row>
    <row r="39" spans="1:16" ht="42.95" customHeight="1" x14ac:dyDescent="0.6">
      <c r="A39" s="108" t="s">
        <v>5</v>
      </c>
      <c r="B39" s="109"/>
      <c r="C39" s="110" t="s">
        <v>67</v>
      </c>
      <c r="D39" s="111" t="s">
        <v>67</v>
      </c>
      <c r="E39" s="112">
        <v>13</v>
      </c>
      <c r="F39" s="113">
        <v>1</v>
      </c>
      <c r="G39" s="113">
        <v>12</v>
      </c>
      <c r="H39" s="113">
        <v>0</v>
      </c>
      <c r="I39" s="113">
        <v>1</v>
      </c>
      <c r="J39" s="113">
        <v>0</v>
      </c>
      <c r="K39" s="113">
        <v>0</v>
      </c>
      <c r="L39" s="113">
        <v>0</v>
      </c>
      <c r="M39" s="113">
        <v>2</v>
      </c>
      <c r="N39" s="113">
        <v>1</v>
      </c>
      <c r="O39" s="114">
        <v>28</v>
      </c>
      <c r="P39" s="115">
        <v>2</v>
      </c>
    </row>
    <row r="40" spans="1:16" ht="24" customHeight="1" x14ac:dyDescent="0.25">
      <c r="K40" s="116"/>
    </row>
    <row r="41" spans="1:16" ht="33" customHeight="1" x14ac:dyDescent="0.45">
      <c r="E41" s="116"/>
      <c r="G41" s="116"/>
      <c r="I41" s="116"/>
      <c r="L41" s="336" t="s">
        <v>116</v>
      </c>
      <c r="M41" s="336"/>
      <c r="N41" s="336"/>
      <c r="O41" s="336"/>
      <c r="P41" s="336"/>
    </row>
    <row r="42" spans="1:16" ht="31.5" customHeight="1" x14ac:dyDescent="0.45">
      <c r="L42" s="117"/>
      <c r="M42" s="336" t="s">
        <v>139</v>
      </c>
      <c r="N42" s="336"/>
      <c r="O42" s="336"/>
      <c r="P42" s="336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7" activePane="bottomLeft" state="frozen"/>
      <selection activeCell="O24" sqref="O24"/>
      <selection pane="bottomLeft" activeCell="O24" sqref="O24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2">
        <v>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8" ht="21.75" customHeight="1" x14ac:dyDescent="0.25">
      <c r="A2" s="353" t="s">
        <v>121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Q2" s="150"/>
    </row>
    <row r="3" spans="1:18" ht="12.75" customHeight="1" x14ac:dyDescent="0.25">
      <c r="A3" s="353" t="s">
        <v>71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</row>
    <row r="4" spans="1:18" ht="15" x14ac:dyDescent="0.25">
      <c r="A4" s="353" t="s">
        <v>125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</row>
    <row r="5" spans="1:18" ht="6.75" customHeight="1" x14ac:dyDescent="0.2"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8" s="150" customFormat="1" ht="21.75" customHeight="1" x14ac:dyDescent="0.2">
      <c r="A6" s="354" t="s">
        <v>72</v>
      </c>
      <c r="B6" s="354"/>
      <c r="C6" s="354"/>
      <c r="D6" s="355"/>
      <c r="E6" s="358" t="s">
        <v>69</v>
      </c>
      <c r="F6" s="359"/>
      <c r="G6" s="359"/>
      <c r="H6" s="360"/>
      <c r="I6" s="358" t="s">
        <v>70</v>
      </c>
      <c r="J6" s="359"/>
      <c r="K6" s="359"/>
      <c r="L6" s="360"/>
      <c r="M6" s="152"/>
      <c r="N6" s="361" t="s">
        <v>5</v>
      </c>
      <c r="O6" s="363" t="s">
        <v>68</v>
      </c>
    </row>
    <row r="7" spans="1:18" s="150" customFormat="1" ht="34.5" customHeight="1" x14ac:dyDescent="0.2">
      <c r="A7" s="356"/>
      <c r="B7" s="356"/>
      <c r="C7" s="356"/>
      <c r="D7" s="357"/>
      <c r="E7" s="153" t="s">
        <v>61</v>
      </c>
      <c r="F7" s="154" t="s">
        <v>62</v>
      </c>
      <c r="G7" s="154" t="s">
        <v>63</v>
      </c>
      <c r="H7" s="154" t="s">
        <v>64</v>
      </c>
      <c r="I7" s="154" t="s">
        <v>61</v>
      </c>
      <c r="J7" s="154" t="s">
        <v>62</v>
      </c>
      <c r="K7" s="154" t="s">
        <v>63</v>
      </c>
      <c r="L7" s="154" t="s">
        <v>64</v>
      </c>
      <c r="M7" s="155" t="s">
        <v>81</v>
      </c>
      <c r="N7" s="362"/>
      <c r="O7" s="364"/>
    </row>
    <row r="8" spans="1:18" s="150" customFormat="1" ht="14.25" x14ac:dyDescent="0.2">
      <c r="A8" s="156"/>
      <c r="B8" s="157"/>
      <c r="C8" s="158"/>
      <c r="D8" s="158"/>
      <c r="E8" s="159" t="s">
        <v>8</v>
      </c>
      <c r="F8" s="159" t="s">
        <v>9</v>
      </c>
      <c r="G8" s="159" t="s">
        <v>10</v>
      </c>
      <c r="H8" s="159" t="s">
        <v>11</v>
      </c>
      <c r="I8" s="159" t="s">
        <v>12</v>
      </c>
      <c r="J8" s="159" t="s">
        <v>13</v>
      </c>
      <c r="K8" s="159" t="s">
        <v>14</v>
      </c>
      <c r="L8" s="159" t="s">
        <v>15</v>
      </c>
      <c r="M8" s="160" t="s">
        <v>54</v>
      </c>
      <c r="N8" s="159" t="s">
        <v>55</v>
      </c>
      <c r="O8" s="161" t="s">
        <v>56</v>
      </c>
    </row>
    <row r="9" spans="1:18" s="150" customFormat="1" ht="14.25" x14ac:dyDescent="0.2">
      <c r="A9" s="162"/>
      <c r="B9" s="158"/>
      <c r="C9" s="158"/>
      <c r="D9" s="158"/>
      <c r="E9" s="163"/>
      <c r="F9" s="163"/>
      <c r="G9" s="163"/>
      <c r="H9" s="163"/>
      <c r="I9" s="163"/>
      <c r="J9" s="163"/>
      <c r="K9" s="163"/>
      <c r="L9" s="163"/>
      <c r="M9" s="164"/>
      <c r="N9" s="163"/>
      <c r="O9" s="156"/>
    </row>
    <row r="10" spans="1:18" s="150" customFormat="1" ht="35.1" customHeight="1" x14ac:dyDescent="0.2">
      <c r="A10" s="165" t="s">
        <v>31</v>
      </c>
      <c r="B10" s="166" t="s">
        <v>67</v>
      </c>
      <c r="C10" s="166"/>
      <c r="D10" s="166" t="s">
        <v>67</v>
      </c>
      <c r="E10" s="163">
        <f>'table4 2017 apr'!E10+'table4 2017 may'!E10+'table4 2017 jun'!E10</f>
        <v>3</v>
      </c>
      <c r="F10" s="163">
        <f>'table4 2017 apr'!F10+'table4 2017 may'!F10+'table4 2017 jun'!F10</f>
        <v>3</v>
      </c>
      <c r="G10" s="163">
        <f>'table4 2017 apr'!G10+'table4 2017 may'!G10+'table4 2017 jun'!G10</f>
        <v>0</v>
      </c>
      <c r="H10" s="163">
        <f>'table4 2017 apr'!H10+'table4 2017 may'!H10+'table4 2017 jun'!H10</f>
        <v>1</v>
      </c>
      <c r="I10" s="163">
        <f>'table4 2017 apr'!I10+'table4 2017 may'!I10+'table4 2017 jun'!I10</f>
        <v>0</v>
      </c>
      <c r="J10" s="163">
        <f>'table4 2017 apr'!J10+'table4 2017 may'!J10+'table4 2017 jun'!J10</f>
        <v>0</v>
      </c>
      <c r="K10" s="163">
        <f>'table4 2017 apr'!K10+'table4 2017 may'!K10+'table4 2017 jun'!K10</f>
        <v>0</v>
      </c>
      <c r="L10" s="163">
        <f>'table4 2017 apr'!L10+'table4 2017 may'!L10+'table4 2017 jun'!L10</f>
        <v>1</v>
      </c>
      <c r="M10" s="163">
        <f>'table4 2017 apr'!M10+'table4 2017 may'!M10+'table4 2017 jun'!M10</f>
        <v>0</v>
      </c>
      <c r="N10" s="163">
        <f>SUM(E10:M10)</f>
        <v>8</v>
      </c>
      <c r="O10" s="167">
        <f>N10/$N$28*100</f>
        <v>27.586206896551722</v>
      </c>
    </row>
    <row r="11" spans="1:18" s="150" customFormat="1" ht="35.1" customHeight="1" x14ac:dyDescent="0.2">
      <c r="A11" s="162"/>
      <c r="B11" s="158"/>
      <c r="C11" s="158"/>
      <c r="D11" s="158"/>
      <c r="E11" s="163"/>
      <c r="F11" s="163"/>
      <c r="G11" s="163"/>
      <c r="H11" s="163"/>
      <c r="I11" s="163"/>
      <c r="J11" s="163"/>
      <c r="K11" s="163"/>
      <c r="L11" s="163"/>
      <c r="M11" s="164"/>
      <c r="N11" s="163"/>
      <c r="O11" s="167"/>
    </row>
    <row r="12" spans="1:18" s="150" customFormat="1" ht="35.1" customHeight="1" x14ac:dyDescent="0.2">
      <c r="A12" s="165" t="s">
        <v>32</v>
      </c>
      <c r="B12" s="166" t="s">
        <v>67</v>
      </c>
      <c r="C12" s="166"/>
      <c r="D12" s="166" t="s">
        <v>67</v>
      </c>
      <c r="E12" s="163">
        <f>'table4 2017 apr'!E12+'table4 2017 may'!E12+'table4 2017 jun'!E12</f>
        <v>0</v>
      </c>
      <c r="F12" s="163">
        <f>'table4 2017 apr'!F12+'table4 2017 may'!F12+'table4 2017 jun'!F12</f>
        <v>0</v>
      </c>
      <c r="G12" s="163">
        <f>'table4 2017 apr'!G12+'table4 2017 may'!G12+'table4 2017 jun'!G12</f>
        <v>0</v>
      </c>
      <c r="H12" s="163">
        <f>'table4 2017 apr'!H12+'table4 2017 may'!H12+'table4 2017 jun'!H12</f>
        <v>0</v>
      </c>
      <c r="I12" s="163">
        <f>'table4 2017 apr'!I12+'table4 2017 may'!I12+'table4 2017 jun'!I12</f>
        <v>0</v>
      </c>
      <c r="J12" s="163">
        <f>'table4 2017 apr'!J12+'table4 2017 may'!J12+'table4 2017 jun'!J12</f>
        <v>0</v>
      </c>
      <c r="K12" s="163">
        <f>'table4 2017 apr'!K12+'table4 2017 may'!K12+'table4 2017 jun'!K12</f>
        <v>1</v>
      </c>
      <c r="L12" s="163">
        <f>'table4 2017 apr'!L12+'table4 2017 may'!L12+'table4 2017 jun'!L12</f>
        <v>0</v>
      </c>
      <c r="M12" s="163">
        <f>'table4 2017 apr'!M12+'table4 2017 may'!M12+'table4 2017 jun'!M12</f>
        <v>0</v>
      </c>
      <c r="N12" s="163">
        <f>SUM(E12:M12)</f>
        <v>1</v>
      </c>
      <c r="O12" s="167">
        <f>N12/$N$28*100</f>
        <v>3.4482758620689653</v>
      </c>
      <c r="Q12" s="168"/>
    </row>
    <row r="13" spans="1:18" s="150" customFormat="1" ht="35.1" customHeight="1" x14ac:dyDescent="0.2">
      <c r="A13" s="162"/>
      <c r="B13" s="158"/>
      <c r="C13" s="158"/>
      <c r="D13" s="158"/>
      <c r="E13" s="163"/>
      <c r="F13" s="163"/>
      <c r="G13" s="163"/>
      <c r="H13" s="163"/>
      <c r="I13" s="163"/>
      <c r="J13" s="163"/>
      <c r="K13" s="163"/>
      <c r="L13" s="163"/>
      <c r="M13" s="164"/>
      <c r="N13" s="163"/>
      <c r="O13" s="167"/>
    </row>
    <row r="14" spans="1:18" s="150" customFormat="1" ht="35.1" customHeight="1" x14ac:dyDescent="0.2">
      <c r="A14" s="165" t="s">
        <v>33</v>
      </c>
      <c r="B14" s="166" t="s">
        <v>67</v>
      </c>
      <c r="C14" s="166"/>
      <c r="D14" s="166" t="s">
        <v>67</v>
      </c>
      <c r="E14" s="163">
        <f>'table4 2017 apr'!E14+'table4 2017 may'!E14+'table4 2017 jun'!E14</f>
        <v>0</v>
      </c>
      <c r="F14" s="163">
        <f>'table4 2017 apr'!F14+'table4 2017 may'!F14+'table4 2017 jun'!F14</f>
        <v>1</v>
      </c>
      <c r="G14" s="163">
        <f>'table4 2017 apr'!G14+'table4 2017 may'!G14+'table4 2017 jun'!G14</f>
        <v>0</v>
      </c>
      <c r="H14" s="163">
        <f>'table4 2017 apr'!H14+'table4 2017 may'!H14+'table4 2017 jun'!H14</f>
        <v>1</v>
      </c>
      <c r="I14" s="163">
        <f>'table4 2017 apr'!I14+'table4 2017 may'!I14+'table4 2017 jun'!I14</f>
        <v>1</v>
      </c>
      <c r="J14" s="163">
        <f>'table4 2017 apr'!J14+'table4 2017 may'!J14+'table4 2017 jun'!J14</f>
        <v>0</v>
      </c>
      <c r="K14" s="163">
        <f>'table4 2017 apr'!K14+'table4 2017 may'!K14+'table4 2017 jun'!K14</f>
        <v>0</v>
      </c>
      <c r="L14" s="163">
        <f>'table4 2017 apr'!L14+'table4 2017 may'!L14+'table4 2017 jun'!L14</f>
        <v>0</v>
      </c>
      <c r="M14" s="163">
        <f>'table4 2017 apr'!M14+'table4 2017 may'!M14+'table4 2017 jun'!M14</f>
        <v>0</v>
      </c>
      <c r="N14" s="163">
        <f>SUM(E14:M14)</f>
        <v>3</v>
      </c>
      <c r="O14" s="167">
        <f>N14/$N$28*100</f>
        <v>10.344827586206897</v>
      </c>
    </row>
    <row r="15" spans="1:18" s="150" customFormat="1" ht="35.1" customHeight="1" x14ac:dyDescent="0.2">
      <c r="A15" s="162"/>
      <c r="B15" s="158"/>
      <c r="C15" s="158"/>
      <c r="D15" s="158"/>
      <c r="E15" s="163"/>
      <c r="F15" s="163"/>
      <c r="G15" s="163"/>
      <c r="H15" s="163"/>
      <c r="I15" s="163"/>
      <c r="J15" s="163"/>
      <c r="K15" s="163"/>
      <c r="L15" s="163"/>
      <c r="M15" s="164"/>
      <c r="N15" s="163"/>
      <c r="O15" s="167"/>
      <c r="Q15" s="169"/>
      <c r="R15" s="170"/>
    </row>
    <row r="16" spans="1:18" s="150" customFormat="1" ht="35.1" customHeight="1" x14ac:dyDescent="0.2">
      <c r="A16" s="165" t="s">
        <v>34</v>
      </c>
      <c r="B16" s="166" t="s">
        <v>67</v>
      </c>
      <c r="C16" s="166"/>
      <c r="D16" s="166" t="s">
        <v>67</v>
      </c>
      <c r="E16" s="163">
        <f>'table4 2017 apr'!E16+'table4 2017 may'!E16+'table4 2017 jun'!E16</f>
        <v>0</v>
      </c>
      <c r="F16" s="163">
        <f>'table4 2017 apr'!F16+'table4 2017 may'!F16+'table4 2017 jun'!F16</f>
        <v>0</v>
      </c>
      <c r="G16" s="163">
        <f>'table4 2017 apr'!G16+'table4 2017 may'!G16+'table4 2017 jun'!G16</f>
        <v>0</v>
      </c>
      <c r="H16" s="163">
        <f>'table4 2017 apr'!H16+'table4 2017 may'!H16+'table4 2017 jun'!H16</f>
        <v>0</v>
      </c>
      <c r="I16" s="163">
        <f>'table4 2017 apr'!I16+'table4 2017 may'!I16+'table4 2017 jun'!I16</f>
        <v>0</v>
      </c>
      <c r="J16" s="163">
        <f>'table4 2017 apr'!J16+'table4 2017 may'!J16+'table4 2017 jun'!J16</f>
        <v>0</v>
      </c>
      <c r="K16" s="163">
        <f>'table4 2017 apr'!K16+'table4 2017 may'!K16+'table4 2017 jun'!K16</f>
        <v>0</v>
      </c>
      <c r="L16" s="163">
        <f>'table4 2017 apr'!L16+'table4 2017 may'!L16+'table4 2017 jun'!L16</f>
        <v>1</v>
      </c>
      <c r="M16" s="163">
        <f>'table4 2017 apr'!M16+'table4 2017 may'!M16+'table4 2017 jun'!M16</f>
        <v>0</v>
      </c>
      <c r="N16" s="163">
        <f>SUM(E16:M16)</f>
        <v>1</v>
      </c>
      <c r="O16" s="167">
        <f>N16/$N$28*100</f>
        <v>3.4482758620689653</v>
      </c>
    </row>
    <row r="17" spans="1:15" s="150" customFormat="1" ht="35.1" customHeight="1" x14ac:dyDescent="0.2">
      <c r="A17" s="162"/>
      <c r="B17" s="158"/>
      <c r="C17" s="158"/>
      <c r="D17" s="158"/>
      <c r="E17" s="163"/>
      <c r="F17" s="163"/>
      <c r="G17" s="163"/>
      <c r="H17" s="163"/>
      <c r="I17" s="163"/>
      <c r="J17" s="163"/>
      <c r="K17" s="163"/>
      <c r="L17" s="163"/>
      <c r="M17" s="164"/>
      <c r="N17" s="163"/>
      <c r="O17" s="167"/>
    </row>
    <row r="18" spans="1:15" s="150" customFormat="1" ht="35.1" customHeight="1" x14ac:dyDescent="0.2">
      <c r="A18" s="165" t="s">
        <v>35</v>
      </c>
      <c r="B18" s="166" t="s">
        <v>67</v>
      </c>
      <c r="C18" s="166"/>
      <c r="D18" s="166" t="s">
        <v>67</v>
      </c>
      <c r="E18" s="163">
        <f>'table4 2017 apr'!E18+'table4 2017 may'!E18+'table4 2017 jun'!E18</f>
        <v>0</v>
      </c>
      <c r="F18" s="163">
        <f>'table4 2017 apr'!F18+'table4 2017 may'!F18+'table4 2017 jun'!F18</f>
        <v>0</v>
      </c>
      <c r="G18" s="163">
        <f>'table4 2017 apr'!G18+'table4 2017 may'!G18+'table4 2017 jun'!G18</f>
        <v>0</v>
      </c>
      <c r="H18" s="163">
        <f>'table4 2017 apr'!H18+'table4 2017 may'!H18+'table4 2017 jun'!H18</f>
        <v>0</v>
      </c>
      <c r="I18" s="163">
        <f>'table4 2017 apr'!I18+'table4 2017 may'!I18+'table4 2017 jun'!I18</f>
        <v>0</v>
      </c>
      <c r="J18" s="163">
        <f>'table4 2017 apr'!J18+'table4 2017 may'!J18+'table4 2017 jun'!J18</f>
        <v>0</v>
      </c>
      <c r="K18" s="163">
        <f>'table4 2017 apr'!K18+'table4 2017 may'!K18+'table4 2017 jun'!K18</f>
        <v>0</v>
      </c>
      <c r="L18" s="163">
        <f>'table4 2017 apr'!L18+'table4 2017 may'!L18+'table4 2017 jun'!L18</f>
        <v>0</v>
      </c>
      <c r="M18" s="163">
        <f>'table4 2017 apr'!M18+'table4 2017 may'!M18+'table4 2017 jun'!M18</f>
        <v>0</v>
      </c>
      <c r="N18" s="163">
        <f>SUM(E18:M18)</f>
        <v>0</v>
      </c>
      <c r="O18" s="167">
        <f>N18/$N$28*100</f>
        <v>0</v>
      </c>
    </row>
    <row r="19" spans="1:15" s="150" customFormat="1" ht="35.1" customHeight="1" x14ac:dyDescent="0.2">
      <c r="A19" s="162"/>
      <c r="B19" s="158"/>
      <c r="C19" s="158"/>
      <c r="D19" s="158"/>
      <c r="E19" s="163"/>
      <c r="F19" s="163"/>
      <c r="G19" s="163"/>
      <c r="H19" s="163"/>
      <c r="I19" s="163"/>
      <c r="J19" s="163"/>
      <c r="K19" s="163"/>
      <c r="L19" s="163"/>
      <c r="M19" s="164"/>
      <c r="N19" s="163"/>
      <c r="O19" s="167"/>
    </row>
    <row r="20" spans="1:15" s="150" customFormat="1" ht="35.1" customHeight="1" x14ac:dyDescent="0.2">
      <c r="A20" s="162" t="s">
        <v>36</v>
      </c>
      <c r="B20" s="158"/>
      <c r="C20" s="158"/>
      <c r="D20" s="166" t="s">
        <v>67</v>
      </c>
      <c r="E20" s="163">
        <f>'table4 2017 apr'!E20+'table4 2017 may'!E20+'table4 2017 jun'!E20</f>
        <v>1</v>
      </c>
      <c r="F20" s="163">
        <f>'table4 2017 apr'!F20+'table4 2017 may'!F20+'table4 2017 jun'!F20</f>
        <v>0</v>
      </c>
      <c r="G20" s="163">
        <f>'table4 2017 apr'!G20+'table4 2017 may'!G20+'table4 2017 jun'!G20</f>
        <v>2</v>
      </c>
      <c r="H20" s="163">
        <f>'table4 2017 apr'!H20+'table4 2017 may'!H20+'table4 2017 jun'!H20</f>
        <v>0</v>
      </c>
      <c r="I20" s="163">
        <f>'table4 2017 apr'!I20+'table4 2017 may'!I20+'table4 2017 jun'!I20</f>
        <v>0</v>
      </c>
      <c r="J20" s="163">
        <f>'table4 2017 apr'!J20+'table4 2017 may'!J20+'table4 2017 jun'!J20</f>
        <v>0</v>
      </c>
      <c r="K20" s="163">
        <f>'table4 2017 apr'!K20+'table4 2017 may'!K20+'table4 2017 jun'!K20</f>
        <v>1</v>
      </c>
      <c r="L20" s="163">
        <f>'table4 2017 apr'!L20+'table4 2017 may'!L20+'table4 2017 jun'!L20</f>
        <v>0</v>
      </c>
      <c r="M20" s="163">
        <f>'table4 2017 apr'!M20+'table4 2017 may'!M20+'table4 2017 jun'!M20</f>
        <v>0</v>
      </c>
      <c r="N20" s="163">
        <f>SUM(E20:M20)</f>
        <v>4</v>
      </c>
      <c r="O20" s="167">
        <f>N20/$N$28*100</f>
        <v>13.793103448275861</v>
      </c>
    </row>
    <row r="21" spans="1:15" s="150" customFormat="1" ht="35.1" customHeight="1" x14ac:dyDescent="0.2">
      <c r="A21" s="162"/>
      <c r="B21" s="158"/>
      <c r="C21" s="158"/>
      <c r="D21" s="158"/>
      <c r="E21" s="163"/>
      <c r="F21" s="163"/>
      <c r="G21" s="163"/>
      <c r="H21" s="163"/>
      <c r="I21" s="163"/>
      <c r="J21" s="163"/>
      <c r="K21" s="163"/>
      <c r="L21" s="163"/>
      <c r="M21" s="164"/>
      <c r="N21" s="163"/>
      <c r="O21" s="167"/>
    </row>
    <row r="22" spans="1:15" s="150" customFormat="1" ht="35.1" customHeight="1" x14ac:dyDescent="0.2">
      <c r="A22" s="165" t="s">
        <v>52</v>
      </c>
      <c r="B22" s="166" t="s">
        <v>67</v>
      </c>
      <c r="C22" s="166"/>
      <c r="D22" s="166" t="s">
        <v>67</v>
      </c>
      <c r="E22" s="163">
        <f>'table4 2017 apr'!E22+'table4 2017 may'!E22+'table4 2017 jun'!E22</f>
        <v>0</v>
      </c>
      <c r="F22" s="163">
        <f>'table4 2017 apr'!F22+'table4 2017 may'!F22+'table4 2017 jun'!F22</f>
        <v>0</v>
      </c>
      <c r="G22" s="163">
        <f>'table4 2017 apr'!G22+'table4 2017 may'!G22+'table4 2017 jun'!G22</f>
        <v>0</v>
      </c>
      <c r="H22" s="163">
        <f>'table4 2017 apr'!H22+'table4 2017 may'!H22+'table4 2017 jun'!H22</f>
        <v>0</v>
      </c>
      <c r="I22" s="163">
        <f>'table4 2017 apr'!I22+'table4 2017 may'!I22+'table4 2017 jun'!I22</f>
        <v>0</v>
      </c>
      <c r="J22" s="163">
        <f>'table4 2017 apr'!J22+'table4 2017 may'!J22+'table4 2017 jun'!J22</f>
        <v>0</v>
      </c>
      <c r="K22" s="163">
        <f>'table4 2017 apr'!K22+'table4 2017 may'!K22+'table4 2017 jun'!K22</f>
        <v>0</v>
      </c>
      <c r="L22" s="163">
        <f>'table4 2017 apr'!L22+'table4 2017 may'!L22+'table4 2017 jun'!L22</f>
        <v>0</v>
      </c>
      <c r="M22" s="163">
        <f>'table4 2017 apr'!M22+'table4 2017 may'!M22+'table4 2017 jun'!M22</f>
        <v>0</v>
      </c>
      <c r="N22" s="163">
        <f>SUM(E22:M22)</f>
        <v>0</v>
      </c>
      <c r="O22" s="167">
        <f>N22/$N$28*100</f>
        <v>0</v>
      </c>
    </row>
    <row r="23" spans="1:15" s="150" customFormat="1" ht="35.1" customHeight="1" x14ac:dyDescent="0.2">
      <c r="A23" s="162"/>
      <c r="B23" s="158"/>
      <c r="C23" s="158"/>
      <c r="D23" s="158"/>
      <c r="E23" s="163"/>
      <c r="F23" s="163"/>
      <c r="G23" s="163"/>
      <c r="H23" s="163"/>
      <c r="I23" s="163"/>
      <c r="J23" s="163"/>
      <c r="K23" s="163"/>
      <c r="L23" s="163"/>
      <c r="M23" s="164"/>
      <c r="N23" s="163"/>
      <c r="O23" s="167"/>
    </row>
    <row r="24" spans="1:15" s="150" customFormat="1" ht="35.1" customHeight="1" x14ac:dyDescent="0.2">
      <c r="A24" s="165" t="s">
        <v>37</v>
      </c>
      <c r="B24" s="166" t="s">
        <v>67</v>
      </c>
      <c r="C24" s="166"/>
      <c r="D24" s="166" t="s">
        <v>67</v>
      </c>
      <c r="E24" s="163">
        <f>SUM(E10:E22)</f>
        <v>4</v>
      </c>
      <c r="F24" s="163">
        <f t="shared" ref="F24:M24" si="0">SUM(F10:F22)</f>
        <v>4</v>
      </c>
      <c r="G24" s="163">
        <f t="shared" si="0"/>
        <v>2</v>
      </c>
      <c r="H24" s="163">
        <f t="shared" si="0"/>
        <v>2</v>
      </c>
      <c r="I24" s="163">
        <f t="shared" si="0"/>
        <v>1</v>
      </c>
      <c r="J24" s="163">
        <f t="shared" si="0"/>
        <v>0</v>
      </c>
      <c r="K24" s="163">
        <f t="shared" si="0"/>
        <v>2</v>
      </c>
      <c r="L24" s="163">
        <f t="shared" si="0"/>
        <v>2</v>
      </c>
      <c r="M24" s="163">
        <f t="shared" si="0"/>
        <v>0</v>
      </c>
      <c r="N24" s="163">
        <f>SUM(E24:M24)</f>
        <v>17</v>
      </c>
      <c r="O24" s="167">
        <f>N24/$N$28*100</f>
        <v>58.620689655172406</v>
      </c>
    </row>
    <row r="25" spans="1:15" s="150" customFormat="1" ht="35.1" customHeight="1" x14ac:dyDescent="0.2">
      <c r="A25" s="162"/>
      <c r="B25" s="158"/>
      <c r="C25" s="158"/>
      <c r="D25" s="158"/>
      <c r="E25" s="163"/>
      <c r="F25" s="163"/>
      <c r="G25" s="163"/>
      <c r="H25" s="163"/>
      <c r="I25" s="163"/>
      <c r="J25" s="163"/>
      <c r="K25" s="163"/>
      <c r="L25" s="163"/>
      <c r="M25" s="164"/>
      <c r="N25" s="163"/>
      <c r="O25" s="167"/>
    </row>
    <row r="26" spans="1:15" s="150" customFormat="1" ht="35.1" customHeight="1" x14ac:dyDescent="0.2">
      <c r="A26" s="165" t="s">
        <v>118</v>
      </c>
      <c r="B26" s="166" t="s">
        <v>67</v>
      </c>
      <c r="C26" s="166"/>
      <c r="D26" s="166" t="s">
        <v>67</v>
      </c>
      <c r="E26" s="163">
        <f>'table4 2017 apr'!E26+'table4 2017 may'!E26+'table4 2017 jun'!E26</f>
        <v>3</v>
      </c>
      <c r="F26" s="163">
        <f>'table4 2017 apr'!F26+'table4 2017 may'!F26+'table4 2017 jun'!F26</f>
        <v>1</v>
      </c>
      <c r="G26" s="163">
        <f>'table4 2017 apr'!G26+'table4 2017 may'!G26+'table4 2017 jun'!G26</f>
        <v>0</v>
      </c>
      <c r="H26" s="163">
        <f>'table4 2017 apr'!H26+'table4 2017 may'!H26+'table4 2017 jun'!H26</f>
        <v>3</v>
      </c>
      <c r="I26" s="163">
        <f>'table4 2017 apr'!I26+'table4 2017 may'!I26+'table4 2017 jun'!I26</f>
        <v>0</v>
      </c>
      <c r="J26" s="163">
        <f>'table4 2017 apr'!J26+'table4 2017 may'!J26+'table4 2017 jun'!J26</f>
        <v>3</v>
      </c>
      <c r="K26" s="163">
        <f>'table4 2017 apr'!K26+'table4 2017 may'!K26+'table4 2017 jun'!K26</f>
        <v>1</v>
      </c>
      <c r="L26" s="163">
        <f>'table4 2017 apr'!L26+'table4 2017 may'!L26+'table4 2017 jun'!L26</f>
        <v>1</v>
      </c>
      <c r="M26" s="163">
        <f>'table4 2017 apr'!M26+'table4 2017 may'!M26+'table4 2017 jun'!M26</f>
        <v>0</v>
      </c>
      <c r="N26" s="163">
        <f>SUM(E26:M26)</f>
        <v>12</v>
      </c>
      <c r="O26" s="167">
        <f>N26/$N$28*100</f>
        <v>41.379310344827587</v>
      </c>
    </row>
    <row r="27" spans="1:15" s="150" customFormat="1" ht="35.1" customHeight="1" x14ac:dyDescent="0.2">
      <c r="A27" s="171"/>
      <c r="B27" s="158"/>
      <c r="C27" s="158"/>
      <c r="D27" s="158"/>
      <c r="E27" s="163"/>
      <c r="F27" s="163"/>
      <c r="G27" s="163"/>
      <c r="H27" s="163"/>
      <c r="I27" s="163"/>
      <c r="J27" s="163"/>
      <c r="K27" s="163"/>
      <c r="L27" s="163"/>
      <c r="M27" s="164"/>
      <c r="N27" s="163"/>
      <c r="O27" s="167"/>
    </row>
    <row r="28" spans="1:15" s="150" customFormat="1" ht="15" x14ac:dyDescent="0.25">
      <c r="A28" s="172" t="s">
        <v>38</v>
      </c>
      <c r="B28" s="173" t="s">
        <v>67</v>
      </c>
      <c r="C28" s="173"/>
      <c r="D28" s="173" t="s">
        <v>67</v>
      </c>
      <c r="E28" s="174">
        <f t="shared" ref="E28:M28" si="1">SUM(E24+E26)</f>
        <v>7</v>
      </c>
      <c r="F28" s="174">
        <f t="shared" si="1"/>
        <v>5</v>
      </c>
      <c r="G28" s="174">
        <f t="shared" si="1"/>
        <v>2</v>
      </c>
      <c r="H28" s="174">
        <f t="shared" si="1"/>
        <v>5</v>
      </c>
      <c r="I28" s="174">
        <f t="shared" si="1"/>
        <v>1</v>
      </c>
      <c r="J28" s="174">
        <f t="shared" si="1"/>
        <v>3</v>
      </c>
      <c r="K28" s="174">
        <f t="shared" si="1"/>
        <v>3</v>
      </c>
      <c r="L28" s="174">
        <f t="shared" si="1"/>
        <v>3</v>
      </c>
      <c r="M28" s="174">
        <f t="shared" si="1"/>
        <v>0</v>
      </c>
      <c r="N28" s="174">
        <f>SUM(N24+N26)</f>
        <v>29</v>
      </c>
      <c r="O28" s="175">
        <v>100</v>
      </c>
    </row>
    <row r="29" spans="1:15" x14ac:dyDescent="0.2">
      <c r="O29" s="176"/>
    </row>
    <row r="30" spans="1:15" x14ac:dyDescent="0.2">
      <c r="I30" s="350" t="s">
        <v>119</v>
      </c>
      <c r="J30" s="350"/>
      <c r="K30" s="350"/>
      <c r="L30" s="350"/>
      <c r="M30" s="350"/>
      <c r="N30" s="350"/>
      <c r="O30" s="350"/>
    </row>
    <row r="31" spans="1:15" x14ac:dyDescent="0.2">
      <c r="J31" s="351" t="s">
        <v>120</v>
      </c>
      <c r="K31" s="351"/>
      <c r="L31" s="351"/>
      <c r="M31" s="351"/>
      <c r="N31" s="351"/>
      <c r="O31" s="35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O24" sqref="O24"/>
      <selection pane="bottomLeft" activeCell="O24" sqref="O24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2">
        <v>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8" ht="21.75" customHeight="1" x14ac:dyDescent="0.25">
      <c r="A2" s="353" t="s">
        <v>121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Q2" s="150"/>
    </row>
    <row r="3" spans="1:18" ht="12.75" customHeight="1" x14ac:dyDescent="0.25">
      <c r="A3" s="353" t="s">
        <v>71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</row>
    <row r="4" spans="1:18" ht="15" x14ac:dyDescent="0.25">
      <c r="A4" s="366">
        <v>42826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</row>
    <row r="5" spans="1:18" ht="6.75" customHeight="1" x14ac:dyDescent="0.2"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8" s="150" customFormat="1" ht="21.75" customHeight="1" x14ac:dyDescent="0.2">
      <c r="A6" s="354" t="s">
        <v>72</v>
      </c>
      <c r="B6" s="354"/>
      <c r="C6" s="354"/>
      <c r="D6" s="354"/>
      <c r="E6" s="358" t="s">
        <v>69</v>
      </c>
      <c r="F6" s="359"/>
      <c r="G6" s="359"/>
      <c r="H6" s="360"/>
      <c r="I6" s="358" t="s">
        <v>70</v>
      </c>
      <c r="J6" s="359"/>
      <c r="K6" s="359"/>
      <c r="L6" s="360"/>
      <c r="M6" s="152"/>
      <c r="N6" s="361" t="s">
        <v>5</v>
      </c>
      <c r="O6" s="363" t="s">
        <v>68</v>
      </c>
    </row>
    <row r="7" spans="1:18" s="150" customFormat="1" ht="34.5" customHeight="1" x14ac:dyDescent="0.2">
      <c r="A7" s="356"/>
      <c r="B7" s="356"/>
      <c r="C7" s="356"/>
      <c r="D7" s="356"/>
      <c r="E7" s="153" t="s">
        <v>61</v>
      </c>
      <c r="F7" s="154" t="s">
        <v>62</v>
      </c>
      <c r="G7" s="154" t="s">
        <v>63</v>
      </c>
      <c r="H7" s="154" t="s">
        <v>64</v>
      </c>
      <c r="I7" s="154" t="s">
        <v>61</v>
      </c>
      <c r="J7" s="154" t="s">
        <v>62</v>
      </c>
      <c r="K7" s="154" t="s">
        <v>63</v>
      </c>
      <c r="L7" s="154" t="s">
        <v>64</v>
      </c>
      <c r="M7" s="155" t="s">
        <v>81</v>
      </c>
      <c r="N7" s="362"/>
      <c r="O7" s="364"/>
    </row>
    <row r="8" spans="1:18" s="150" customFormat="1" ht="14.25" x14ac:dyDescent="0.2">
      <c r="A8" s="156"/>
      <c r="B8" s="157"/>
      <c r="C8" s="158"/>
      <c r="D8" s="158"/>
      <c r="E8" s="159" t="s">
        <v>8</v>
      </c>
      <c r="F8" s="159" t="s">
        <v>9</v>
      </c>
      <c r="G8" s="159" t="s">
        <v>10</v>
      </c>
      <c r="H8" s="159" t="s">
        <v>11</v>
      </c>
      <c r="I8" s="159" t="s">
        <v>12</v>
      </c>
      <c r="J8" s="159" t="s">
        <v>13</v>
      </c>
      <c r="K8" s="159" t="s">
        <v>14</v>
      </c>
      <c r="L8" s="159" t="s">
        <v>15</v>
      </c>
      <c r="M8" s="160" t="s">
        <v>54</v>
      </c>
      <c r="N8" s="159" t="s">
        <v>55</v>
      </c>
      <c r="O8" s="161" t="s">
        <v>56</v>
      </c>
    </row>
    <row r="9" spans="1:18" s="150" customFormat="1" ht="14.25" x14ac:dyDescent="0.2">
      <c r="A9" s="162"/>
      <c r="B9" s="158"/>
      <c r="C9" s="158"/>
      <c r="D9" s="158"/>
      <c r="E9" s="163"/>
      <c r="F9" s="163"/>
      <c r="G9" s="163"/>
      <c r="H9" s="163"/>
      <c r="I9" s="163"/>
      <c r="J9" s="163"/>
      <c r="K9" s="163"/>
      <c r="L9" s="163"/>
      <c r="M9" s="164"/>
      <c r="N9" s="163"/>
      <c r="O9" s="156"/>
      <c r="P9" s="170"/>
      <c r="Q9" s="170"/>
    </row>
    <row r="10" spans="1:18" s="150" customFormat="1" ht="35.1" customHeight="1" x14ac:dyDescent="0.2">
      <c r="A10" s="165" t="s">
        <v>31</v>
      </c>
      <c r="B10" s="166" t="s">
        <v>67</v>
      </c>
      <c r="C10" s="166"/>
      <c r="D10" s="166" t="s">
        <v>67</v>
      </c>
      <c r="E10" s="163">
        <v>1</v>
      </c>
      <c r="F10" s="163">
        <v>1</v>
      </c>
      <c r="G10" s="163">
        <v>0</v>
      </c>
      <c r="H10" s="163">
        <v>1</v>
      </c>
      <c r="I10" s="163"/>
      <c r="J10" s="163"/>
      <c r="K10" s="163">
        <v>0</v>
      </c>
      <c r="L10" s="163">
        <v>0</v>
      </c>
      <c r="M10" s="163"/>
      <c r="N10" s="163">
        <f>SUM(E10:M10)</f>
        <v>3</v>
      </c>
      <c r="O10" s="167">
        <f>N10/N$28*100</f>
        <v>27.27272727272727</v>
      </c>
      <c r="P10" s="156"/>
      <c r="Q10" s="170"/>
    </row>
    <row r="11" spans="1:18" s="150" customFormat="1" ht="35.1" customHeight="1" x14ac:dyDescent="0.2">
      <c r="A11" s="162"/>
      <c r="B11" s="158"/>
      <c r="C11" s="158"/>
      <c r="D11" s="158"/>
      <c r="E11" s="163"/>
      <c r="F11" s="163"/>
      <c r="G11" s="163"/>
      <c r="H11" s="163"/>
      <c r="I11" s="163"/>
      <c r="J11" s="163"/>
      <c r="K11" s="163"/>
      <c r="L11" s="163"/>
      <c r="M11" s="164"/>
      <c r="N11" s="163"/>
      <c r="O11" s="167"/>
      <c r="P11" s="170"/>
      <c r="Q11" s="170"/>
    </row>
    <row r="12" spans="1:18" s="150" customFormat="1" ht="35.1" customHeight="1" x14ac:dyDescent="0.2">
      <c r="A12" s="165" t="s">
        <v>32</v>
      </c>
      <c r="B12" s="166" t="s">
        <v>67</v>
      </c>
      <c r="C12" s="166"/>
      <c r="D12" s="166" t="s">
        <v>67</v>
      </c>
      <c r="E12" s="163">
        <v>0</v>
      </c>
      <c r="F12" s="163"/>
      <c r="G12" s="163"/>
      <c r="H12" s="163"/>
      <c r="I12" s="163"/>
      <c r="J12" s="163"/>
      <c r="K12" s="163">
        <v>1</v>
      </c>
      <c r="L12" s="163"/>
      <c r="M12" s="163"/>
      <c r="N12" s="163">
        <f>SUM(E12:M12)</f>
        <v>1</v>
      </c>
      <c r="O12" s="167">
        <f>N12/$N$28*100</f>
        <v>9.0909090909090917</v>
      </c>
      <c r="P12" s="156"/>
      <c r="Q12" s="168"/>
    </row>
    <row r="13" spans="1:18" s="150" customFormat="1" ht="35.1" customHeight="1" x14ac:dyDescent="0.2">
      <c r="A13" s="162"/>
      <c r="B13" s="158"/>
      <c r="C13" s="158"/>
      <c r="D13" s="158"/>
      <c r="E13" s="163"/>
      <c r="F13" s="163"/>
      <c r="G13" s="163"/>
      <c r="H13" s="163"/>
      <c r="I13" s="163"/>
      <c r="J13" s="163"/>
      <c r="K13" s="163"/>
      <c r="L13" s="163"/>
      <c r="M13" s="164"/>
      <c r="N13" s="163"/>
      <c r="O13" s="167"/>
      <c r="P13" s="170"/>
      <c r="Q13" s="170"/>
    </row>
    <row r="14" spans="1:18" s="150" customFormat="1" ht="35.1" customHeight="1" x14ac:dyDescent="0.2">
      <c r="A14" s="165" t="s">
        <v>33</v>
      </c>
      <c r="B14" s="166" t="s">
        <v>67</v>
      </c>
      <c r="C14" s="166"/>
      <c r="D14" s="166" t="s">
        <v>67</v>
      </c>
      <c r="E14" s="163">
        <v>0</v>
      </c>
      <c r="F14" s="163">
        <v>1</v>
      </c>
      <c r="G14" s="163"/>
      <c r="H14" s="163">
        <v>0</v>
      </c>
      <c r="I14" s="163">
        <v>1</v>
      </c>
      <c r="J14" s="163"/>
      <c r="K14" s="163"/>
      <c r="L14" s="163">
        <v>0</v>
      </c>
      <c r="M14" s="164"/>
      <c r="N14" s="163">
        <f>SUM(E14:M14)</f>
        <v>2</v>
      </c>
      <c r="O14" s="167">
        <f>N14/$N$28*100</f>
        <v>18.181818181818183</v>
      </c>
      <c r="P14" s="156"/>
      <c r="Q14" s="170"/>
    </row>
    <row r="15" spans="1:18" s="150" customFormat="1" ht="35.1" customHeight="1" x14ac:dyDescent="0.2">
      <c r="A15" s="162"/>
      <c r="B15" s="158"/>
      <c r="C15" s="158"/>
      <c r="D15" s="158"/>
      <c r="E15" s="163"/>
      <c r="F15" s="163"/>
      <c r="G15" s="163"/>
      <c r="H15" s="163"/>
      <c r="I15" s="163"/>
      <c r="J15" s="163"/>
      <c r="K15" s="163"/>
      <c r="L15" s="163"/>
      <c r="M15" s="164"/>
      <c r="N15" s="163"/>
      <c r="O15" s="167"/>
      <c r="P15" s="170"/>
      <c r="Q15" s="169"/>
      <c r="R15" s="170"/>
    </row>
    <row r="16" spans="1:18" s="150" customFormat="1" ht="35.1" customHeight="1" x14ac:dyDescent="0.2">
      <c r="A16" s="165" t="s">
        <v>34</v>
      </c>
      <c r="B16" s="166" t="s">
        <v>67</v>
      </c>
      <c r="C16" s="166"/>
      <c r="D16" s="166" t="s">
        <v>67</v>
      </c>
      <c r="E16" s="163"/>
      <c r="F16" s="163"/>
      <c r="G16" s="163"/>
      <c r="H16" s="163"/>
      <c r="I16" s="163"/>
      <c r="J16" s="163">
        <v>0</v>
      </c>
      <c r="K16" s="163"/>
      <c r="L16" s="163">
        <v>1</v>
      </c>
      <c r="M16" s="163"/>
      <c r="N16" s="163">
        <f>SUM(E16:M16)</f>
        <v>1</v>
      </c>
      <c r="O16" s="167">
        <f>N16/$N$28*100</f>
        <v>9.0909090909090917</v>
      </c>
      <c r="P16" s="170"/>
      <c r="Q16" s="170"/>
    </row>
    <row r="17" spans="1:17" s="150" customFormat="1" ht="35.1" customHeight="1" x14ac:dyDescent="0.2">
      <c r="A17" s="162"/>
      <c r="B17" s="158"/>
      <c r="C17" s="158"/>
      <c r="D17" s="158"/>
      <c r="E17" s="163"/>
      <c r="F17" s="163"/>
      <c r="G17" s="163"/>
      <c r="H17" s="163"/>
      <c r="I17" s="163"/>
      <c r="J17" s="163"/>
      <c r="K17" s="163"/>
      <c r="L17" s="163"/>
      <c r="M17" s="164"/>
      <c r="N17" s="163"/>
      <c r="O17" s="167"/>
      <c r="P17" s="170"/>
      <c r="Q17" s="170"/>
    </row>
    <row r="18" spans="1:17" s="150" customFormat="1" ht="35.1" customHeight="1" x14ac:dyDescent="0.2">
      <c r="A18" s="165" t="s">
        <v>35</v>
      </c>
      <c r="B18" s="166" t="s">
        <v>67</v>
      </c>
      <c r="C18" s="166"/>
      <c r="D18" s="166" t="s">
        <v>67</v>
      </c>
      <c r="E18" s="163"/>
      <c r="F18" s="163">
        <v>0</v>
      </c>
      <c r="G18" s="163"/>
      <c r="H18" s="163"/>
      <c r="I18" s="163"/>
      <c r="J18" s="163"/>
      <c r="K18" s="163"/>
      <c r="L18" s="163">
        <v>0</v>
      </c>
      <c r="M18" s="163"/>
      <c r="N18" s="163">
        <f>SUM(E18:M18)</f>
        <v>0</v>
      </c>
      <c r="O18" s="167">
        <f>N18/$N$28*100</f>
        <v>0</v>
      </c>
      <c r="P18" s="156"/>
      <c r="Q18" s="170"/>
    </row>
    <row r="19" spans="1:17" s="150" customFormat="1" ht="35.1" customHeight="1" x14ac:dyDescent="0.2">
      <c r="A19" s="162"/>
      <c r="B19" s="158"/>
      <c r="C19" s="158"/>
      <c r="D19" s="158"/>
      <c r="E19" s="163"/>
      <c r="F19" s="163"/>
      <c r="G19" s="163"/>
      <c r="H19" s="163"/>
      <c r="I19" s="163"/>
      <c r="J19" s="163"/>
      <c r="K19" s="163"/>
      <c r="L19" s="163"/>
      <c r="M19" s="164"/>
      <c r="N19" s="163"/>
      <c r="O19" s="167"/>
      <c r="P19" s="170"/>
      <c r="Q19" s="170"/>
    </row>
    <row r="20" spans="1:17" s="150" customFormat="1" ht="35.1" customHeight="1" x14ac:dyDescent="0.2">
      <c r="A20" s="162" t="s">
        <v>36</v>
      </c>
      <c r="B20" s="158"/>
      <c r="C20" s="158"/>
      <c r="D20" s="166" t="s">
        <v>67</v>
      </c>
      <c r="E20" s="163">
        <v>1</v>
      </c>
      <c r="F20" s="163">
        <v>0</v>
      </c>
      <c r="G20" s="163">
        <v>0</v>
      </c>
      <c r="H20" s="163"/>
      <c r="I20" s="163"/>
      <c r="J20" s="163">
        <v>0</v>
      </c>
      <c r="K20" s="163">
        <v>1</v>
      </c>
      <c r="L20" s="163">
        <v>0</v>
      </c>
      <c r="M20" s="163"/>
      <c r="N20" s="163">
        <f>SUM(E20:M20)</f>
        <v>2</v>
      </c>
      <c r="O20" s="167">
        <f>N20/$N$28*100</f>
        <v>18.181818181818183</v>
      </c>
      <c r="P20" s="156"/>
      <c r="Q20" s="170"/>
    </row>
    <row r="21" spans="1:17" s="150" customFormat="1" ht="35.1" customHeight="1" x14ac:dyDescent="0.2">
      <c r="A21" s="162"/>
      <c r="B21" s="158"/>
      <c r="C21" s="158"/>
      <c r="D21" s="158"/>
      <c r="E21" s="163"/>
      <c r="F21" s="163"/>
      <c r="G21" s="163"/>
      <c r="H21" s="163"/>
      <c r="I21" s="163"/>
      <c r="J21" s="163"/>
      <c r="K21" s="163"/>
      <c r="L21" s="163"/>
      <c r="M21" s="164"/>
      <c r="N21" s="163"/>
      <c r="O21" s="167"/>
      <c r="P21" s="170"/>
      <c r="Q21" s="170"/>
    </row>
    <row r="22" spans="1:17" s="150" customFormat="1" ht="35.1" customHeight="1" x14ac:dyDescent="0.2">
      <c r="A22" s="165" t="s">
        <v>52</v>
      </c>
      <c r="B22" s="166" t="s">
        <v>67</v>
      </c>
      <c r="C22" s="166"/>
      <c r="D22" s="166" t="s">
        <v>67</v>
      </c>
      <c r="E22" s="163"/>
      <c r="F22" s="163"/>
      <c r="G22" s="163"/>
      <c r="H22" s="163"/>
      <c r="I22" s="163">
        <v>0</v>
      </c>
      <c r="J22" s="163"/>
      <c r="K22" s="163"/>
      <c r="L22" s="163"/>
      <c r="M22" s="164"/>
      <c r="N22" s="163">
        <f>SUM(E22:M22)</f>
        <v>0</v>
      </c>
      <c r="O22" s="167">
        <f>N22/$N$28*100</f>
        <v>0</v>
      </c>
      <c r="P22" s="170"/>
      <c r="Q22" s="170"/>
    </row>
    <row r="23" spans="1:17" s="150" customFormat="1" ht="35.1" customHeight="1" x14ac:dyDescent="0.2">
      <c r="A23" s="162"/>
      <c r="B23" s="158"/>
      <c r="C23" s="158"/>
      <c r="D23" s="158"/>
      <c r="E23" s="163"/>
      <c r="F23" s="163"/>
      <c r="G23" s="163"/>
      <c r="H23" s="163"/>
      <c r="I23" s="163"/>
      <c r="J23" s="163"/>
      <c r="K23" s="163"/>
      <c r="L23" s="163"/>
      <c r="M23" s="164"/>
      <c r="N23" s="163"/>
      <c r="O23" s="167"/>
      <c r="P23" s="170"/>
      <c r="Q23" s="170"/>
    </row>
    <row r="24" spans="1:17" s="150" customFormat="1" ht="35.1" customHeight="1" x14ac:dyDescent="0.2">
      <c r="A24" s="165" t="s">
        <v>37</v>
      </c>
      <c r="B24" s="166" t="s">
        <v>67</v>
      </c>
      <c r="C24" s="166"/>
      <c r="D24" s="166" t="s">
        <v>67</v>
      </c>
      <c r="E24" s="163">
        <f>SUM(E10:E23)</f>
        <v>2</v>
      </c>
      <c r="F24" s="163">
        <f t="shared" ref="F24:N24" si="0">SUM(F10:F23)</f>
        <v>2</v>
      </c>
      <c r="G24" s="163">
        <f t="shared" si="0"/>
        <v>0</v>
      </c>
      <c r="H24" s="163">
        <f t="shared" si="0"/>
        <v>1</v>
      </c>
      <c r="I24" s="163">
        <v>0</v>
      </c>
      <c r="J24" s="163">
        <f t="shared" si="0"/>
        <v>0</v>
      </c>
      <c r="K24" s="163">
        <f t="shared" si="0"/>
        <v>2</v>
      </c>
      <c r="L24" s="163">
        <f t="shared" si="0"/>
        <v>1</v>
      </c>
      <c r="M24" s="163">
        <f t="shared" si="0"/>
        <v>0</v>
      </c>
      <c r="N24" s="163">
        <f t="shared" si="0"/>
        <v>9</v>
      </c>
      <c r="O24" s="167">
        <f>N24/$N$28*100</f>
        <v>81.818181818181827</v>
      </c>
      <c r="P24" s="170"/>
      <c r="Q24" s="170"/>
    </row>
    <row r="25" spans="1:17" s="150" customFormat="1" ht="35.1" customHeight="1" x14ac:dyDescent="0.2">
      <c r="A25" s="162"/>
      <c r="B25" s="158"/>
      <c r="C25" s="158"/>
      <c r="D25" s="158"/>
      <c r="E25" s="163"/>
      <c r="F25" s="163"/>
      <c r="G25" s="163"/>
      <c r="H25" s="163"/>
      <c r="I25" s="163"/>
      <c r="J25" s="163"/>
      <c r="K25" s="163"/>
      <c r="L25" s="163"/>
      <c r="M25" s="164"/>
      <c r="N25" s="163"/>
      <c r="O25" s="167"/>
      <c r="P25" s="170"/>
      <c r="Q25" s="170"/>
    </row>
    <row r="26" spans="1:17" s="150" customFormat="1" ht="35.1" customHeight="1" x14ac:dyDescent="0.2">
      <c r="A26" s="165" t="s">
        <v>118</v>
      </c>
      <c r="B26" s="166" t="s">
        <v>67</v>
      </c>
      <c r="C26" s="166"/>
      <c r="D26" s="166" t="s">
        <v>67</v>
      </c>
      <c r="E26" s="163"/>
      <c r="F26" s="163">
        <v>1</v>
      </c>
      <c r="G26" s="163">
        <v>0</v>
      </c>
      <c r="H26" s="163">
        <v>0</v>
      </c>
      <c r="I26" s="163">
        <v>0</v>
      </c>
      <c r="J26" s="163">
        <v>1</v>
      </c>
      <c r="K26" s="163">
        <v>0</v>
      </c>
      <c r="L26" s="163">
        <v>0</v>
      </c>
      <c r="M26" s="163"/>
      <c r="N26" s="163">
        <f>SUM(E26:M26)</f>
        <v>2</v>
      </c>
      <c r="O26" s="167">
        <f>N26/$N$28*100</f>
        <v>18.181818181818183</v>
      </c>
      <c r="P26" s="156"/>
      <c r="Q26" s="170"/>
    </row>
    <row r="27" spans="1:17" s="150" customFormat="1" ht="35.1" customHeight="1" x14ac:dyDescent="0.2">
      <c r="A27" s="171"/>
      <c r="B27" s="158"/>
      <c r="C27" s="158"/>
      <c r="D27" s="158"/>
      <c r="E27" s="163"/>
      <c r="F27" s="163"/>
      <c r="G27" s="163"/>
      <c r="H27" s="163"/>
      <c r="I27" s="163"/>
      <c r="J27" s="163"/>
      <c r="K27" s="163"/>
      <c r="L27" s="163"/>
      <c r="M27" s="164"/>
      <c r="N27" s="163"/>
      <c r="O27" s="167"/>
      <c r="P27" s="170"/>
      <c r="Q27" s="170"/>
    </row>
    <row r="28" spans="1:17" s="150" customFormat="1" ht="15" x14ac:dyDescent="0.25">
      <c r="A28" s="172" t="s">
        <v>38</v>
      </c>
      <c r="B28" s="173" t="s">
        <v>67</v>
      </c>
      <c r="C28" s="173"/>
      <c r="D28" s="173" t="s">
        <v>67</v>
      </c>
      <c r="E28" s="174">
        <f t="shared" ref="E28:M28" si="1">E24+E26</f>
        <v>2</v>
      </c>
      <c r="F28" s="174">
        <f t="shared" si="1"/>
        <v>3</v>
      </c>
      <c r="G28" s="174">
        <f t="shared" si="1"/>
        <v>0</v>
      </c>
      <c r="H28" s="174">
        <f t="shared" si="1"/>
        <v>1</v>
      </c>
      <c r="I28" s="174">
        <f t="shared" si="1"/>
        <v>0</v>
      </c>
      <c r="J28" s="174">
        <f t="shared" si="1"/>
        <v>1</v>
      </c>
      <c r="K28" s="174">
        <f t="shared" si="1"/>
        <v>2</v>
      </c>
      <c r="L28" s="174">
        <f t="shared" si="1"/>
        <v>1</v>
      </c>
      <c r="M28" s="174">
        <f t="shared" si="1"/>
        <v>0</v>
      </c>
      <c r="N28" s="174">
        <f>N24+N26</f>
        <v>11</v>
      </c>
      <c r="O28" s="177">
        <f>O24+O26</f>
        <v>100.00000000000001</v>
      </c>
      <c r="P28" s="178"/>
      <c r="Q28" s="170"/>
    </row>
    <row r="29" spans="1:17" x14ac:dyDescent="0.2">
      <c r="O29" s="176"/>
    </row>
    <row r="30" spans="1:17" x14ac:dyDescent="0.2">
      <c r="I30" s="350" t="s">
        <v>119</v>
      </c>
      <c r="J30" s="350"/>
      <c r="K30" s="350"/>
      <c r="L30" s="350"/>
      <c r="M30" s="350"/>
      <c r="N30" s="350"/>
      <c r="O30" s="350"/>
    </row>
    <row r="31" spans="1:17" x14ac:dyDescent="0.2">
      <c r="J31" s="365">
        <v>42826</v>
      </c>
      <c r="K31" s="351"/>
      <c r="L31" s="351"/>
      <c r="M31" s="351"/>
      <c r="N31" s="351"/>
      <c r="O31" s="35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Table 1 2017</vt:lpstr>
      <vt:lpstr>Worksheet1</vt:lpstr>
      <vt:lpstr>Table 2 2017</vt:lpstr>
      <vt:lpstr>Table 3 2017</vt:lpstr>
      <vt:lpstr>Table 4 2017</vt:lpstr>
      <vt:lpstr>Table 5 2017</vt:lpstr>
      <vt:lpstr>Table 6 2017</vt:lpstr>
      <vt:lpstr>table4 2017 (2)</vt:lpstr>
      <vt:lpstr>table4 2017 apr</vt:lpstr>
      <vt:lpstr>table4 2017 may</vt:lpstr>
      <vt:lpstr>table4 2017 jun</vt:lpstr>
      <vt:lpstr>table5 2017 (2)</vt:lpstr>
      <vt:lpstr>table5 2017 apr</vt:lpstr>
      <vt:lpstr>table5 2017 may</vt:lpstr>
      <vt:lpstr>table5 2017 jun</vt:lpstr>
      <vt:lpstr>Table 6" 2017</vt:lpstr>
      <vt:lpstr>Table 6" 2017 apr</vt:lpstr>
      <vt:lpstr>Table 6" 2017 may</vt:lpstr>
      <vt:lpstr>Table 6" 2017 jun</vt:lpstr>
      <vt:lpstr>'Table 1 2017'!Print_Area</vt:lpstr>
      <vt:lpstr>'Table 2 2017'!Print_Area</vt:lpstr>
      <vt:lpstr>'Table 3 2017'!Print_Area</vt:lpstr>
      <vt:lpstr>'Table 5 2017'!Print_Area</vt:lpstr>
      <vt:lpstr>'Table 6 2017'!Print_Area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2025-06-23T18:06:02Z</cp:lastPrinted>
  <dcterms:created xsi:type="dcterms:W3CDTF">1999-03-03T11:50:14Z</dcterms:created>
  <dcterms:modified xsi:type="dcterms:W3CDTF">2025-11-18T17:47:59Z</dcterms:modified>
</cp:coreProperties>
</file>