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ffrey Charles\Desktop\Traffic Tables for Website\Traffic Bulletin '16\"/>
    </mc:Choice>
  </mc:AlternateContent>
  <bookViews>
    <workbookView xWindow="0" yWindow="0" windowWidth="8760" windowHeight="10860" tabRatio="875"/>
  </bookViews>
  <sheets>
    <sheet name="Table 1 2016" sheetId="13" r:id="rId1"/>
    <sheet name="Worksheet1" sheetId="75" state="hidden" r:id="rId2"/>
    <sheet name="Table 2 2016" sheetId="78" r:id="rId3"/>
    <sheet name="Table 3 2016" sheetId="45" r:id="rId4"/>
    <sheet name="Table 4 2016" sheetId="46" r:id="rId5"/>
    <sheet name="Table 5 2016" sheetId="37" r:id="rId6"/>
    <sheet name="Table 6 2016" sheetId="89" r:id="rId7"/>
    <sheet name="table4 2016 (2)" sheetId="47" state="hidden" r:id="rId8"/>
    <sheet name="table4 2016 apr" sheetId="48" state="hidden" r:id="rId9"/>
    <sheet name="table4 2016 may" sheetId="49" state="hidden" r:id="rId10"/>
    <sheet name="table4 2016 jun" sheetId="50" state="hidden" r:id="rId11"/>
    <sheet name="table5 2016 (2)" sheetId="55" state="hidden" r:id="rId12"/>
    <sheet name="table5 2016 apr" sheetId="56" state="hidden" r:id="rId13"/>
    <sheet name="table5 2016 may" sheetId="57" state="hidden" r:id="rId14"/>
    <sheet name="table5 2016 jun" sheetId="58" state="hidden" r:id="rId15"/>
    <sheet name="Table 6&quot; 2016" sheetId="93" state="hidden" r:id="rId16"/>
    <sheet name="Table 6&quot; 2016 apr" sheetId="90" state="hidden" r:id="rId17"/>
    <sheet name="Table 6&quot; 2016 may" sheetId="91" state="hidden" r:id="rId18"/>
    <sheet name="Table 6&quot; 2016 jun" sheetId="92" state="hidden" r:id="rId19"/>
  </sheets>
  <definedNames>
    <definedName name="_xlnm.Print_Area" localSheetId="0">'Table 1 2016'!$A$1:$N$28</definedName>
    <definedName name="_xlnm.Print_Area" localSheetId="2">'Table 2 2016'!$A$1:$I$60</definedName>
    <definedName name="_xlnm.Print_Area" localSheetId="5">'Table 5 2016'!$A$1:$Q$29</definedName>
    <definedName name="_xlnm.Print_Area" localSheetId="6">'Table 6 2016'!$A$1:$P$42</definedName>
  </definedNames>
  <calcPr calcId="162913"/>
</workbook>
</file>

<file path=xl/calcChain.xml><?xml version="1.0" encoding="utf-8"?>
<calcChain xmlns="http://schemas.openxmlformats.org/spreadsheetml/2006/main">
  <c r="N36" i="93" l="1"/>
  <c r="N38" i="93"/>
  <c r="M38" i="93"/>
  <c r="L38" i="93"/>
  <c r="K38" i="93"/>
  <c r="J38" i="93"/>
  <c r="I38" i="93"/>
  <c r="H38" i="93"/>
  <c r="G38" i="93"/>
  <c r="F38" i="93"/>
  <c r="E38" i="93"/>
  <c r="M36" i="93"/>
  <c r="L36" i="93"/>
  <c r="K36" i="93"/>
  <c r="J36" i="93"/>
  <c r="I36" i="93"/>
  <c r="H36" i="93"/>
  <c r="G36" i="93"/>
  <c r="F36" i="93"/>
  <c r="E36" i="93"/>
  <c r="N34" i="93"/>
  <c r="M34" i="93"/>
  <c r="L34" i="93"/>
  <c r="K34" i="93"/>
  <c r="J34" i="93"/>
  <c r="I34" i="93"/>
  <c r="H34" i="93"/>
  <c r="G34" i="93"/>
  <c r="F34" i="93"/>
  <c r="E34" i="93"/>
  <c r="N32" i="93"/>
  <c r="M32" i="93"/>
  <c r="L32" i="93"/>
  <c r="K32" i="93"/>
  <c r="J32" i="93"/>
  <c r="I32" i="93"/>
  <c r="H32" i="93"/>
  <c r="G32" i="93"/>
  <c r="F32" i="93"/>
  <c r="E32" i="93"/>
  <c r="N30" i="93"/>
  <c r="M30" i="93"/>
  <c r="L30" i="93"/>
  <c r="K30" i="93"/>
  <c r="J30" i="93"/>
  <c r="I30" i="93"/>
  <c r="H30" i="93"/>
  <c r="G30" i="93"/>
  <c r="F30" i="93"/>
  <c r="E30" i="93"/>
  <c r="N28" i="93"/>
  <c r="M28" i="93"/>
  <c r="L28" i="93"/>
  <c r="K28" i="93"/>
  <c r="J28" i="93"/>
  <c r="I28" i="93"/>
  <c r="H28" i="93"/>
  <c r="G28" i="93"/>
  <c r="F28" i="93"/>
  <c r="E28" i="93"/>
  <c r="N26" i="93"/>
  <c r="M26" i="93"/>
  <c r="L26" i="93"/>
  <c r="K26" i="93"/>
  <c r="J26" i="93"/>
  <c r="I26" i="93"/>
  <c r="H26" i="93"/>
  <c r="G26" i="93"/>
  <c r="F26" i="93"/>
  <c r="E26" i="93"/>
  <c r="N24" i="93"/>
  <c r="M24" i="93"/>
  <c r="L24" i="93"/>
  <c r="K24" i="93"/>
  <c r="J24" i="93"/>
  <c r="I24" i="93"/>
  <c r="H24" i="93"/>
  <c r="G24" i="93"/>
  <c r="F24" i="93"/>
  <c r="E24" i="93"/>
  <c r="N22" i="93"/>
  <c r="M22" i="93"/>
  <c r="L22" i="93"/>
  <c r="K22" i="93"/>
  <c r="J22" i="93"/>
  <c r="I22" i="93"/>
  <c r="H22" i="93"/>
  <c r="G22" i="93"/>
  <c r="F22" i="93"/>
  <c r="E22" i="93"/>
  <c r="N20" i="93"/>
  <c r="M20" i="93"/>
  <c r="L20" i="93"/>
  <c r="K20" i="93"/>
  <c r="J20" i="93"/>
  <c r="I20" i="93"/>
  <c r="H20" i="93"/>
  <c r="G20" i="93"/>
  <c r="F20" i="93"/>
  <c r="E20" i="93"/>
  <c r="N18" i="93"/>
  <c r="M18" i="93"/>
  <c r="L18" i="93"/>
  <c r="K18" i="93"/>
  <c r="J18" i="93"/>
  <c r="I18" i="93"/>
  <c r="H18" i="93"/>
  <c r="G18" i="93"/>
  <c r="F18" i="93"/>
  <c r="E18" i="93"/>
  <c r="N16" i="93"/>
  <c r="M16" i="93"/>
  <c r="L16" i="93"/>
  <c r="K16" i="93"/>
  <c r="J16" i="93"/>
  <c r="I16" i="93"/>
  <c r="H16" i="93"/>
  <c r="G16" i="93"/>
  <c r="F16" i="93"/>
  <c r="E16" i="93"/>
  <c r="N14" i="93"/>
  <c r="M14" i="93"/>
  <c r="L14" i="93"/>
  <c r="K14" i="93"/>
  <c r="J14" i="93"/>
  <c r="I14" i="93"/>
  <c r="H14" i="93"/>
  <c r="G14" i="93"/>
  <c r="F14" i="93"/>
  <c r="E14" i="93"/>
  <c r="N12" i="93"/>
  <c r="M12" i="93"/>
  <c r="L12" i="93"/>
  <c r="K12" i="93"/>
  <c r="J12" i="93"/>
  <c r="I12" i="93"/>
  <c r="H12" i="93"/>
  <c r="G12" i="93"/>
  <c r="F12" i="93"/>
  <c r="E12" i="93"/>
  <c r="N10" i="93"/>
  <c r="M10" i="93"/>
  <c r="L10" i="93"/>
  <c r="K10" i="93"/>
  <c r="J10" i="93"/>
  <c r="I10" i="93"/>
  <c r="H10" i="93"/>
  <c r="G10" i="93"/>
  <c r="F10" i="93"/>
  <c r="E10" i="93"/>
  <c r="P38" i="93" l="1"/>
  <c r="O38" i="93"/>
  <c r="P34" i="93"/>
  <c r="O34" i="93"/>
  <c r="O32" i="93"/>
  <c r="P30" i="93"/>
  <c r="P26" i="93"/>
  <c r="O26" i="93"/>
  <c r="O24" i="93"/>
  <c r="P22" i="93"/>
  <c r="P18" i="93"/>
  <c r="O18" i="93"/>
  <c r="P14" i="93"/>
  <c r="O14" i="93"/>
  <c r="N40" i="93"/>
  <c r="M40" i="93"/>
  <c r="L40" i="93"/>
  <c r="K40" i="93"/>
  <c r="J40" i="93"/>
  <c r="H40" i="93"/>
  <c r="G40" i="93"/>
  <c r="F40" i="93"/>
  <c r="E40" i="93"/>
  <c r="N40" i="92"/>
  <c r="M40" i="92"/>
  <c r="L40" i="92"/>
  <c r="K40" i="92"/>
  <c r="J40" i="92"/>
  <c r="I40" i="92"/>
  <c r="H40" i="92"/>
  <c r="G40" i="92"/>
  <c r="F40" i="92"/>
  <c r="E40" i="92"/>
  <c r="P38" i="92"/>
  <c r="O38" i="92"/>
  <c r="P36" i="92"/>
  <c r="O36" i="92"/>
  <c r="P34" i="92"/>
  <c r="O34" i="92"/>
  <c r="P32" i="92"/>
  <c r="O32" i="92"/>
  <c r="P30" i="92"/>
  <c r="O30" i="92"/>
  <c r="P28" i="92"/>
  <c r="O28" i="92"/>
  <c r="P26" i="92"/>
  <c r="O26" i="92"/>
  <c r="P24" i="92"/>
  <c r="O24" i="92"/>
  <c r="P22" i="92"/>
  <c r="O22" i="92"/>
  <c r="P20" i="92"/>
  <c r="O20" i="92"/>
  <c r="P18" i="92"/>
  <c r="O18" i="92"/>
  <c r="P16" i="92"/>
  <c r="O16" i="92"/>
  <c r="O40" i="92" s="1"/>
  <c r="P14" i="92"/>
  <c r="O14" i="92"/>
  <c r="P12" i="92"/>
  <c r="O12" i="92"/>
  <c r="P10" i="92"/>
  <c r="O10" i="92"/>
  <c r="N40" i="91"/>
  <c r="M40" i="91"/>
  <c r="L40" i="91"/>
  <c r="K40" i="91"/>
  <c r="J40" i="91"/>
  <c r="I40" i="91"/>
  <c r="H40" i="91"/>
  <c r="G40" i="91"/>
  <c r="F40" i="91"/>
  <c r="E40" i="91"/>
  <c r="P38" i="91"/>
  <c r="O38" i="91"/>
  <c r="P36" i="91"/>
  <c r="O36" i="91"/>
  <c r="P34" i="91"/>
  <c r="O34" i="91"/>
  <c r="P32" i="91"/>
  <c r="O32" i="91"/>
  <c r="P30" i="91"/>
  <c r="O30" i="91"/>
  <c r="P28" i="91"/>
  <c r="O28" i="91"/>
  <c r="P26" i="91"/>
  <c r="O26" i="91"/>
  <c r="P24" i="91"/>
  <c r="O24" i="91"/>
  <c r="P22" i="91"/>
  <c r="O22" i="91"/>
  <c r="P20" i="91"/>
  <c r="O20" i="91"/>
  <c r="P18" i="91"/>
  <c r="O18" i="91"/>
  <c r="P16" i="91"/>
  <c r="O16" i="91"/>
  <c r="P14" i="91"/>
  <c r="O14" i="91"/>
  <c r="P12" i="91"/>
  <c r="O12" i="91"/>
  <c r="P10" i="91"/>
  <c r="P40" i="91" s="1"/>
  <c r="O10" i="91"/>
  <c r="N40" i="90"/>
  <c r="M40" i="90"/>
  <c r="L40" i="90"/>
  <c r="K40" i="90"/>
  <c r="J40" i="90"/>
  <c r="I40" i="90"/>
  <c r="H40" i="90"/>
  <c r="G40" i="90"/>
  <c r="F40" i="90"/>
  <c r="E40" i="90"/>
  <c r="P38" i="90"/>
  <c r="O38" i="90"/>
  <c r="P36" i="90"/>
  <c r="O36" i="90"/>
  <c r="P34" i="90"/>
  <c r="O34" i="90"/>
  <c r="P32" i="90"/>
  <c r="O32" i="90"/>
  <c r="P30" i="90"/>
  <c r="O30" i="90"/>
  <c r="P28" i="90"/>
  <c r="O28" i="90"/>
  <c r="P26" i="90"/>
  <c r="O26" i="90"/>
  <c r="P24" i="90"/>
  <c r="O24" i="90"/>
  <c r="P22" i="90"/>
  <c r="O22" i="90"/>
  <c r="P20" i="90"/>
  <c r="O20" i="90"/>
  <c r="P18" i="90"/>
  <c r="O18" i="90"/>
  <c r="P16" i="90"/>
  <c r="O16" i="90"/>
  <c r="P14" i="90"/>
  <c r="O14" i="90"/>
  <c r="P12" i="90"/>
  <c r="O12" i="90"/>
  <c r="P10" i="90"/>
  <c r="O10" i="90"/>
  <c r="P40" i="92" l="1"/>
  <c r="O40" i="91"/>
  <c r="I40" i="93"/>
  <c r="O16" i="93"/>
  <c r="P32" i="93"/>
  <c r="P16" i="93"/>
  <c r="P24" i="93"/>
  <c r="O12" i="93"/>
  <c r="O20" i="93"/>
  <c r="O28" i="93"/>
  <c r="O36" i="93"/>
  <c r="P36" i="93"/>
  <c r="O22" i="93"/>
  <c r="O30" i="93"/>
  <c r="P12" i="93"/>
  <c r="P20" i="93"/>
  <c r="P28" i="93"/>
  <c r="P40" i="90"/>
  <c r="O40" i="90"/>
  <c r="O10" i="93"/>
  <c r="P10" i="93"/>
  <c r="P40" i="93" l="1"/>
  <c r="O40" i="93"/>
  <c r="O16" i="75"/>
  <c r="N16" i="75"/>
  <c r="O11" i="75"/>
  <c r="N11" i="75"/>
  <c r="C11" i="75" l="1"/>
  <c r="L8" i="75"/>
  <c r="H8" i="75"/>
  <c r="R19" i="75"/>
  <c r="Q19" i="75"/>
  <c r="M19" i="75"/>
  <c r="L19" i="75"/>
  <c r="J19" i="75"/>
  <c r="H19" i="75"/>
  <c r="F19" i="75"/>
  <c r="D19" i="75"/>
  <c r="R18" i="75"/>
  <c r="Q18" i="75"/>
  <c r="M18" i="75"/>
  <c r="P18" i="75" s="1"/>
  <c r="L18" i="75"/>
  <c r="J18" i="75"/>
  <c r="H18" i="75"/>
  <c r="F18" i="75"/>
  <c r="D18" i="75"/>
  <c r="M17" i="75"/>
  <c r="M16" i="75"/>
  <c r="K16" i="75"/>
  <c r="I16" i="75"/>
  <c r="G16" i="75"/>
  <c r="E16" i="75"/>
  <c r="C16" i="75"/>
  <c r="R14" i="75"/>
  <c r="Q14" i="75"/>
  <c r="M14" i="75"/>
  <c r="L14" i="75"/>
  <c r="J14" i="75"/>
  <c r="H14" i="75"/>
  <c r="F14" i="75"/>
  <c r="D14" i="75"/>
  <c r="R13" i="75"/>
  <c r="Q13" i="75"/>
  <c r="M13" i="75"/>
  <c r="L13" i="75"/>
  <c r="J13" i="75"/>
  <c r="H13" i="75"/>
  <c r="F13" i="75"/>
  <c r="D13" i="75"/>
  <c r="R12" i="75"/>
  <c r="Q12" i="75"/>
  <c r="M12" i="75"/>
  <c r="L12" i="75"/>
  <c r="J12" i="75"/>
  <c r="H12" i="75"/>
  <c r="F12" i="75"/>
  <c r="D12" i="75"/>
  <c r="R11" i="75"/>
  <c r="Q11" i="75"/>
  <c r="M11" i="75"/>
  <c r="K11" i="75"/>
  <c r="I11" i="75"/>
  <c r="G11" i="75"/>
  <c r="E11" i="75"/>
  <c r="R9" i="75"/>
  <c r="Q9" i="75"/>
  <c r="M9" i="75"/>
  <c r="L9" i="75"/>
  <c r="J9" i="75"/>
  <c r="H9" i="75"/>
  <c r="F9" i="75"/>
  <c r="D9" i="75"/>
  <c r="R8" i="75"/>
  <c r="Q8" i="75"/>
  <c r="M8" i="75"/>
  <c r="J8" i="75"/>
  <c r="F8" i="75"/>
  <c r="D8" i="75"/>
  <c r="R7" i="75"/>
  <c r="Q7" i="75"/>
  <c r="M7" i="75"/>
  <c r="L7" i="75"/>
  <c r="J7" i="75"/>
  <c r="H7" i="75"/>
  <c r="F7" i="75"/>
  <c r="D7" i="75"/>
  <c r="R6" i="75"/>
  <c r="Q6" i="75"/>
  <c r="M6" i="75"/>
  <c r="L6" i="75"/>
  <c r="J6" i="75"/>
  <c r="H6" i="75"/>
  <c r="F6" i="75"/>
  <c r="D6" i="75"/>
  <c r="M5" i="75"/>
  <c r="P12" i="75" l="1"/>
  <c r="P19" i="75"/>
  <c r="P11" i="75"/>
  <c r="P13" i="75"/>
  <c r="P14" i="75"/>
  <c r="P9" i="75"/>
  <c r="P8" i="75"/>
  <c r="P6" i="75"/>
  <c r="J11" i="75"/>
  <c r="H11" i="75"/>
  <c r="F11" i="75"/>
  <c r="D11" i="75"/>
  <c r="L11" i="75"/>
  <c r="P7" i="75"/>
  <c r="G24" i="49" l="1"/>
  <c r="I24" i="49"/>
  <c r="L24" i="49"/>
  <c r="F24" i="49"/>
  <c r="E10" i="47" l="1"/>
  <c r="F10" i="47"/>
  <c r="G10" i="47"/>
  <c r="H10" i="47"/>
  <c r="I10" i="47"/>
  <c r="J10" i="47"/>
  <c r="K10" i="47"/>
  <c r="L10" i="47"/>
  <c r="M10" i="47"/>
  <c r="E12" i="47"/>
  <c r="F12" i="47"/>
  <c r="G12" i="47"/>
  <c r="H12" i="47"/>
  <c r="I12" i="47"/>
  <c r="J12" i="47"/>
  <c r="K12" i="47"/>
  <c r="L12" i="47"/>
  <c r="M12" i="47"/>
  <c r="M24" i="47" s="1"/>
  <c r="M28" i="47" s="1"/>
  <c r="E14" i="47"/>
  <c r="F14" i="47"/>
  <c r="G14" i="47"/>
  <c r="H14" i="47"/>
  <c r="I14" i="47"/>
  <c r="J14" i="47"/>
  <c r="K14" i="47"/>
  <c r="L14" i="47"/>
  <c r="M14" i="47"/>
  <c r="E16" i="47"/>
  <c r="F16" i="47"/>
  <c r="G16" i="47"/>
  <c r="H16" i="47"/>
  <c r="I16" i="47"/>
  <c r="J16" i="47"/>
  <c r="K16" i="47"/>
  <c r="L16" i="47"/>
  <c r="M16" i="47"/>
  <c r="E18" i="47"/>
  <c r="F18" i="47"/>
  <c r="G18" i="47"/>
  <c r="H18" i="47"/>
  <c r="I18" i="47"/>
  <c r="I24" i="47" s="1"/>
  <c r="J18" i="47"/>
  <c r="K18" i="47"/>
  <c r="L18" i="47"/>
  <c r="M18" i="47"/>
  <c r="E20" i="47"/>
  <c r="F20" i="47"/>
  <c r="G20" i="47"/>
  <c r="H20" i="47"/>
  <c r="I20" i="47"/>
  <c r="J20" i="47"/>
  <c r="K20" i="47"/>
  <c r="L20" i="47"/>
  <c r="M20" i="47"/>
  <c r="E22" i="47"/>
  <c r="F22" i="47"/>
  <c r="G22" i="47"/>
  <c r="H22" i="47"/>
  <c r="I22" i="47"/>
  <c r="J22" i="47"/>
  <c r="K22" i="47"/>
  <c r="L22" i="47"/>
  <c r="M22" i="47"/>
  <c r="N22" i="47"/>
  <c r="E26" i="47"/>
  <c r="F26" i="47"/>
  <c r="G26" i="47"/>
  <c r="H26" i="47"/>
  <c r="I26" i="47"/>
  <c r="J26" i="47"/>
  <c r="K26" i="47"/>
  <c r="L26" i="47"/>
  <c r="M26" i="47"/>
  <c r="E24" i="48"/>
  <c r="F24" i="48"/>
  <c r="G24" i="48"/>
  <c r="H24" i="48"/>
  <c r="I24" i="48"/>
  <c r="J24" i="48"/>
  <c r="K24" i="48"/>
  <c r="L24" i="48"/>
  <c r="M24" i="48"/>
  <c r="K24" i="47" l="1"/>
  <c r="G24" i="47"/>
  <c r="G28" i="47" s="1"/>
  <c r="N18" i="47"/>
  <c r="N14" i="47"/>
  <c r="K28" i="47"/>
  <c r="I28" i="47"/>
  <c r="N26" i="47"/>
  <c r="N16" i="47"/>
  <c r="J24" i="47"/>
  <c r="J28" i="47" s="1"/>
  <c r="F24" i="47"/>
  <c r="F28" i="47" s="1"/>
  <c r="N20" i="47"/>
  <c r="H24" i="47"/>
  <c r="H28" i="47" s="1"/>
  <c r="N12" i="47"/>
  <c r="N10" i="47"/>
  <c r="E24" i="47"/>
  <c r="L24" i="47"/>
  <c r="L28" i="47" s="1"/>
  <c r="N24" i="47" l="1"/>
  <c r="E28" i="47"/>
  <c r="N28" i="47" l="1"/>
  <c r="O24" i="47" s="1"/>
  <c r="O18" i="47" l="1"/>
  <c r="O22" i="47"/>
  <c r="O14" i="47"/>
  <c r="O12" i="47"/>
  <c r="O20" i="47"/>
  <c r="O26" i="47"/>
  <c r="O16" i="47"/>
  <c r="O10" i="47"/>
  <c r="P27" i="58" l="1"/>
  <c r="O27" i="58"/>
  <c r="N27" i="58"/>
  <c r="M27" i="58"/>
  <c r="L27" i="58"/>
  <c r="K27" i="58"/>
  <c r="J27" i="58"/>
  <c r="Q25" i="58"/>
  <c r="Q23" i="58"/>
  <c r="Q21" i="58"/>
  <c r="Q19" i="58"/>
  <c r="Q17" i="58"/>
  <c r="Q15" i="58"/>
  <c r="Q13" i="58"/>
  <c r="Q11" i="58"/>
  <c r="Q9" i="58"/>
  <c r="P27" i="57"/>
  <c r="O27" i="57"/>
  <c r="N27" i="57"/>
  <c r="M27" i="57"/>
  <c r="L27" i="57"/>
  <c r="K27" i="57"/>
  <c r="J27" i="57"/>
  <c r="Q25" i="57"/>
  <c r="Q23" i="57"/>
  <c r="Q21" i="57"/>
  <c r="Q19" i="57"/>
  <c r="Q17" i="57"/>
  <c r="Q15" i="57"/>
  <c r="Q13" i="57"/>
  <c r="Q11" i="57"/>
  <c r="Q9" i="57"/>
  <c r="F24" i="50"/>
  <c r="G24" i="50"/>
  <c r="H24" i="50"/>
  <c r="I24" i="50"/>
  <c r="J24" i="50"/>
  <c r="K24" i="50"/>
  <c r="L24" i="50"/>
  <c r="M24" i="50"/>
  <c r="E24" i="50"/>
  <c r="H24" i="49"/>
  <c r="J24" i="49"/>
  <c r="K24" i="49"/>
  <c r="M24" i="49"/>
  <c r="E24" i="49"/>
  <c r="Q27" i="58" l="1"/>
  <c r="Q27" i="57"/>
  <c r="Q17" i="56" l="1"/>
  <c r="Q13" i="56"/>
  <c r="L11" i="55"/>
  <c r="E28" i="50"/>
  <c r="K28" i="49"/>
  <c r="E28" i="49"/>
  <c r="E28" i="48"/>
  <c r="F28" i="48"/>
  <c r="G28" i="48"/>
  <c r="H28" i="48"/>
  <c r="I28" i="48"/>
  <c r="J28" i="48"/>
  <c r="K28" i="48"/>
  <c r="L28" i="48"/>
  <c r="M28" i="48"/>
  <c r="M28" i="50"/>
  <c r="L28" i="50"/>
  <c r="K28" i="50"/>
  <c r="J28" i="50"/>
  <c r="I28" i="50"/>
  <c r="H28" i="50"/>
  <c r="G28" i="50"/>
  <c r="F28" i="50"/>
  <c r="N26" i="50"/>
  <c r="N22" i="50"/>
  <c r="N20" i="50"/>
  <c r="N18" i="50"/>
  <c r="N16" i="50"/>
  <c r="N14" i="50"/>
  <c r="N12" i="50"/>
  <c r="N10" i="50"/>
  <c r="M28" i="49"/>
  <c r="L28" i="49"/>
  <c r="J28" i="49"/>
  <c r="I28" i="49"/>
  <c r="H28" i="49"/>
  <c r="G28" i="49"/>
  <c r="F28" i="49"/>
  <c r="N26" i="49"/>
  <c r="N22" i="49"/>
  <c r="N20" i="49"/>
  <c r="N18" i="49"/>
  <c r="N16" i="49"/>
  <c r="N14" i="49"/>
  <c r="N12" i="49"/>
  <c r="N10" i="49"/>
  <c r="Q9" i="56"/>
  <c r="K25" i="55"/>
  <c r="L25" i="55"/>
  <c r="M25" i="55"/>
  <c r="N25" i="55"/>
  <c r="O25" i="55"/>
  <c r="P25" i="55"/>
  <c r="K23" i="55"/>
  <c r="L23" i="55"/>
  <c r="M23" i="55"/>
  <c r="N23" i="55"/>
  <c r="O23" i="55"/>
  <c r="P23" i="55"/>
  <c r="K21" i="55"/>
  <c r="L21" i="55"/>
  <c r="M21" i="55"/>
  <c r="N21" i="55"/>
  <c r="O21" i="55"/>
  <c r="P21" i="55"/>
  <c r="K19" i="55"/>
  <c r="L19" i="55"/>
  <c r="M19" i="55"/>
  <c r="N19" i="55"/>
  <c r="O19" i="55"/>
  <c r="P19" i="55"/>
  <c r="K17" i="55"/>
  <c r="L17" i="55"/>
  <c r="M17" i="55"/>
  <c r="N17" i="55"/>
  <c r="O17" i="55"/>
  <c r="P17" i="55"/>
  <c r="K15" i="55"/>
  <c r="L15" i="55"/>
  <c r="M15" i="55"/>
  <c r="N15" i="55"/>
  <c r="O15" i="55"/>
  <c r="P15" i="55"/>
  <c r="K13" i="55"/>
  <c r="L13" i="55"/>
  <c r="M13" i="55"/>
  <c r="N13" i="55"/>
  <c r="O13" i="55"/>
  <c r="P13" i="55"/>
  <c r="K11" i="55"/>
  <c r="M11" i="55"/>
  <c r="N11" i="55"/>
  <c r="O11" i="55"/>
  <c r="P11" i="55"/>
  <c r="J11" i="55"/>
  <c r="J13" i="55"/>
  <c r="J15" i="55"/>
  <c r="J17" i="55"/>
  <c r="J19" i="55"/>
  <c r="J21" i="55"/>
  <c r="J23" i="55"/>
  <c r="J25" i="55"/>
  <c r="K9" i="55"/>
  <c r="L9" i="55"/>
  <c r="M9" i="55"/>
  <c r="N9" i="55"/>
  <c r="O9" i="55"/>
  <c r="P9" i="55"/>
  <c r="J9" i="55"/>
  <c r="P27" i="56"/>
  <c r="O27" i="56"/>
  <c r="N27" i="56"/>
  <c r="M27" i="56"/>
  <c r="L27" i="56"/>
  <c r="K27" i="56"/>
  <c r="J27" i="56"/>
  <c r="Q25" i="56"/>
  <c r="Q23" i="56"/>
  <c r="Q21" i="56"/>
  <c r="Q19" i="56"/>
  <c r="Q15" i="56"/>
  <c r="Q11" i="56"/>
  <c r="N26" i="48"/>
  <c r="N22" i="48"/>
  <c r="N20" i="48"/>
  <c r="N18" i="48"/>
  <c r="N16" i="48"/>
  <c r="N14" i="48"/>
  <c r="N12" i="48"/>
  <c r="N10" i="48"/>
  <c r="N24" i="49" l="1"/>
  <c r="N28" i="49" s="1"/>
  <c r="Q9" i="55"/>
  <c r="O27" i="55"/>
  <c r="P27" i="55"/>
  <c r="Q17" i="55"/>
  <c r="Q15" i="55"/>
  <c r="Q23" i="55"/>
  <c r="N27" i="55"/>
  <c r="M27" i="55"/>
  <c r="Q19" i="55"/>
  <c r="L27" i="55"/>
  <c r="Q21" i="55"/>
  <c r="Q25" i="55"/>
  <c r="J27" i="55"/>
  <c r="K27" i="55"/>
  <c r="Q27" i="56"/>
  <c r="Q13" i="55"/>
  <c r="Q11" i="55"/>
  <c r="N24" i="50"/>
  <c r="N28" i="50" s="1"/>
  <c r="O16" i="50" s="1"/>
  <c r="N24" i="48"/>
  <c r="N28" i="48" s="1"/>
  <c r="O10" i="48" s="1"/>
  <c r="O22" i="48" l="1"/>
  <c r="O24" i="50"/>
  <c r="O20" i="48"/>
  <c r="O12" i="48"/>
  <c r="O18" i="48"/>
  <c r="Q27" i="55"/>
  <c r="O14" i="50"/>
  <c r="O12" i="50"/>
  <c r="O10" i="50"/>
  <c r="O20" i="50"/>
  <c r="O26" i="50"/>
  <c r="O22" i="50"/>
  <c r="O18" i="50"/>
  <c r="O24" i="49"/>
  <c r="O12" i="49"/>
  <c r="O16" i="49"/>
  <c r="O20" i="49"/>
  <c r="O22" i="49"/>
  <c r="O14" i="49"/>
  <c r="O18" i="49"/>
  <c r="O26" i="48"/>
  <c r="O24" i="48"/>
  <c r="O16" i="48"/>
  <c r="O14" i="48"/>
  <c r="O26" i="49"/>
  <c r="O10" i="49"/>
  <c r="O28" i="48" l="1"/>
  <c r="O28" i="49"/>
</calcChain>
</file>

<file path=xl/comments1.xml><?xml version="1.0" encoding="utf-8"?>
<comments xmlns="http://schemas.openxmlformats.org/spreadsheetml/2006/main">
  <authors>
    <author>Julian Francis</author>
  </authors>
  <commentList>
    <comment ref="D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Total for this quarter is compared with the previous quarter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compared with previous quarter's figure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2016 compared with 4th Quarter 2015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1st Quarter 2015 compared with 4th Quarter 2014</t>
        </r>
      </text>
    </comment>
    <comment ref="D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Figure for Jan 2015 is compared with the figure for Dec 2014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L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P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Q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Julian Francis:</t>
        </r>
        <r>
          <rPr>
            <sz val="9"/>
            <color indexed="81"/>
            <rFont val="Tahoma"/>
            <family val="2"/>
          </rPr>
          <t xml:space="preserve">
Jan 2015 compared with Dec 2014</t>
        </r>
      </text>
    </comment>
  </commentList>
</comments>
</file>

<file path=xl/sharedStrings.xml><?xml version="1.0" encoding="utf-8"?>
<sst xmlns="http://schemas.openxmlformats.org/spreadsheetml/2006/main" count="1152" uniqueCount="141">
  <si>
    <t>Total Reported Accidents</t>
  </si>
  <si>
    <t>Period</t>
  </si>
  <si>
    <t>Year</t>
  </si>
  <si>
    <t>Fatal Accidents</t>
  </si>
  <si>
    <t>Non Injury Accidents</t>
  </si>
  <si>
    <t>Persons Injured</t>
  </si>
  <si>
    <t>Total</t>
  </si>
  <si>
    <t>Slight</t>
  </si>
  <si>
    <t>Serious</t>
  </si>
  <si>
    <t>(1)</t>
  </si>
  <si>
    <t>(2)</t>
  </si>
  <si>
    <t>(3)</t>
  </si>
  <si>
    <t>(4)</t>
  </si>
  <si>
    <t>(5)</t>
  </si>
  <si>
    <t>(6)</t>
  </si>
  <si>
    <t>(7)</t>
  </si>
  <si>
    <t>(8)</t>
  </si>
  <si>
    <t>Month</t>
  </si>
  <si>
    <t>No.</t>
  </si>
  <si>
    <t>%</t>
  </si>
  <si>
    <t>AND CLASS OF ROAD USER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</si>
  <si>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</si>
  <si>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</si>
  <si>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</si>
  <si>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</si>
  <si>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</si>
  <si>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</si>
  <si>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</si>
  <si>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</si>
  <si>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</si>
  <si>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 xml:space="preserve">60 - 64 </t>
  </si>
  <si>
    <t>65 +</t>
  </si>
  <si>
    <t>Churchill R. Highway</t>
  </si>
  <si>
    <t>Eastern Main Road</t>
  </si>
  <si>
    <t>Priority Bus Route</t>
  </si>
  <si>
    <t>Southern Main Road</t>
  </si>
  <si>
    <t>Uriah Butler Highway</t>
  </si>
  <si>
    <t>Sir Solomon Hochoy Highway</t>
  </si>
  <si>
    <t>Total Selected Roads</t>
  </si>
  <si>
    <t>Other Roads</t>
  </si>
  <si>
    <t>Total All Roads</t>
  </si>
  <si>
    <t>Accidents Involving Slight and Serious Injuries</t>
  </si>
  <si>
    <t>Hour of Day</t>
  </si>
  <si>
    <t>AND DAY OF WEEK</t>
  </si>
  <si>
    <t>Sunday</t>
  </si>
  <si>
    <t>Monday</t>
  </si>
  <si>
    <t>Tuesday</t>
  </si>
  <si>
    <t>Wednesday</t>
  </si>
  <si>
    <t>Thursday</t>
  </si>
  <si>
    <t>Friday</t>
  </si>
  <si>
    <t>Saturday</t>
  </si>
  <si>
    <t>Not Stated</t>
  </si>
  <si>
    <t xml:space="preserve">Reported Accidents </t>
  </si>
  <si>
    <t xml:space="preserve">Fatal Accidents </t>
  </si>
  <si>
    <t>Claude Noel Highway</t>
  </si>
  <si>
    <t>(9)</t>
  </si>
  <si>
    <t>(10)</t>
  </si>
  <si>
    <t>(11)</t>
  </si>
  <si>
    <t>(12)</t>
  </si>
  <si>
    <t>(13)</t>
  </si>
  <si>
    <t>(14)</t>
  </si>
  <si>
    <t>(15)</t>
  </si>
  <si>
    <t>(16)</t>
  </si>
  <si>
    <t>5 - 9</t>
  </si>
  <si>
    <t>0 - 4</t>
  </si>
  <si>
    <t>Accidents: Slight and Serious Injury</t>
  </si>
  <si>
    <t>12:01-3:00</t>
  </si>
  <si>
    <t>3:01-6:00</t>
  </si>
  <si>
    <t>6:01-9:00</t>
  </si>
  <si>
    <t>9:01-12:00</t>
  </si>
  <si>
    <t>TABLE 5. FATAL TRAFFIC ACCIDENTS BY HOUR OF DAY</t>
  </si>
  <si>
    <t>TABLE 1. REPORTED ACCIDENTS, FATAL ACCIDENTS, ACCIDENTS INVOLVING SLIGHT</t>
  </si>
  <si>
    <t>…</t>
  </si>
  <si>
    <t>Percentage Distribution</t>
  </si>
  <si>
    <t>A. M.</t>
  </si>
  <si>
    <t>P. M.</t>
  </si>
  <si>
    <t>ON SELECTED ROADS BY TIME (HOUR) OF FATAL ACCIDENTS</t>
  </si>
  <si>
    <t>Name of Roads</t>
  </si>
  <si>
    <t>Age Group</t>
  </si>
  <si>
    <t>Pedestrian</t>
  </si>
  <si>
    <t>Drivers</t>
  </si>
  <si>
    <t>Pedal Cyclists</t>
  </si>
  <si>
    <t>Motor Cyclists</t>
  </si>
  <si>
    <t>Passengers</t>
  </si>
  <si>
    <t>Male</t>
  </si>
  <si>
    <t>Female</t>
  </si>
  <si>
    <t>Unknown</t>
  </si>
  <si>
    <t xml:space="preserve"> 9:01 - 12:00 midnight</t>
  </si>
  <si>
    <t xml:space="preserve"> 9:01 - 12:00 noon</t>
  </si>
  <si>
    <t>12:01 - 3:00 a.m</t>
  </si>
  <si>
    <t xml:space="preserve"> 3:01 - 6:00 a.m</t>
  </si>
  <si>
    <t xml:space="preserve"> 6:01 - 9:00 a.m</t>
  </si>
  <si>
    <t>12:01 - 3:00 p.m</t>
  </si>
  <si>
    <t xml:space="preserve"> 3:01 - 6:00 p.m</t>
  </si>
  <si>
    <t xml:space="preserve"> 6:01 - 9:00 p.m</t>
  </si>
  <si>
    <t>1st Quarter</t>
  </si>
  <si>
    <t>January</t>
  </si>
  <si>
    <t>February</t>
  </si>
  <si>
    <t>March</t>
  </si>
  <si>
    <r>
      <t>Source:</t>
    </r>
    <r>
      <rPr>
        <sz val="10"/>
        <rFont val="Rockwell"/>
        <family val="1"/>
      </rPr>
      <t xml:space="preserve">  Road Traffic Accidents Returns</t>
    </r>
  </si>
  <si>
    <t>January-March 2016</t>
  </si>
  <si>
    <t>55 - 59</t>
  </si>
  <si>
    <t>2nd Quarter 2016</t>
  </si>
  <si>
    <t>April-June 2016</t>
  </si>
  <si>
    <t>2nd Quarter</t>
  </si>
  <si>
    <t>April</t>
  </si>
  <si>
    <t>May</t>
  </si>
  <si>
    <t>June</t>
  </si>
  <si>
    <t>Fatalities</t>
  </si>
  <si>
    <t>Total Reported Accidents (TRA)</t>
  </si>
  <si>
    <t>Percentage Change (TRA)</t>
  </si>
  <si>
    <t>Fatal Accidents (FA)</t>
  </si>
  <si>
    <t>Percentage Change (FA)</t>
  </si>
  <si>
    <t>Accidents Involving Slight and Serious Injuries (AISI)</t>
  </si>
  <si>
    <t>Percentage Change (AISI)</t>
  </si>
  <si>
    <t>Non Injury Accidents (NIA)</t>
  </si>
  <si>
    <t>Percentage Change (NIA)</t>
  </si>
  <si>
    <t>Fatalities (F)</t>
  </si>
  <si>
    <t>Percentage Change (F)</t>
  </si>
  <si>
    <t>Persons Injured (PI)</t>
  </si>
  <si>
    <t>Percentage Change (PI)</t>
  </si>
  <si>
    <t>TABLE 2. FATALITIES BY SEX</t>
  </si>
  <si>
    <t>Total Fatalities</t>
  </si>
  <si>
    <t>2nd Quarter 2012-2016</t>
  </si>
  <si>
    <t>TABLE 6. FATALITIES BY AGE GROUP,</t>
  </si>
  <si>
    <t>SEX, AND CLASS OF ROAD USER</t>
  </si>
  <si>
    <t>Total Sex/Class/Age</t>
  </si>
  <si>
    <t>Source: Road Traffic Accidents Returns</t>
  </si>
  <si>
    <t>TABLE 6". NUMBER OF PERSONS KILLED BY AGE GROUP</t>
  </si>
  <si>
    <t>Quarter 2 2016</t>
  </si>
  <si>
    <t>TABLE 4. NUMBER AND PERCENTAGE DISTRIBUTION OF FATAL ACCIDENTS</t>
  </si>
  <si>
    <t xml:space="preserve">               AND SERIOUS INJURIES, AND PERSONS INJURED</t>
  </si>
  <si>
    <t>TABLE 3. NUMBER AND PERCENTAGE DISTRIBUTION OF ACCIDENTS,</t>
  </si>
  <si>
    <t>FATALITIES, AND PERSONS INJURED</t>
  </si>
  <si>
    <t>(MONTHLY COMPARISON)</t>
  </si>
  <si>
    <t>Source:  Road Traffic Accidents Returns</t>
  </si>
  <si>
    <t>ON SELECTED ROADS BY TIME OF DAY</t>
  </si>
  <si>
    <t>Churchill Roosevelt Highway</t>
  </si>
  <si>
    <t>TABLE 5. FATAL TRAFFIC ACCIDENTS BY TIME OF DAY</t>
  </si>
  <si>
    <t>….</t>
  </si>
  <si>
    <t>Time of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</si>
</sst>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0\ 000"/>
    <numFmt numFmtId="166" formatCode="0\ 000"/>
    <numFmt numFmtId="167" formatCode="0.0%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Rockwell"/>
      <family val="1"/>
    </font>
    <font>
      <sz val="10"/>
      <name val="Rockwell"/>
      <family val="1"/>
    </font>
    <font>
      <b/>
      <sz val="11"/>
      <name val="Rockwell"/>
      <family val="1"/>
    </font>
    <font>
      <b/>
      <sz val="10"/>
      <name val="Rockwell"/>
      <family val="1"/>
    </font>
    <font>
      <sz val="10"/>
      <name val="Arial"/>
      <family val="2"/>
    </font>
    <font>
      <sz val="28"/>
      <name val="Arial"/>
      <family val="2"/>
    </font>
    <font>
      <sz val="20"/>
      <name val="Arial"/>
      <family val="2"/>
    </font>
    <font>
      <sz val="26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24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26"/>
      <name val="Arial"/>
      <family val="2"/>
    </font>
    <font>
      <sz val="24"/>
      <name val="Arial"/>
      <family val="2"/>
    </font>
    <font>
      <sz val="30"/>
      <name val="Arial"/>
      <family val="2"/>
    </font>
    <font>
      <b/>
      <sz val="36"/>
      <name val="Arial"/>
      <family val="2"/>
    </font>
    <font>
      <sz val="34"/>
      <name val="Arial"/>
      <family val="2"/>
    </font>
    <font>
      <b/>
      <sz val="34"/>
      <name val="Arial"/>
      <family val="2"/>
    </font>
    <font>
      <sz val="32"/>
      <name val="Arial"/>
      <family val="2"/>
    </font>
    <font>
      <b/>
      <sz val="30"/>
      <name val="Arial"/>
      <family val="2"/>
    </font>
    <font>
      <b/>
      <sz val="32"/>
      <name val="Arial"/>
      <family val="2"/>
    </font>
    <font>
      <b/>
      <sz val="2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416">
    <xf numFmtId="0" fontId="0" fillId="0" borderId="0" xfId="0"/>
    <xf numFmtId="0" fontId="1" fillId="0" borderId="0" xfId="0" applyFont="1"/>
    <xf numFmtId="0" fontId="1" fillId="0" borderId="0" xfId="0" applyFont="1" applyBorder="1"/>
    <xf numFmtId="0" fontId="6" fillId="0" borderId="0" xfId="0" applyFont="1" applyFill="1"/>
    <xf numFmtId="0" fontId="6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/>
    <xf numFmtId="0" fontId="5" fillId="0" borderId="2" xfId="0" quotePrefix="1" applyFont="1" applyBorder="1" applyAlignment="1">
      <alignment horizontal="center"/>
    </xf>
    <xf numFmtId="0" fontId="6" fillId="0" borderId="0" xfId="0" applyFont="1" applyBorder="1"/>
    <xf numFmtId="0" fontId="5" fillId="0" borderId="2" xfId="0" quotePrefix="1" applyFont="1" applyFill="1" applyBorder="1" applyAlignment="1">
      <alignment horizontal="center"/>
    </xf>
    <xf numFmtId="0" fontId="5" fillId="0" borderId="3" xfId="0" quotePrefix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6" fontId="5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/>
    <xf numFmtId="0" fontId="5" fillId="0" borderId="0" xfId="0" applyFont="1" applyFill="1"/>
    <xf numFmtId="0" fontId="5" fillId="0" borderId="12" xfId="0" quotePrefix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wrapText="1"/>
    </xf>
    <xf numFmtId="164" fontId="5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64" fontId="6" fillId="0" borderId="0" xfId="0" applyNumberFormat="1" applyFont="1"/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3" xfId="0" quotePrefix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7" fillId="0" borderId="10" xfId="0" applyFont="1" applyBorder="1" applyAlignment="1">
      <alignment horizontal="left" indent="1"/>
    </xf>
    <xf numFmtId="0" fontId="7" fillId="0" borderId="1" xfId="0" applyFont="1" applyBorder="1" applyAlignment="1"/>
    <xf numFmtId="0" fontId="1" fillId="0" borderId="0" xfId="2"/>
    <xf numFmtId="0" fontId="1" fillId="0" borderId="0" xfId="0" applyFont="1" applyFill="1"/>
    <xf numFmtId="0" fontId="1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1" fillId="0" borderId="0" xfId="0" applyNumberFormat="1" applyFont="1" applyFill="1"/>
    <xf numFmtId="0" fontId="11" fillId="0" borderId="7" xfId="2" applyFont="1" applyBorder="1" applyAlignment="1">
      <alignment horizontal="center" vertical="center" wrapText="1"/>
    </xf>
    <xf numFmtId="0" fontId="11" fillId="0" borderId="7" xfId="2" applyFont="1" applyFill="1" applyBorder="1" applyAlignment="1">
      <alignment horizontal="center" vertical="center" wrapText="1"/>
    </xf>
    <xf numFmtId="0" fontId="16" fillId="3" borderId="1" xfId="2" applyFont="1" applyFill="1" applyBorder="1" applyAlignment="1">
      <alignment vertical="top" wrapText="1"/>
    </xf>
    <xf numFmtId="0" fontId="18" fillId="3" borderId="6" xfId="2" applyFont="1" applyFill="1" applyBorder="1" applyAlignment="1">
      <alignment vertical="center" wrapText="1"/>
    </xf>
    <xf numFmtId="0" fontId="16" fillId="0" borderId="7" xfId="2" applyFont="1" applyBorder="1" applyAlignment="1">
      <alignment vertical="center" wrapText="1"/>
    </xf>
    <xf numFmtId="0" fontId="16" fillId="0" borderId="7" xfId="2" applyFont="1" applyFill="1" applyBorder="1" applyAlignment="1">
      <alignment vertical="center" wrapText="1"/>
    </xf>
    <xf numFmtId="166" fontId="16" fillId="0" borderId="7" xfId="2" applyNumberFormat="1" applyFont="1" applyFill="1" applyBorder="1" applyAlignment="1">
      <alignment horizontal="right" vertical="center" wrapText="1"/>
    </xf>
    <xf numFmtId="0" fontId="16" fillId="3" borderId="7" xfId="2" applyFont="1" applyFill="1" applyBorder="1" applyAlignment="1">
      <alignment horizontal="right" vertical="center" wrapText="1"/>
    </xf>
    <xf numFmtId="0" fontId="16" fillId="0" borderId="7" xfId="2" applyFont="1" applyFill="1" applyBorder="1" applyAlignment="1">
      <alignment horizontal="right" vertical="center" wrapText="1"/>
    </xf>
    <xf numFmtId="0" fontId="16" fillId="4" borderId="7" xfId="2" applyFont="1" applyFill="1" applyBorder="1" applyAlignment="1">
      <alignment horizontal="right" vertical="center" wrapText="1"/>
    </xf>
    <xf numFmtId="0" fontId="18" fillId="4" borderId="7" xfId="2" applyFont="1" applyFill="1" applyBorder="1" applyAlignment="1">
      <alignment vertical="center" wrapText="1"/>
    </xf>
    <xf numFmtId="166" fontId="16" fillId="0" borderId="7" xfId="2" applyNumberFormat="1" applyFont="1" applyBorder="1" applyAlignment="1">
      <alignment horizontal="right" vertical="center" wrapText="1"/>
    </xf>
    <xf numFmtId="167" fontId="16" fillId="0" borderId="7" xfId="3" applyNumberFormat="1" applyFont="1" applyFill="1" applyBorder="1" applyAlignment="1">
      <alignment horizontal="right" vertical="center" wrapText="1"/>
    </xf>
    <xf numFmtId="0" fontId="16" fillId="0" borderId="7" xfId="2" applyFont="1" applyBorder="1" applyAlignment="1">
      <alignment horizontal="right" vertical="center" wrapText="1"/>
    </xf>
    <xf numFmtId="0" fontId="14" fillId="0" borderId="7" xfId="2" applyFont="1" applyBorder="1" applyAlignment="1">
      <alignment horizontal="right" vertical="center" wrapText="1"/>
    </xf>
    <xf numFmtId="167" fontId="16" fillId="0" borderId="7" xfId="3" applyNumberFormat="1" applyFont="1" applyBorder="1" applyAlignment="1">
      <alignment horizontal="right" vertical="center" wrapText="1"/>
    </xf>
    <xf numFmtId="0" fontId="1" fillId="3" borderId="7" xfId="2" applyFont="1" applyFill="1" applyBorder="1" applyAlignment="1">
      <alignment vertical="center" wrapText="1"/>
    </xf>
    <xf numFmtId="0" fontId="1" fillId="3" borderId="7" xfId="2" applyFill="1" applyBorder="1" applyAlignment="1">
      <alignment vertical="top" wrapText="1"/>
    </xf>
    <xf numFmtId="166" fontId="14" fillId="0" borderId="7" xfId="2" applyNumberFormat="1" applyFont="1" applyBorder="1" applyAlignment="1">
      <alignment horizontal="right" vertical="center" wrapText="1"/>
    </xf>
    <xf numFmtId="1" fontId="14" fillId="0" borderId="7" xfId="3" applyNumberFormat="1" applyFont="1" applyBorder="1" applyAlignment="1">
      <alignment horizontal="right" vertical="center" wrapText="1"/>
    </xf>
    <xf numFmtId="0" fontId="16" fillId="3" borderId="7" xfId="2" applyFont="1" applyFill="1" applyBorder="1" applyAlignment="1">
      <alignment vertical="center" wrapText="1"/>
    </xf>
    <xf numFmtId="166" fontId="14" fillId="3" borderId="7" xfId="2" applyNumberFormat="1" applyFont="1" applyFill="1" applyBorder="1" applyAlignment="1">
      <alignment horizontal="right" vertical="center" wrapText="1"/>
    </xf>
    <xf numFmtId="0" fontId="14" fillId="3" borderId="7" xfId="2" applyFont="1" applyFill="1" applyBorder="1" applyAlignment="1">
      <alignment horizontal="right" vertical="center" wrapText="1"/>
    </xf>
    <xf numFmtId="2" fontId="14" fillId="4" borderId="7" xfId="2" applyNumberFormat="1" applyFont="1" applyFill="1" applyBorder="1" applyAlignment="1">
      <alignment horizontal="right" vertical="center" wrapText="1"/>
    </xf>
    <xf numFmtId="1" fontId="14" fillId="0" borderId="7" xfId="2" applyNumberFormat="1" applyFont="1" applyFill="1" applyBorder="1" applyAlignment="1">
      <alignment horizontal="right" vertical="center" wrapText="1"/>
    </xf>
    <xf numFmtId="0" fontId="1" fillId="4" borderId="7" xfId="2" applyFill="1" applyBorder="1" applyAlignment="1">
      <alignment vertical="top" wrapText="1"/>
    </xf>
    <xf numFmtId="2" fontId="16" fillId="3" borderId="7" xfId="2" applyNumberFormat="1" applyFont="1" applyFill="1" applyBorder="1" applyAlignment="1">
      <alignment horizontal="right" vertical="center" wrapText="1"/>
    </xf>
    <xf numFmtId="2" fontId="16" fillId="4" borderId="7" xfId="2" applyNumberFormat="1" applyFont="1" applyFill="1" applyBorder="1" applyAlignment="1">
      <alignment horizontal="right" vertical="center" wrapText="1"/>
    </xf>
    <xf numFmtId="167" fontId="16" fillId="0" borderId="7" xfId="1" applyNumberFormat="1" applyFont="1" applyBorder="1" applyAlignment="1">
      <alignment horizontal="right" vertical="top" wrapText="1"/>
    </xf>
    <xf numFmtId="0" fontId="16" fillId="0" borderId="7" xfId="3" applyNumberFormat="1" applyFont="1" applyFill="1" applyBorder="1" applyAlignment="1">
      <alignment horizontal="right" vertical="center" wrapText="1"/>
    </xf>
    <xf numFmtId="0" fontId="16" fillId="0" borderId="7" xfId="3" applyNumberFormat="1" applyFont="1" applyBorder="1" applyAlignment="1">
      <alignment horizontal="right" vertical="center" wrapText="1"/>
    </xf>
    <xf numFmtId="167" fontId="16" fillId="0" borderId="7" xfId="1" applyNumberFormat="1" applyFont="1" applyBorder="1" applyAlignment="1">
      <alignment horizontal="right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right" vertical="center" wrapText="1"/>
    </xf>
    <xf numFmtId="167" fontId="14" fillId="0" borderId="7" xfId="3" applyNumberFormat="1" applyFont="1" applyFill="1" applyBorder="1" applyAlignment="1">
      <alignment horizontal="right" vertical="center" wrapText="1"/>
    </xf>
    <xf numFmtId="0" fontId="1" fillId="0" borderId="0" xfId="2" applyFill="1"/>
    <xf numFmtId="0" fontId="17" fillId="0" borderId="0" xfId="2" applyFont="1" applyFill="1"/>
    <xf numFmtId="0" fontId="1" fillId="5" borderId="7" xfId="2" applyFill="1" applyBorder="1" applyAlignment="1">
      <alignment vertical="top" wrapText="1"/>
    </xf>
    <xf numFmtId="0" fontId="16" fillId="0" borderId="7" xfId="0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right" vertical="center"/>
    </xf>
    <xf numFmtId="167" fontId="14" fillId="5" borderId="7" xfId="1" applyNumberFormat="1" applyFont="1" applyFill="1" applyBorder="1" applyAlignment="1">
      <alignment horizontal="right" vertical="center" wrapText="1"/>
    </xf>
    <xf numFmtId="0" fontId="14" fillId="5" borderId="7" xfId="2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1" fillId="2" borderId="0" xfId="0" applyFont="1" applyFill="1" applyBorder="1"/>
    <xf numFmtId="0" fontId="11" fillId="2" borderId="13" xfId="0" applyFont="1" applyFill="1" applyBorder="1"/>
    <xf numFmtId="0" fontId="11" fillId="0" borderId="5" xfId="0" quotePrefix="1" applyFont="1" applyFill="1" applyBorder="1" applyAlignment="1">
      <alignment horizontal="center"/>
    </xf>
    <xf numFmtId="0" fontId="11" fillId="2" borderId="4" xfId="0" applyFont="1" applyFill="1" applyBorder="1" applyAlignment="1"/>
    <xf numFmtId="0" fontId="11" fillId="2" borderId="13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right"/>
    </xf>
    <xf numFmtId="0" fontId="22" fillId="0" borderId="5" xfId="0" applyFont="1" applyFill="1" applyBorder="1" applyAlignment="1">
      <alignment horizontal="right"/>
    </xf>
    <xf numFmtId="0" fontId="1" fillId="0" borderId="0" xfId="0" applyNumberFormat="1" applyFont="1" applyFill="1" applyBorder="1"/>
    <xf numFmtId="0" fontId="11" fillId="0" borderId="6" xfId="0" applyFont="1" applyFill="1" applyBorder="1" applyAlignment="1">
      <alignment horizontal="right"/>
    </xf>
    <xf numFmtId="0" fontId="22" fillId="0" borderId="6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right"/>
    </xf>
    <xf numFmtId="0" fontId="22" fillId="0" borderId="0" xfId="0" applyFont="1" applyFill="1" applyBorder="1" applyAlignment="1">
      <alignment horizontal="right"/>
    </xf>
    <xf numFmtId="0" fontId="23" fillId="0" borderId="0" xfId="0" applyFont="1" applyFill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4" fontId="1" fillId="0" borderId="0" xfId="0" applyNumberFormat="1" applyFont="1" applyBorder="1"/>
    <xf numFmtId="164" fontId="1" fillId="0" borderId="0" xfId="0" applyNumberFormat="1" applyFont="1" applyBorder="1" applyAlignment="1">
      <alignment horizontal="right"/>
    </xf>
    <xf numFmtId="2" fontId="1" fillId="0" borderId="0" xfId="0" applyNumberFormat="1" applyFont="1"/>
    <xf numFmtId="0" fontId="25" fillId="0" borderId="2" xfId="0" quotePrefix="1" applyFont="1" applyBorder="1" applyAlignment="1">
      <alignment horizontal="center"/>
    </xf>
    <xf numFmtId="0" fontId="25" fillId="2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28" fillId="0" borderId="13" xfId="0" quotePrefix="1" applyFont="1" applyFill="1" applyBorder="1" applyAlignment="1">
      <alignment horizontal="center"/>
    </xf>
    <xf numFmtId="0" fontId="28" fillId="0" borderId="2" xfId="0" quotePrefix="1" applyFont="1" applyBorder="1" applyAlignment="1">
      <alignment horizontal="center"/>
    </xf>
    <xf numFmtId="0" fontId="28" fillId="0" borderId="12" xfId="0" quotePrefix="1" applyFont="1" applyBorder="1" applyAlignment="1">
      <alignment horizontal="center"/>
    </xf>
    <xf numFmtId="0" fontId="28" fillId="0" borderId="5" xfId="0" quotePrefix="1" applyFont="1" applyBorder="1" applyAlignment="1">
      <alignment horizontal="center"/>
    </xf>
    <xf numFmtId="0" fontId="28" fillId="0" borderId="13" xfId="0" applyFont="1" applyBorder="1"/>
    <xf numFmtId="0" fontId="28" fillId="2" borderId="4" xfId="0" quotePrefix="1" applyFont="1" applyFill="1" applyBorder="1" applyAlignment="1"/>
    <xf numFmtId="0" fontId="28" fillId="2" borderId="0" xfId="0" quotePrefix="1" applyFont="1" applyFill="1" applyBorder="1" applyAlignment="1"/>
    <xf numFmtId="0" fontId="28" fillId="2" borderId="13" xfId="0" quotePrefix="1" applyFont="1" applyFill="1" applyBorder="1" applyAlignment="1"/>
    <xf numFmtId="0" fontId="28" fillId="0" borderId="13" xfId="0" applyFont="1" applyFill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8" fillId="0" borderId="13" xfId="0" applyFont="1" applyFill="1" applyBorder="1"/>
    <xf numFmtId="0" fontId="28" fillId="2" borderId="4" xfId="0" applyFont="1" applyFill="1" applyBorder="1" applyAlignment="1"/>
    <xf numFmtId="0" fontId="28" fillId="2" borderId="0" xfId="0" applyFont="1" applyFill="1" applyBorder="1" applyAlignment="1"/>
    <xf numFmtId="0" fontId="29" fillId="2" borderId="9" xfId="0" applyFont="1" applyFill="1" applyBorder="1" applyAlignment="1"/>
    <xf numFmtId="0" fontId="29" fillId="2" borderId="1" xfId="0" applyFont="1" applyFill="1" applyBorder="1" applyAlignment="1"/>
    <xf numFmtId="0" fontId="28" fillId="2" borderId="1" xfId="0" quotePrefix="1" applyFont="1" applyFill="1" applyBorder="1" applyAlignment="1"/>
    <xf numFmtId="0" fontId="28" fillId="2" borderId="10" xfId="0" quotePrefix="1" applyFont="1" applyFill="1" applyBorder="1" applyAlignment="1"/>
    <xf numFmtId="0" fontId="29" fillId="0" borderId="10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23" fillId="0" borderId="0" xfId="0" applyFont="1"/>
    <xf numFmtId="0" fontId="15" fillId="0" borderId="7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5" xfId="2" applyFont="1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3" xfId="2" quotePrefix="1" applyFont="1" applyFill="1" applyBorder="1" applyAlignment="1">
      <alignment horizontal="center"/>
    </xf>
    <xf numFmtId="0" fontId="15" fillId="0" borderId="2" xfId="2" quotePrefix="1" applyFont="1" applyBorder="1" applyAlignment="1">
      <alignment horizontal="center"/>
    </xf>
    <xf numFmtId="0" fontId="15" fillId="0" borderId="12" xfId="2" quotePrefix="1" applyFont="1" applyBorder="1" applyAlignment="1">
      <alignment horizontal="center"/>
    </xf>
    <xf numFmtId="0" fontId="15" fillId="0" borderId="5" xfId="2" quotePrefix="1" applyFont="1" applyBorder="1" applyAlignment="1">
      <alignment horizontal="center"/>
    </xf>
    <xf numFmtId="0" fontId="15" fillId="0" borderId="13" xfId="2" applyFont="1" applyBorder="1"/>
    <xf numFmtId="0" fontId="15" fillId="0" borderId="4" xfId="2" quotePrefix="1" applyFont="1" applyFill="1" applyBorder="1" applyAlignment="1"/>
    <xf numFmtId="0" fontId="15" fillId="0" borderId="0" xfId="2" quotePrefix="1" applyFont="1" applyFill="1" applyBorder="1" applyAlignment="1"/>
    <xf numFmtId="0" fontId="15" fillId="0" borderId="13" xfId="2" quotePrefix="1" applyFont="1" applyFill="1" applyBorder="1" applyAlignment="1"/>
    <xf numFmtId="0" fontId="15" fillId="0" borderId="13" xfId="2" applyFont="1" applyFill="1" applyBorder="1" applyAlignment="1">
      <alignment horizontal="center"/>
    </xf>
    <xf numFmtId="0" fontId="15" fillId="0" borderId="5" xfId="2" applyFont="1" applyBorder="1" applyAlignment="1">
      <alignment horizontal="center"/>
    </xf>
    <xf numFmtId="0" fontId="13" fillId="0" borderId="5" xfId="2" applyFont="1" applyBorder="1" applyAlignment="1">
      <alignment horizontal="center"/>
    </xf>
    <xf numFmtId="0" fontId="13" fillId="0" borderId="13" xfId="2" applyFont="1" applyBorder="1" applyAlignment="1">
      <alignment horizontal="center"/>
    </xf>
    <xf numFmtId="0" fontId="15" fillId="0" borderId="13" xfId="2" applyFont="1" applyFill="1" applyBorder="1"/>
    <xf numFmtId="0" fontId="15" fillId="0" borderId="4" xfId="2" applyFont="1" applyFill="1" applyBorder="1" applyAlignment="1"/>
    <xf numFmtId="0" fontId="15" fillId="0" borderId="0" xfId="2" applyFont="1" applyFill="1" applyBorder="1" applyAlignment="1"/>
    <xf numFmtId="0" fontId="15" fillId="0" borderId="9" xfId="2" applyFont="1" applyFill="1" applyBorder="1" applyAlignment="1"/>
    <xf numFmtId="0" fontId="15" fillId="0" borderId="1" xfId="2" applyFont="1" applyFill="1" applyBorder="1" applyAlignment="1"/>
    <xf numFmtId="0" fontId="15" fillId="0" borderId="1" xfId="2" quotePrefix="1" applyFont="1" applyFill="1" applyBorder="1" applyAlignment="1"/>
    <xf numFmtId="0" fontId="15" fillId="0" borderId="10" xfId="2" quotePrefix="1" applyFont="1" applyFill="1" applyBorder="1" applyAlignment="1"/>
    <xf numFmtId="0" fontId="15" fillId="0" borderId="10" xfId="2" applyFont="1" applyFill="1" applyBorder="1" applyAlignment="1">
      <alignment horizontal="center"/>
    </xf>
    <xf numFmtId="0" fontId="15" fillId="0" borderId="6" xfId="2" applyFont="1" applyFill="1" applyBorder="1" applyAlignment="1">
      <alignment horizontal="center"/>
    </xf>
    <xf numFmtId="0" fontId="13" fillId="0" borderId="6" xfId="2" applyFont="1" applyBorder="1" applyAlignment="1">
      <alignment horizontal="center"/>
    </xf>
    <xf numFmtId="0" fontId="13" fillId="0" borderId="10" xfId="2" applyFont="1" applyBorder="1" applyAlignment="1">
      <alignment horizontal="center"/>
    </xf>
    <xf numFmtId="0" fontId="18" fillId="5" borderId="7" xfId="2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2" fillId="0" borderId="5" xfId="0" quotePrefix="1" applyFont="1" applyFill="1" applyBorder="1" applyAlignment="1">
      <alignment horizontal="center"/>
    </xf>
    <xf numFmtId="166" fontId="12" fillId="0" borderId="5" xfId="0" applyNumberFormat="1" applyFont="1" applyFill="1" applyBorder="1" applyAlignment="1">
      <alignment horizontal="right"/>
    </xf>
    <xf numFmtId="0" fontId="12" fillId="0" borderId="5" xfId="0" applyFont="1" applyFill="1" applyBorder="1" applyAlignment="1">
      <alignment horizontal="right"/>
    </xf>
    <xf numFmtId="0" fontId="24" fillId="0" borderId="5" xfId="0" applyFont="1" applyFill="1" applyBorder="1" applyAlignment="1">
      <alignment horizontal="right"/>
    </xf>
    <xf numFmtId="0" fontId="26" fillId="2" borderId="0" xfId="0" applyFont="1" applyFill="1" applyBorder="1" applyAlignment="1">
      <alignment horizontal="center"/>
    </xf>
    <xf numFmtId="0" fontId="26" fillId="2" borderId="13" xfId="0" applyFont="1" applyFill="1" applyBorder="1" applyAlignment="1">
      <alignment horizontal="center"/>
    </xf>
    <xf numFmtId="0" fontId="26" fillId="2" borderId="4" xfId="0" applyFont="1" applyFill="1" applyBorder="1"/>
    <xf numFmtId="0" fontId="26" fillId="0" borderId="5" xfId="0" applyFont="1" applyFill="1" applyBorder="1" applyAlignment="1">
      <alignment horizontal="center"/>
    </xf>
    <xf numFmtId="166" fontId="26" fillId="0" borderId="5" xfId="0" applyNumberFormat="1" applyFont="1" applyFill="1" applyBorder="1" applyAlignment="1">
      <alignment horizontal="right"/>
    </xf>
    <xf numFmtId="0" fontId="26" fillId="0" borderId="5" xfId="0" applyFont="1" applyFill="1" applyBorder="1" applyAlignment="1">
      <alignment horizontal="right"/>
    </xf>
    <xf numFmtId="0" fontId="31" fillId="0" borderId="5" xfId="0" applyFont="1" applyFill="1" applyBorder="1" applyAlignment="1">
      <alignment horizontal="right"/>
    </xf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Alignment="1">
      <alignment horizontal="right"/>
    </xf>
    <xf numFmtId="0" fontId="26" fillId="0" borderId="0" xfId="0" applyFont="1" applyFill="1" applyAlignment="1"/>
    <xf numFmtId="0" fontId="26" fillId="2" borderId="4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0" borderId="5" xfId="0" quotePrefix="1" applyFont="1" applyFill="1" applyBorder="1" applyAlignment="1">
      <alignment horizontal="center" vertical="center"/>
    </xf>
    <xf numFmtId="0" fontId="26" fillId="0" borderId="4" xfId="0" quotePrefix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0" fillId="0" borderId="0" xfId="0" applyFont="1" applyFill="1"/>
    <xf numFmtId="0" fontId="26" fillId="2" borderId="9" xfId="0" applyFont="1" applyFill="1" applyBorder="1"/>
    <xf numFmtId="0" fontId="26" fillId="2" borderId="1" xfId="0" applyFont="1" applyFill="1" applyBorder="1" applyAlignment="1">
      <alignment horizontal="center"/>
    </xf>
    <xf numFmtId="0" fontId="26" fillId="2" borderId="10" xfId="0" applyFont="1" applyFill="1" applyBorder="1" applyAlignment="1">
      <alignment horizontal="center"/>
    </xf>
    <xf numFmtId="0" fontId="26" fillId="0" borderId="6" xfId="0" applyFont="1" applyFill="1" applyBorder="1" applyAlignment="1">
      <alignment horizontal="center"/>
    </xf>
    <xf numFmtId="166" fontId="26" fillId="0" borderId="6" xfId="0" applyNumberFormat="1" applyFont="1" applyFill="1" applyBorder="1" applyAlignment="1">
      <alignment horizontal="right"/>
    </xf>
    <xf numFmtId="0" fontId="26" fillId="0" borderId="6" xfId="0" applyFont="1" applyFill="1" applyBorder="1" applyAlignment="1">
      <alignment horizontal="right"/>
    </xf>
    <xf numFmtId="0" fontId="31" fillId="0" borderId="6" xfId="0" applyFont="1" applyFill="1" applyBorder="1" applyAlignment="1">
      <alignment horizontal="right"/>
    </xf>
    <xf numFmtId="0" fontId="31" fillId="2" borderId="4" xfId="0" applyFont="1" applyFill="1" applyBorder="1"/>
    <xf numFmtId="0" fontId="31" fillId="2" borderId="0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31" fillId="0" borderId="5" xfId="0" applyFont="1" applyFill="1" applyBorder="1" applyAlignment="1">
      <alignment horizontal="center"/>
    </xf>
    <xf numFmtId="166" fontId="31" fillId="0" borderId="5" xfId="0" applyNumberFormat="1" applyFont="1" applyFill="1" applyBorder="1" applyAlignment="1">
      <alignment horizontal="right"/>
    </xf>
    <xf numFmtId="0" fontId="15" fillId="0" borderId="0" xfId="0" applyFont="1" applyBorder="1"/>
    <xf numFmtId="167" fontId="1" fillId="0" borderId="0" xfId="1" applyNumberFormat="1" applyFont="1" applyFill="1"/>
    <xf numFmtId="164" fontId="12" fillId="0" borderId="5" xfId="0" applyNumberFormat="1" applyFont="1" applyFill="1" applyBorder="1" applyAlignment="1">
      <alignment horizontal="right"/>
    </xf>
    <xf numFmtId="165" fontId="24" fillId="0" borderId="5" xfId="0" applyNumberFormat="1" applyFont="1" applyFill="1" applyBorder="1" applyAlignment="1">
      <alignment horizontal="right"/>
    </xf>
    <xf numFmtId="0" fontId="24" fillId="0" borderId="6" xfId="0" applyFont="1" applyFill="1" applyBorder="1"/>
    <xf numFmtId="0" fontId="12" fillId="6" borderId="7" xfId="0" applyFont="1" applyFill="1" applyBorder="1" applyAlignment="1">
      <alignment horizontal="center" vertical="center"/>
    </xf>
    <xf numFmtId="0" fontId="12" fillId="0" borderId="2" xfId="0" quotePrefix="1" applyFont="1" applyFill="1" applyBorder="1" applyAlignment="1">
      <alignment horizontal="center"/>
    </xf>
    <xf numFmtId="0" fontId="12" fillId="0" borderId="3" xfId="0" quotePrefix="1" applyFont="1" applyFill="1" applyBorder="1" applyAlignment="1">
      <alignment horizontal="center"/>
    </xf>
    <xf numFmtId="0" fontId="12" fillId="0" borderId="4" xfId="0" applyFont="1" applyFill="1" applyBorder="1" applyAlignment="1">
      <alignment horizontal="right"/>
    </xf>
    <xf numFmtId="0" fontId="12" fillId="0" borderId="5" xfId="0" applyFont="1" applyFill="1" applyBorder="1"/>
    <xf numFmtId="0" fontId="12" fillId="2" borderId="1" xfId="0" applyFont="1" applyFill="1" applyBorder="1"/>
    <xf numFmtId="165" fontId="24" fillId="0" borderId="6" xfId="0" applyNumberFormat="1" applyFont="1" applyFill="1" applyBorder="1" applyAlignment="1">
      <alignment horizontal="right"/>
    </xf>
    <xf numFmtId="1" fontId="24" fillId="0" borderId="6" xfId="0" applyNumberFormat="1" applyFont="1" applyFill="1" applyBorder="1" applyAlignment="1">
      <alignment horizontal="right"/>
    </xf>
    <xf numFmtId="0" fontId="24" fillId="0" borderId="6" xfId="0" applyFont="1" applyFill="1" applyBorder="1" applyAlignment="1">
      <alignment horizontal="right"/>
    </xf>
    <xf numFmtId="0" fontId="24" fillId="0" borderId="9" xfId="0" applyFont="1" applyFill="1" applyBorder="1" applyAlignment="1">
      <alignment horizontal="right"/>
    </xf>
    <xf numFmtId="0" fontId="12" fillId="0" borderId="2" xfId="0" quotePrefix="1" applyFont="1" applyBorder="1" applyAlignment="1">
      <alignment horizontal="center" vertical="center"/>
    </xf>
    <xf numFmtId="0" fontId="25" fillId="0" borderId="0" xfId="0" applyFont="1" applyBorder="1"/>
    <xf numFmtId="0" fontId="25" fillId="2" borderId="4" xfId="0" applyFont="1" applyFill="1" applyBorder="1" applyAlignment="1">
      <alignment horizontal="center"/>
    </xf>
    <xf numFmtId="0" fontId="25" fillId="2" borderId="11" xfId="0" applyFont="1" applyFill="1" applyBorder="1"/>
    <xf numFmtId="0" fontId="25" fillId="2" borderId="13" xfId="0" applyFont="1" applyFill="1" applyBorder="1"/>
    <xf numFmtId="0" fontId="25" fillId="0" borderId="12" xfId="0" quotePrefix="1" applyFont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25" fillId="0" borderId="13" xfId="0" applyFont="1" applyBorder="1" applyAlignment="1">
      <alignment horizontal="center"/>
    </xf>
    <xf numFmtId="0" fontId="25" fillId="2" borderId="4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164" fontId="25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25" fillId="2" borderId="4" xfId="0" applyFont="1" applyFill="1" applyBorder="1" applyAlignment="1">
      <alignment horizontal="left" vertical="center" wrapText="1"/>
    </xf>
    <xf numFmtId="0" fontId="21" fillId="2" borderId="9" xfId="0" applyFont="1" applyFill="1" applyBorder="1" applyAlignment="1">
      <alignment wrapText="1"/>
    </xf>
    <xf numFmtId="0" fontId="21" fillId="2" borderId="10" xfId="0" applyFont="1" applyFill="1" applyBorder="1" applyAlignment="1">
      <alignment horizontal="center"/>
    </xf>
    <xf numFmtId="164" fontId="21" fillId="0" borderId="6" xfId="0" applyNumberFormat="1" applyFont="1" applyBorder="1" applyAlignment="1">
      <alignment horizontal="center"/>
    </xf>
    <xf numFmtId="0" fontId="18" fillId="0" borderId="0" xfId="0" applyFont="1"/>
    <xf numFmtId="0" fontId="12" fillId="2" borderId="4" xfId="0" applyFont="1" applyFill="1" applyBorder="1"/>
    <xf numFmtId="0" fontId="12" fillId="2" borderId="13" xfId="0" applyFont="1" applyFill="1" applyBorder="1"/>
    <xf numFmtId="0" fontId="12" fillId="0" borderId="2" xfId="0" quotePrefix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2" borderId="13" xfId="0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  <xf numFmtId="167" fontId="1" fillId="0" borderId="0" xfId="3" applyNumberFormat="1" applyFont="1"/>
    <xf numFmtId="0" fontId="12" fillId="2" borderId="4" xfId="0" applyFont="1" applyFill="1" applyBorder="1" applyAlignment="1"/>
    <xf numFmtId="0" fontId="12" fillId="2" borderId="0" xfId="0" applyFont="1" applyFill="1" applyBorder="1" applyAlignment="1"/>
    <xf numFmtId="0" fontId="12" fillId="2" borderId="4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4" fillId="2" borderId="9" xfId="0" applyFont="1" applyFill="1" applyBorder="1" applyAlignment="1"/>
    <xf numFmtId="0" fontId="24" fillId="2" borderId="1" xfId="0" applyFont="1" applyFill="1" applyBorder="1" applyAlignment="1"/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24" fillId="2" borderId="10" xfId="0" applyFont="1" applyFill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10" fillId="0" borderId="0" xfId="0" applyFont="1"/>
    <xf numFmtId="0" fontId="26" fillId="6" borderId="13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 wrapText="1"/>
    </xf>
    <xf numFmtId="0" fontId="26" fillId="6" borderId="12" xfId="0" applyFont="1" applyFill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1" fillId="2" borderId="9" xfId="0" applyFont="1" applyFill="1" applyBorder="1" applyAlignment="1"/>
    <xf numFmtId="0" fontId="16" fillId="0" borderId="0" xfId="0" applyFont="1"/>
    <xf numFmtId="0" fontId="11" fillId="0" borderId="0" xfId="0" applyFont="1"/>
    <xf numFmtId="164" fontId="16" fillId="0" borderId="0" xfId="0" applyNumberFormat="1" applyFont="1"/>
    <xf numFmtId="0" fontId="18" fillId="0" borderId="0" xfId="0" applyFont="1" applyBorder="1"/>
    <xf numFmtId="164" fontId="18" fillId="0" borderId="0" xfId="0" applyNumberFormat="1" applyFont="1"/>
    <xf numFmtId="164" fontId="18" fillId="0" borderId="0" xfId="0" applyNumberFormat="1" applyFont="1" applyBorder="1"/>
    <xf numFmtId="0" fontId="32" fillId="0" borderId="0" xfId="0" applyFont="1" applyFill="1" applyBorder="1" applyAlignment="1">
      <alignment horizontal="center" wrapText="1"/>
    </xf>
    <xf numFmtId="0" fontId="32" fillId="0" borderId="0" xfId="0" applyFont="1" applyFill="1" applyBorder="1" applyAlignment="1">
      <alignment horizontal="center" vertical="center" wrapText="1"/>
    </xf>
    <xf numFmtId="0" fontId="26" fillId="6" borderId="3" xfId="0" applyFont="1" applyFill="1" applyBorder="1" applyAlignment="1">
      <alignment horizontal="center" vertical="center" wrapText="1"/>
    </xf>
    <xf numFmtId="0" fontId="26" fillId="6" borderId="11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0" xfId="0" applyFont="1" applyFill="1" applyBorder="1" applyAlignment="1">
      <alignment horizontal="center" vertical="center" wrapText="1"/>
    </xf>
    <xf numFmtId="0" fontId="26" fillId="6" borderId="9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/>
    </xf>
    <xf numFmtId="0" fontId="12" fillId="0" borderId="0" xfId="0" applyFont="1" applyFill="1" applyAlignment="1">
      <alignment horizontal="right"/>
    </xf>
    <xf numFmtId="0" fontId="11" fillId="0" borderId="8" xfId="2" applyFont="1" applyFill="1" applyBorder="1" applyAlignment="1">
      <alignment horizontal="center" vertical="center" wrapText="1"/>
    </xf>
    <xf numFmtId="0" fontId="11" fillId="0" borderId="14" xfId="2" applyFont="1" applyFill="1" applyBorder="1" applyAlignment="1">
      <alignment horizontal="center" vertical="center" wrapText="1"/>
    </xf>
    <xf numFmtId="0" fontId="11" fillId="0" borderId="15" xfId="2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0" xfId="0" applyFont="1" applyFill="1" applyBorder="1" applyAlignment="1">
      <alignment horizontal="center" vertical="center" wrapText="1"/>
    </xf>
    <xf numFmtId="0" fontId="11" fillId="6" borderId="13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12" fillId="6" borderId="0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right"/>
    </xf>
    <xf numFmtId="0" fontId="12" fillId="6" borderId="8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25" fillId="2" borderId="4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left" wrapText="1"/>
    </xf>
    <xf numFmtId="0" fontId="3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8" fillId="2" borderId="4" xfId="0" applyFont="1" applyFill="1" applyBorder="1"/>
    <xf numFmtId="0" fontId="28" fillId="2" borderId="0" xfId="0" applyFont="1" applyFill="1" applyBorder="1"/>
    <xf numFmtId="0" fontId="28" fillId="2" borderId="13" xfId="0" applyFont="1" applyFill="1" applyBorder="1"/>
    <xf numFmtId="0" fontId="27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" fontId="6" fillId="0" borderId="0" xfId="0" applyNumberFormat="1" applyFont="1" applyAlignment="1">
      <alignment horizontal="right"/>
    </xf>
    <xf numFmtId="17" fontId="7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5" fillId="0" borderId="4" xfId="2" applyFont="1" applyFill="1" applyBorder="1"/>
    <xf numFmtId="0" fontId="15" fillId="0" borderId="0" xfId="2" applyFont="1" applyFill="1" applyBorder="1"/>
    <xf numFmtId="0" fontId="15" fillId="0" borderId="13" xfId="2" applyFont="1" applyFill="1" applyBorder="1"/>
    <xf numFmtId="0" fontId="16" fillId="0" borderId="0" xfId="2" applyFont="1" applyAlignment="1">
      <alignment horizontal="center"/>
    </xf>
    <xf numFmtId="17" fontId="16" fillId="0" borderId="0" xfId="2" applyNumberFormat="1" applyFont="1" applyAlignment="1">
      <alignment horizontal="center"/>
    </xf>
    <xf numFmtId="0" fontId="15" fillId="0" borderId="3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horizontal="center" vertical="center" wrapText="1"/>
    </xf>
    <xf numFmtId="0" fontId="15" fillId="0" borderId="12" xfId="2" applyFont="1" applyFill="1" applyBorder="1" applyAlignment="1">
      <alignment horizontal="center" vertical="center" wrapText="1"/>
    </xf>
    <xf numFmtId="0" fontId="15" fillId="0" borderId="4" xfId="2" applyFont="1" applyFill="1" applyBorder="1" applyAlignment="1">
      <alignment horizontal="center" vertical="center" wrapText="1"/>
    </xf>
    <xf numFmtId="0" fontId="15" fillId="0" borderId="0" xfId="2" applyFont="1" applyFill="1" applyBorder="1" applyAlignment="1">
      <alignment horizontal="center" vertical="center" wrapText="1"/>
    </xf>
    <xf numFmtId="0" fontId="15" fillId="0" borderId="13" xfId="2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0" xfId="2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5" fillId="6" borderId="11" xfId="0" applyFont="1" applyFill="1" applyBorder="1" applyAlignment="1">
      <alignment horizontal="center" vertical="center" wrapText="1"/>
    </xf>
    <xf numFmtId="0" fontId="25" fillId="6" borderId="12" xfId="0" applyFont="1" applyFill="1" applyBorder="1" applyAlignment="1">
      <alignment horizontal="center" vertical="center" wrapText="1"/>
    </xf>
    <xf numFmtId="0" fontId="25" fillId="6" borderId="8" xfId="0" applyFont="1" applyFill="1" applyBorder="1" applyAlignment="1">
      <alignment horizontal="center" vertical="center" wrapText="1"/>
    </xf>
    <xf numFmtId="0" fontId="25" fillId="6" borderId="14" xfId="0" applyFont="1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/>
    </xf>
    <xf numFmtId="0" fontId="25" fillId="6" borderId="9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10" xfId="0" applyFont="1" applyFill="1" applyBorder="1" applyAlignment="1">
      <alignment horizontal="center" vertical="center" wrapText="1"/>
    </xf>
    <xf numFmtId="16" fontId="25" fillId="6" borderId="7" xfId="0" applyNumberFormat="1" applyFont="1" applyFill="1" applyBorder="1" applyAlignment="1">
      <alignment horizontal="center" vertical="center" wrapText="1"/>
    </xf>
    <xf numFmtId="0" fontId="25" fillId="6" borderId="7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 wrapText="1"/>
    </xf>
    <xf numFmtId="0" fontId="25" fillId="6" borderId="6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 wrapText="1"/>
    </xf>
    <xf numFmtId="0" fontId="28" fillId="6" borderId="11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6" borderId="0" xfId="0" applyFont="1" applyFill="1" applyBorder="1" applyAlignment="1">
      <alignment horizontal="center" vertical="center" wrapText="1"/>
    </xf>
    <xf numFmtId="0" fontId="28" fillId="6" borderId="13" xfId="0" applyFont="1" applyFill="1" applyBorder="1" applyAlignment="1">
      <alignment horizontal="center" vertical="center" wrapText="1"/>
    </xf>
    <xf numFmtId="0" fontId="28" fillId="6" borderId="9" xfId="0" applyFont="1" applyFill="1" applyBorder="1" applyAlignment="1">
      <alignment horizontal="center" vertical="center" wrapText="1"/>
    </xf>
    <xf numFmtId="0" fontId="28" fillId="6" borderId="10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8" fillId="6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/>
    </xf>
    <xf numFmtId="0" fontId="24" fillId="0" borderId="0" xfId="0" applyFont="1" applyFill="1" applyBorder="1"/>
    <xf numFmtId="0" fontId="12" fillId="2" borderId="9" xfId="0" applyFont="1" applyFill="1" applyBorder="1"/>
  </cellXfs>
  <cellStyles count="4"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60" zoomScaleNormal="60" workbookViewId="0">
      <selection activeCell="AH13" sqref="AH13"/>
    </sheetView>
  </sheetViews>
  <sheetFormatPr defaultRowHeight="12.75" x14ac:dyDescent="0.2"/>
  <cols>
    <col min="1" max="1" width="30.7109375" style="55" customWidth="1"/>
    <col min="2" max="2" width="8.28515625" style="58" customWidth="1"/>
    <col min="3" max="5" width="7.7109375" style="58" customWidth="1"/>
    <col min="6" max="6" width="18.7109375" style="55" customWidth="1"/>
    <col min="7" max="7" width="26.7109375" style="60" customWidth="1"/>
    <col min="8" max="8" width="26.7109375" style="55" customWidth="1"/>
    <col min="9" max="9" width="32.7109375" style="55" customWidth="1"/>
    <col min="10" max="10" width="26.7109375" style="55" customWidth="1"/>
    <col min="11" max="11" width="26.140625" style="55" customWidth="1"/>
    <col min="12" max="13" width="18.7109375" style="55" customWidth="1"/>
    <col min="14" max="14" width="22.7109375" style="55" customWidth="1"/>
    <col min="15" max="16384" width="9.140625" style="55"/>
  </cols>
  <sheetData>
    <row r="1" spans="1:16" s="217" customFormat="1" ht="39.950000000000003" customHeight="1" x14ac:dyDescent="0.6">
      <c r="A1" s="294" t="s">
        <v>71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</row>
    <row r="2" spans="1:16" s="217" customFormat="1" ht="39.950000000000003" customHeight="1" x14ac:dyDescent="0.55000000000000004">
      <c r="A2" s="295" t="s">
        <v>131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6" s="217" customFormat="1" ht="39.950000000000003" customHeight="1" x14ac:dyDescent="0.55000000000000004">
      <c r="A3" s="295" t="s">
        <v>102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</row>
    <row r="4" spans="1:16" ht="39.950000000000003" customHeight="1" x14ac:dyDescent="0.2">
      <c r="A4" s="296" t="s">
        <v>1</v>
      </c>
      <c r="B4" s="297"/>
      <c r="C4" s="297"/>
      <c r="D4" s="297"/>
      <c r="E4" s="283"/>
      <c r="F4" s="302" t="s">
        <v>2</v>
      </c>
      <c r="G4" s="302" t="s">
        <v>0</v>
      </c>
      <c r="H4" s="302" t="s">
        <v>3</v>
      </c>
      <c r="I4" s="302" t="s">
        <v>41</v>
      </c>
      <c r="J4" s="302" t="s">
        <v>4</v>
      </c>
      <c r="K4" s="302" t="s">
        <v>108</v>
      </c>
      <c r="L4" s="302" t="s">
        <v>5</v>
      </c>
      <c r="M4" s="302"/>
      <c r="N4" s="302"/>
    </row>
    <row r="5" spans="1:16" ht="39.950000000000003" customHeight="1" x14ac:dyDescent="0.2">
      <c r="A5" s="298"/>
      <c r="B5" s="299"/>
      <c r="C5" s="299"/>
      <c r="D5" s="299"/>
      <c r="E5" s="281"/>
      <c r="F5" s="303"/>
      <c r="G5" s="303"/>
      <c r="H5" s="303"/>
      <c r="I5" s="303"/>
      <c r="J5" s="303"/>
      <c r="K5" s="303"/>
      <c r="L5" s="304"/>
      <c r="M5" s="304"/>
      <c r="N5" s="304"/>
    </row>
    <row r="6" spans="1:16" ht="39.950000000000003" customHeight="1" x14ac:dyDescent="0.2">
      <c r="A6" s="298"/>
      <c r="B6" s="299"/>
      <c r="C6" s="299"/>
      <c r="D6" s="299"/>
      <c r="E6" s="281"/>
      <c r="F6" s="303"/>
      <c r="G6" s="303"/>
      <c r="H6" s="303"/>
      <c r="I6" s="303"/>
      <c r="J6" s="303"/>
      <c r="K6" s="303"/>
      <c r="L6" s="303" t="s">
        <v>6</v>
      </c>
      <c r="M6" s="303" t="s">
        <v>7</v>
      </c>
      <c r="N6" s="302" t="s">
        <v>8</v>
      </c>
    </row>
    <row r="7" spans="1:16" ht="39.950000000000003" customHeight="1" x14ac:dyDescent="0.2">
      <c r="A7" s="298"/>
      <c r="B7" s="299"/>
      <c r="C7" s="299"/>
      <c r="D7" s="299"/>
      <c r="E7" s="281"/>
      <c r="F7" s="303"/>
      <c r="G7" s="303"/>
      <c r="H7" s="303"/>
      <c r="I7" s="303"/>
      <c r="J7" s="303"/>
      <c r="K7" s="303"/>
      <c r="L7" s="303"/>
      <c r="M7" s="303"/>
      <c r="N7" s="303"/>
    </row>
    <row r="8" spans="1:16" ht="39.950000000000003" customHeight="1" x14ac:dyDescent="0.2">
      <c r="A8" s="300"/>
      <c r="B8" s="301"/>
      <c r="C8" s="301"/>
      <c r="D8" s="301"/>
      <c r="E8" s="282"/>
      <c r="F8" s="304"/>
      <c r="G8" s="304"/>
      <c r="H8" s="304"/>
      <c r="I8" s="304"/>
      <c r="J8" s="304"/>
      <c r="K8" s="304"/>
      <c r="L8" s="304"/>
      <c r="M8" s="304"/>
      <c r="N8" s="304"/>
    </row>
    <row r="9" spans="1:16" s="216" customFormat="1" ht="39.950000000000003" customHeight="1" x14ac:dyDescent="0.2">
      <c r="A9" s="210"/>
      <c r="B9" s="211"/>
      <c r="C9" s="211"/>
      <c r="D9" s="284"/>
      <c r="E9" s="212"/>
      <c r="F9" s="213" t="s">
        <v>9</v>
      </c>
      <c r="G9" s="213" t="s">
        <v>10</v>
      </c>
      <c r="H9" s="213" t="s">
        <v>11</v>
      </c>
      <c r="I9" s="213" t="s">
        <v>12</v>
      </c>
      <c r="J9" s="213" t="s">
        <v>13</v>
      </c>
      <c r="K9" s="213" t="s">
        <v>14</v>
      </c>
      <c r="L9" s="213" t="s">
        <v>15</v>
      </c>
      <c r="M9" s="214" t="s">
        <v>16</v>
      </c>
      <c r="N9" s="213" t="s">
        <v>55</v>
      </c>
      <c r="O9" s="215"/>
      <c r="P9" s="215"/>
    </row>
    <row r="10" spans="1:16" s="216" customFormat="1" ht="24.95" customHeight="1" x14ac:dyDescent="0.2">
      <c r="A10" s="210"/>
      <c r="B10" s="211"/>
      <c r="C10" s="211"/>
      <c r="D10" s="211"/>
      <c r="E10" s="212"/>
      <c r="F10" s="213"/>
      <c r="G10" s="213"/>
      <c r="H10" s="213"/>
      <c r="I10" s="213"/>
      <c r="J10" s="213"/>
      <c r="K10" s="213"/>
      <c r="L10" s="213"/>
      <c r="M10" s="214"/>
      <c r="N10" s="213"/>
      <c r="O10" s="215"/>
      <c r="P10" s="215"/>
    </row>
    <row r="11" spans="1:16" ht="45" customHeight="1" x14ac:dyDescent="0.5">
      <c r="A11" s="201" t="s">
        <v>104</v>
      </c>
      <c r="B11" s="199"/>
      <c r="C11" s="199"/>
      <c r="D11" s="199"/>
      <c r="E11" s="200"/>
      <c r="F11" s="202">
        <v>2012</v>
      </c>
      <c r="G11" s="203">
        <v>8398</v>
      </c>
      <c r="H11" s="204">
        <v>50</v>
      </c>
      <c r="I11" s="204">
        <v>378</v>
      </c>
      <c r="J11" s="203">
        <v>7970</v>
      </c>
      <c r="K11" s="204">
        <v>63</v>
      </c>
      <c r="L11" s="205">
        <v>506</v>
      </c>
      <c r="M11" s="204">
        <v>429</v>
      </c>
      <c r="N11" s="204">
        <v>77</v>
      </c>
      <c r="O11" s="56"/>
      <c r="P11" s="56"/>
    </row>
    <row r="12" spans="1:16" ht="45" customHeight="1" x14ac:dyDescent="0.5">
      <c r="A12" s="201" t="s">
        <v>104</v>
      </c>
      <c r="B12" s="199"/>
      <c r="C12" s="199"/>
      <c r="D12" s="199"/>
      <c r="E12" s="200"/>
      <c r="F12" s="202">
        <v>2013</v>
      </c>
      <c r="G12" s="203">
        <v>8719</v>
      </c>
      <c r="H12" s="204">
        <v>31</v>
      </c>
      <c r="I12" s="204">
        <v>288</v>
      </c>
      <c r="J12" s="203">
        <v>8400</v>
      </c>
      <c r="K12" s="204">
        <v>38</v>
      </c>
      <c r="L12" s="205">
        <v>361</v>
      </c>
      <c r="M12" s="204">
        <v>321</v>
      </c>
      <c r="N12" s="204">
        <v>40</v>
      </c>
      <c r="O12" s="56"/>
      <c r="P12" s="56"/>
    </row>
    <row r="13" spans="1:16" ht="45" customHeight="1" x14ac:dyDescent="0.5">
      <c r="A13" s="201" t="s">
        <v>104</v>
      </c>
      <c r="B13" s="199"/>
      <c r="C13" s="199"/>
      <c r="D13" s="199"/>
      <c r="E13" s="200"/>
      <c r="F13" s="202">
        <v>2014</v>
      </c>
      <c r="G13" s="203">
        <v>8721</v>
      </c>
      <c r="H13" s="204">
        <v>33</v>
      </c>
      <c r="I13" s="204">
        <v>268</v>
      </c>
      <c r="J13" s="203">
        <v>8420</v>
      </c>
      <c r="K13" s="204">
        <v>34</v>
      </c>
      <c r="L13" s="205">
        <v>349</v>
      </c>
      <c r="M13" s="204">
        <v>268</v>
      </c>
      <c r="N13" s="204">
        <v>81</v>
      </c>
      <c r="O13" s="56"/>
      <c r="P13" s="56"/>
    </row>
    <row r="14" spans="1:16" ht="45" customHeight="1" x14ac:dyDescent="0.5">
      <c r="A14" s="201" t="s">
        <v>104</v>
      </c>
      <c r="B14" s="199"/>
      <c r="C14" s="199"/>
      <c r="D14" s="199"/>
      <c r="E14" s="200"/>
      <c r="F14" s="202">
        <v>2015</v>
      </c>
      <c r="G14" s="203">
        <v>9976</v>
      </c>
      <c r="H14" s="204">
        <v>37</v>
      </c>
      <c r="I14" s="204">
        <v>339</v>
      </c>
      <c r="J14" s="203">
        <v>9600</v>
      </c>
      <c r="K14" s="204">
        <v>42</v>
      </c>
      <c r="L14" s="205">
        <v>421</v>
      </c>
      <c r="M14" s="204">
        <v>337</v>
      </c>
      <c r="N14" s="204">
        <v>84</v>
      </c>
      <c r="O14" s="56"/>
      <c r="P14" s="56"/>
    </row>
    <row r="15" spans="1:16" ht="45" customHeight="1" x14ac:dyDescent="0.5">
      <c r="A15" s="201" t="s">
        <v>104</v>
      </c>
      <c r="B15" s="199"/>
      <c r="C15" s="199"/>
      <c r="D15" s="199"/>
      <c r="E15" s="200"/>
      <c r="F15" s="202">
        <v>2016</v>
      </c>
      <c r="G15" s="203">
        <v>10639</v>
      </c>
      <c r="H15" s="204">
        <v>26</v>
      </c>
      <c r="I15" s="204">
        <v>351</v>
      </c>
      <c r="J15" s="203">
        <v>10262</v>
      </c>
      <c r="K15" s="204">
        <v>28</v>
      </c>
      <c r="L15" s="205">
        <v>431</v>
      </c>
      <c r="M15" s="204">
        <v>369</v>
      </c>
      <c r="N15" s="204">
        <v>62</v>
      </c>
      <c r="O15" s="56"/>
      <c r="P15" s="56"/>
    </row>
    <row r="16" spans="1:16" ht="45" customHeight="1" x14ac:dyDescent="0.5">
      <c r="A16" s="201"/>
      <c r="B16" s="199"/>
      <c r="C16" s="199"/>
      <c r="D16" s="199"/>
      <c r="E16" s="200"/>
      <c r="F16" s="202"/>
      <c r="G16" s="203"/>
      <c r="H16" s="204"/>
      <c r="I16" s="204"/>
      <c r="J16" s="203"/>
      <c r="K16" s="204"/>
      <c r="L16" s="205"/>
      <c r="M16" s="204"/>
      <c r="N16" s="204"/>
      <c r="O16" s="56"/>
      <c r="P16" s="56"/>
    </row>
    <row r="17" spans="1:16" ht="45" customHeight="1" x14ac:dyDescent="0.5">
      <c r="A17" s="225" t="s">
        <v>104</v>
      </c>
      <c r="B17" s="226"/>
      <c r="C17" s="226"/>
      <c r="D17" s="226"/>
      <c r="E17" s="227"/>
      <c r="F17" s="228">
        <v>2016</v>
      </c>
      <c r="G17" s="229">
        <v>10639</v>
      </c>
      <c r="H17" s="205">
        <v>26</v>
      </c>
      <c r="I17" s="205">
        <v>351</v>
      </c>
      <c r="J17" s="229">
        <v>10262</v>
      </c>
      <c r="K17" s="205">
        <v>28</v>
      </c>
      <c r="L17" s="205">
        <v>431</v>
      </c>
      <c r="M17" s="205">
        <v>369</v>
      </c>
      <c r="N17" s="205">
        <v>62</v>
      </c>
      <c r="O17" s="56"/>
      <c r="P17" s="56"/>
    </row>
    <row r="18" spans="1:16" ht="45" customHeight="1" x14ac:dyDescent="0.5">
      <c r="A18" s="201" t="s">
        <v>105</v>
      </c>
      <c r="B18" s="199"/>
      <c r="C18" s="199"/>
      <c r="D18" s="199"/>
      <c r="E18" s="200"/>
      <c r="F18" s="202">
        <v>2016</v>
      </c>
      <c r="G18" s="203">
        <v>3604</v>
      </c>
      <c r="H18" s="204">
        <v>12</v>
      </c>
      <c r="I18" s="204">
        <v>135</v>
      </c>
      <c r="J18" s="203">
        <v>3457</v>
      </c>
      <c r="K18" s="204">
        <v>13</v>
      </c>
      <c r="L18" s="205">
        <v>164</v>
      </c>
      <c r="M18" s="204">
        <v>136</v>
      </c>
      <c r="N18" s="204">
        <v>28</v>
      </c>
      <c r="O18" s="56"/>
      <c r="P18" s="56"/>
    </row>
    <row r="19" spans="1:16" ht="45" customHeight="1" x14ac:dyDescent="0.5">
      <c r="A19" s="201" t="s">
        <v>106</v>
      </c>
      <c r="B19" s="199"/>
      <c r="C19" s="199"/>
      <c r="D19" s="199"/>
      <c r="E19" s="200"/>
      <c r="F19" s="202">
        <v>2016</v>
      </c>
      <c r="G19" s="203">
        <v>3460</v>
      </c>
      <c r="H19" s="204">
        <v>7</v>
      </c>
      <c r="I19" s="204">
        <v>104</v>
      </c>
      <c r="J19" s="203">
        <v>3349</v>
      </c>
      <c r="K19" s="204">
        <v>7</v>
      </c>
      <c r="L19" s="205">
        <v>145</v>
      </c>
      <c r="M19" s="204">
        <v>130</v>
      </c>
      <c r="N19" s="204">
        <v>15</v>
      </c>
      <c r="O19" s="56"/>
      <c r="P19" s="56"/>
    </row>
    <row r="20" spans="1:16" ht="45" customHeight="1" x14ac:dyDescent="0.5">
      <c r="A20" s="201" t="s">
        <v>107</v>
      </c>
      <c r="B20" s="199"/>
      <c r="C20" s="199"/>
      <c r="D20" s="199"/>
      <c r="E20" s="200"/>
      <c r="F20" s="202">
        <v>2016</v>
      </c>
      <c r="G20" s="203">
        <v>3575</v>
      </c>
      <c r="H20" s="204">
        <v>7</v>
      </c>
      <c r="I20" s="204">
        <v>112</v>
      </c>
      <c r="J20" s="203">
        <v>3456</v>
      </c>
      <c r="K20" s="204">
        <v>8</v>
      </c>
      <c r="L20" s="205">
        <v>122</v>
      </c>
      <c r="M20" s="204">
        <v>103</v>
      </c>
      <c r="N20" s="204">
        <v>19</v>
      </c>
      <c r="O20" s="56"/>
      <c r="P20" s="56"/>
    </row>
    <row r="21" spans="1:16" ht="45" customHeight="1" x14ac:dyDescent="0.5">
      <c r="A21" s="201"/>
      <c r="B21" s="199"/>
      <c r="C21" s="199"/>
      <c r="D21" s="199"/>
      <c r="E21" s="200"/>
      <c r="F21" s="202"/>
      <c r="G21" s="203"/>
      <c r="H21" s="204"/>
      <c r="I21" s="204"/>
      <c r="J21" s="203"/>
      <c r="K21" s="204"/>
      <c r="L21" s="205"/>
      <c r="M21" s="204"/>
      <c r="N21" s="204"/>
      <c r="O21" s="56"/>
      <c r="P21" s="56"/>
    </row>
    <row r="22" spans="1:16" ht="45" customHeight="1" x14ac:dyDescent="0.5">
      <c r="A22" s="225" t="s">
        <v>95</v>
      </c>
      <c r="B22" s="226"/>
      <c r="C22" s="226"/>
      <c r="D22" s="226"/>
      <c r="E22" s="227"/>
      <c r="F22" s="228">
        <v>2016</v>
      </c>
      <c r="G22" s="229">
        <v>9163</v>
      </c>
      <c r="H22" s="205">
        <v>34</v>
      </c>
      <c r="I22" s="205">
        <v>382</v>
      </c>
      <c r="J22" s="229">
        <v>8747</v>
      </c>
      <c r="K22" s="205">
        <v>40</v>
      </c>
      <c r="L22" s="205">
        <v>466</v>
      </c>
      <c r="M22" s="205">
        <v>405</v>
      </c>
      <c r="N22" s="205">
        <v>61</v>
      </c>
      <c r="O22" s="56"/>
      <c r="P22" s="56"/>
    </row>
    <row r="23" spans="1:16" ht="45" customHeight="1" x14ac:dyDescent="0.5">
      <c r="A23" s="201" t="s">
        <v>96</v>
      </c>
      <c r="B23" s="199"/>
      <c r="C23" s="199"/>
      <c r="D23" s="199"/>
      <c r="E23" s="200"/>
      <c r="F23" s="202">
        <v>2016</v>
      </c>
      <c r="G23" s="203">
        <v>2720</v>
      </c>
      <c r="H23" s="204">
        <v>17</v>
      </c>
      <c r="I23" s="204">
        <v>89</v>
      </c>
      <c r="J23" s="203">
        <v>2614</v>
      </c>
      <c r="K23" s="204">
        <v>21</v>
      </c>
      <c r="L23" s="205">
        <v>104</v>
      </c>
      <c r="M23" s="204">
        <v>84</v>
      </c>
      <c r="N23" s="204">
        <v>20</v>
      </c>
      <c r="O23" s="56"/>
      <c r="P23" s="56"/>
    </row>
    <row r="24" spans="1:16" ht="45" customHeight="1" x14ac:dyDescent="0.5">
      <c r="A24" s="201" t="s">
        <v>97</v>
      </c>
      <c r="B24" s="199"/>
      <c r="C24" s="199"/>
      <c r="D24" s="199"/>
      <c r="E24" s="200"/>
      <c r="F24" s="202">
        <v>2016</v>
      </c>
      <c r="G24" s="203">
        <v>3077</v>
      </c>
      <c r="H24" s="204">
        <v>10</v>
      </c>
      <c r="I24" s="204">
        <v>147</v>
      </c>
      <c r="J24" s="203">
        <v>2920</v>
      </c>
      <c r="K24" s="204">
        <v>11</v>
      </c>
      <c r="L24" s="205">
        <v>182</v>
      </c>
      <c r="M24" s="204">
        <v>173</v>
      </c>
      <c r="N24" s="204">
        <v>9</v>
      </c>
      <c r="O24" s="56"/>
      <c r="P24" s="56"/>
    </row>
    <row r="25" spans="1:16" ht="45" customHeight="1" x14ac:dyDescent="0.5">
      <c r="A25" s="218" t="s">
        <v>98</v>
      </c>
      <c r="B25" s="219"/>
      <c r="C25" s="219"/>
      <c r="D25" s="219"/>
      <c r="E25" s="220"/>
      <c r="F25" s="221">
        <v>2016</v>
      </c>
      <c r="G25" s="222">
        <v>3366</v>
      </c>
      <c r="H25" s="223">
        <v>7</v>
      </c>
      <c r="I25" s="223">
        <v>146</v>
      </c>
      <c r="J25" s="222">
        <v>3213</v>
      </c>
      <c r="K25" s="223">
        <v>8</v>
      </c>
      <c r="L25" s="224">
        <v>180</v>
      </c>
      <c r="M25" s="223">
        <v>148</v>
      </c>
      <c r="N25" s="223">
        <v>32</v>
      </c>
      <c r="O25" s="56"/>
      <c r="P25" s="56"/>
    </row>
    <row r="26" spans="1:16" ht="24" customHeight="1" x14ac:dyDescent="0.5">
      <c r="A26" s="206"/>
      <c r="B26" s="207"/>
      <c r="C26" s="207"/>
      <c r="D26" s="207"/>
      <c r="E26" s="207"/>
      <c r="F26" s="206"/>
      <c r="G26" s="208"/>
      <c r="H26" s="206"/>
      <c r="I26" s="206"/>
      <c r="J26" s="206"/>
      <c r="K26" s="209"/>
      <c r="L26" s="206"/>
      <c r="M26" s="206"/>
      <c r="N26" s="206"/>
    </row>
    <row r="27" spans="1:16" ht="35.1" customHeight="1" x14ac:dyDescent="0.5">
      <c r="A27" s="206"/>
      <c r="B27" s="207"/>
      <c r="C27" s="207"/>
      <c r="D27" s="207"/>
      <c r="E27" s="207"/>
      <c r="F27" s="206"/>
      <c r="G27" s="208"/>
      <c r="H27" s="206"/>
      <c r="I27" s="306" t="s">
        <v>127</v>
      </c>
      <c r="J27" s="306"/>
      <c r="K27" s="306"/>
      <c r="L27" s="306"/>
      <c r="M27" s="306"/>
      <c r="N27" s="306"/>
    </row>
    <row r="28" spans="1:16" ht="35.1" customHeight="1" x14ac:dyDescent="0.5">
      <c r="A28" s="206"/>
      <c r="B28" s="207"/>
      <c r="C28" s="207"/>
      <c r="D28" s="207"/>
      <c r="E28" s="207"/>
      <c r="F28" s="206"/>
      <c r="G28" s="208"/>
      <c r="H28" s="206"/>
      <c r="I28" s="306" t="s">
        <v>103</v>
      </c>
      <c r="J28" s="306"/>
      <c r="K28" s="306"/>
      <c r="L28" s="306"/>
      <c r="M28" s="306"/>
      <c r="N28" s="306"/>
    </row>
    <row r="29" spans="1:16" ht="23.25" x14ac:dyDescent="0.35">
      <c r="I29" s="305"/>
      <c r="J29" s="305"/>
      <c r="K29" s="305"/>
      <c r="L29" s="305"/>
      <c r="M29" s="305"/>
      <c r="N29" s="305"/>
    </row>
    <row r="30" spans="1:16" x14ac:dyDescent="0.2">
      <c r="F30" s="56"/>
    </row>
    <row r="31" spans="1:16" ht="15" x14ac:dyDescent="0.25">
      <c r="A31" s="62"/>
      <c r="B31" s="63"/>
      <c r="C31" s="63"/>
      <c r="D31" s="63"/>
      <c r="E31" s="63"/>
      <c r="F31" s="64"/>
      <c r="G31" s="59"/>
      <c r="H31" s="59"/>
      <c r="I31" s="59"/>
      <c r="J31" s="59"/>
      <c r="K31" s="59"/>
      <c r="L31" s="59"/>
      <c r="M31" s="59"/>
      <c r="N31" s="59"/>
    </row>
    <row r="32" spans="1:16" ht="14.25" x14ac:dyDescent="0.2">
      <c r="A32" s="65"/>
      <c r="B32" s="66"/>
      <c r="C32" s="66"/>
      <c r="D32" s="66"/>
      <c r="E32" s="66"/>
      <c r="F32" s="67"/>
      <c r="G32" s="57"/>
      <c r="H32" s="57"/>
      <c r="I32" s="57"/>
      <c r="J32" s="57"/>
      <c r="K32" s="57"/>
      <c r="L32" s="57"/>
      <c r="M32" s="57"/>
      <c r="N32" s="57"/>
    </row>
    <row r="33" spans="1:14" ht="14.25" x14ac:dyDescent="0.2">
      <c r="A33" s="65"/>
      <c r="B33" s="66"/>
      <c r="C33" s="66"/>
      <c r="D33" s="66"/>
      <c r="E33" s="66"/>
      <c r="F33" s="67"/>
      <c r="G33" s="57"/>
      <c r="H33" s="57"/>
      <c r="I33" s="57"/>
      <c r="J33" s="57"/>
      <c r="K33" s="57"/>
      <c r="L33" s="57"/>
      <c r="M33" s="57"/>
      <c r="N33" s="57"/>
    </row>
    <row r="34" spans="1:14" ht="14.25" x14ac:dyDescent="0.2">
      <c r="A34" s="65"/>
      <c r="B34" s="66"/>
      <c r="C34" s="66"/>
      <c r="D34" s="66"/>
      <c r="E34" s="66"/>
      <c r="F34" s="67"/>
      <c r="G34" s="57"/>
      <c r="H34" s="57"/>
      <c r="I34" s="57"/>
      <c r="J34" s="57"/>
      <c r="K34" s="57"/>
      <c r="L34" s="57"/>
      <c r="M34" s="57"/>
      <c r="N34" s="57"/>
    </row>
  </sheetData>
  <mergeCells count="17">
    <mergeCell ref="I29:N29"/>
    <mergeCell ref="I28:N28"/>
    <mergeCell ref="K4:K8"/>
    <mergeCell ref="L4:N5"/>
    <mergeCell ref="L6:L8"/>
    <mergeCell ref="M6:M8"/>
    <mergeCell ref="N6:N8"/>
    <mergeCell ref="I27:N27"/>
    <mergeCell ref="A1:N1"/>
    <mergeCell ref="A2:N2"/>
    <mergeCell ref="A3:N3"/>
    <mergeCell ref="A4:D8"/>
    <mergeCell ref="F4:F8"/>
    <mergeCell ref="G4:G8"/>
    <mergeCell ref="H4:H8"/>
    <mergeCell ref="I4:I8"/>
    <mergeCell ref="J4:J8"/>
  </mergeCells>
  <printOptions horizontalCentered="1"/>
  <pageMargins left="0.70866141732283472" right="0.70866141732283472" top="0.74803149606299213" bottom="0.74803149606299213" header="0.31496062992125984" footer="0.31496062992125984"/>
  <pageSetup scale="3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0" activePane="bottomLeft" state="frozen"/>
      <selection activeCell="I24" sqref="I24"/>
      <selection pane="bottomLeft" activeCell="I24" sqref="I24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53">
        <v>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8" ht="21.75" customHeight="1" x14ac:dyDescent="0.25">
      <c r="A2" s="354" t="s">
        <v>130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Q2" s="3"/>
    </row>
    <row r="3" spans="1:18" ht="12.75" customHeight="1" x14ac:dyDescent="0.25">
      <c r="A3" s="354" t="s">
        <v>76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4" spans="1:18" ht="15" x14ac:dyDescent="0.25">
      <c r="A4" s="365">
        <v>42491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55" t="s">
        <v>77</v>
      </c>
      <c r="B6" s="355"/>
      <c r="C6" s="355"/>
      <c r="D6" s="355"/>
      <c r="E6" s="359" t="s">
        <v>74</v>
      </c>
      <c r="F6" s="360"/>
      <c r="G6" s="360"/>
      <c r="H6" s="361"/>
      <c r="I6" s="359" t="s">
        <v>75</v>
      </c>
      <c r="J6" s="360"/>
      <c r="K6" s="360"/>
      <c r="L6" s="361"/>
      <c r="M6" s="39"/>
      <c r="N6" s="362" t="s">
        <v>6</v>
      </c>
      <c r="O6" s="349" t="s">
        <v>73</v>
      </c>
    </row>
    <row r="7" spans="1:18" s="3" customFormat="1" ht="34.5" customHeight="1" x14ac:dyDescent="0.2">
      <c r="A7" s="357"/>
      <c r="B7" s="357"/>
      <c r="C7" s="357"/>
      <c r="D7" s="357"/>
      <c r="E7" s="16" t="s">
        <v>66</v>
      </c>
      <c r="F7" s="17" t="s">
        <v>67</v>
      </c>
      <c r="G7" s="17" t="s">
        <v>68</v>
      </c>
      <c r="H7" s="17" t="s">
        <v>69</v>
      </c>
      <c r="I7" s="17" t="s">
        <v>66</v>
      </c>
      <c r="J7" s="17" t="s">
        <v>67</v>
      </c>
      <c r="K7" s="17" t="s">
        <v>68</v>
      </c>
      <c r="L7" s="17" t="s">
        <v>69</v>
      </c>
      <c r="M7" s="40" t="s">
        <v>86</v>
      </c>
      <c r="N7" s="363"/>
      <c r="O7" s="350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55</v>
      </c>
      <c r="N8" s="12" t="s">
        <v>56</v>
      </c>
      <c r="O8" s="13" t="s">
        <v>57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</row>
    <row r="10" spans="1:18" s="3" customFormat="1" ht="35.1" customHeight="1" x14ac:dyDescent="0.2">
      <c r="A10" s="24" t="s">
        <v>32</v>
      </c>
      <c r="B10" s="8" t="s">
        <v>72</v>
      </c>
      <c r="C10" s="8"/>
      <c r="D10" s="8" t="s">
        <v>72</v>
      </c>
      <c r="E10" s="6"/>
      <c r="F10" s="6">
        <v>0</v>
      </c>
      <c r="G10" s="6"/>
      <c r="H10" s="6"/>
      <c r="I10" s="6"/>
      <c r="J10" s="6">
        <v>0</v>
      </c>
      <c r="K10" s="6"/>
      <c r="L10" s="6"/>
      <c r="M10" s="6"/>
      <c r="N10" s="6">
        <f>SUM(E10:M10)</f>
        <v>0</v>
      </c>
      <c r="O10" s="25">
        <f>N10/$N$28*100</f>
        <v>0</v>
      </c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</row>
    <row r="12" spans="1:18" s="3" customFormat="1" ht="35.1" customHeight="1" x14ac:dyDescent="0.2">
      <c r="A12" s="24" t="s">
        <v>33</v>
      </c>
      <c r="B12" s="8" t="s">
        <v>72</v>
      </c>
      <c r="C12" s="8"/>
      <c r="D12" s="8" t="s">
        <v>72</v>
      </c>
      <c r="E12" s="6"/>
      <c r="F12" s="6"/>
      <c r="G12" s="6"/>
      <c r="H12" s="6"/>
      <c r="I12" s="6"/>
      <c r="J12" s="6"/>
      <c r="K12" s="6"/>
      <c r="L12" s="6"/>
      <c r="M12" s="6"/>
      <c r="N12" s="6">
        <f>SUM(E12:M12)</f>
        <v>0</v>
      </c>
      <c r="O12" s="25">
        <f t="shared" ref="O12:O22" si="0">N12/$N$28*100</f>
        <v>0</v>
      </c>
      <c r="P12" s="5"/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  <c r="P13" s="4"/>
    </row>
    <row r="14" spans="1:18" s="3" customFormat="1" ht="35.1" customHeight="1" x14ac:dyDescent="0.2">
      <c r="A14" s="24" t="s">
        <v>34</v>
      </c>
      <c r="B14" s="8" t="s">
        <v>72</v>
      </c>
      <c r="C14" s="8"/>
      <c r="D14" s="8" t="s">
        <v>72</v>
      </c>
      <c r="E14" s="6">
        <v>0</v>
      </c>
      <c r="F14" s="6"/>
      <c r="G14" s="6"/>
      <c r="H14" s="6"/>
      <c r="I14" s="6"/>
      <c r="J14" s="6"/>
      <c r="K14" s="6"/>
      <c r="L14" s="6"/>
      <c r="M14" s="23"/>
      <c r="N14" s="6">
        <f>SUM(E14:M14)</f>
        <v>0</v>
      </c>
      <c r="O14" s="25">
        <f t="shared" si="0"/>
        <v>0</v>
      </c>
      <c r="P14" s="5"/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P15" s="4"/>
      <c r="Q15" s="27"/>
      <c r="R15" s="4"/>
    </row>
    <row r="16" spans="1:18" s="3" customFormat="1" ht="35.1" customHeight="1" x14ac:dyDescent="0.2">
      <c r="A16" s="24" t="s">
        <v>35</v>
      </c>
      <c r="B16" s="8" t="s">
        <v>72</v>
      </c>
      <c r="C16" s="8"/>
      <c r="D16" s="8" t="s">
        <v>72</v>
      </c>
      <c r="E16" s="6"/>
      <c r="F16" s="6"/>
      <c r="G16" s="6">
        <v>1</v>
      </c>
      <c r="H16" s="6"/>
      <c r="I16" s="6"/>
      <c r="J16" s="6"/>
      <c r="K16" s="6"/>
      <c r="L16" s="6"/>
      <c r="M16" s="6"/>
      <c r="N16" s="6">
        <f>SUM(E16:M16)</f>
        <v>1</v>
      </c>
      <c r="O16" s="25">
        <f t="shared" si="0"/>
        <v>14.285714285714285</v>
      </c>
      <c r="P16" s="4"/>
    </row>
    <row r="17" spans="1:16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  <c r="P17" s="4"/>
    </row>
    <row r="18" spans="1:16" s="3" customFormat="1" ht="35.1" customHeight="1" x14ac:dyDescent="0.2">
      <c r="A18" s="24" t="s">
        <v>36</v>
      </c>
      <c r="B18" s="8" t="s">
        <v>72</v>
      </c>
      <c r="C18" s="8"/>
      <c r="D18" s="8" t="s">
        <v>72</v>
      </c>
      <c r="E18" s="6"/>
      <c r="F18" s="6">
        <v>0</v>
      </c>
      <c r="G18" s="6"/>
      <c r="H18" s="6"/>
      <c r="I18" s="6">
        <v>1</v>
      </c>
      <c r="J18" s="6"/>
      <c r="K18" s="6"/>
      <c r="L18" s="6">
        <v>1</v>
      </c>
      <c r="M18" s="6"/>
      <c r="N18" s="6">
        <f>SUM(E18:M18)</f>
        <v>2</v>
      </c>
      <c r="O18" s="25">
        <f t="shared" si="0"/>
        <v>28.571428571428569</v>
      </c>
      <c r="P18" s="5"/>
    </row>
    <row r="19" spans="1:16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  <c r="P19" s="4"/>
    </row>
    <row r="20" spans="1:16" s="3" customFormat="1" ht="35.1" customHeight="1" x14ac:dyDescent="0.2">
      <c r="A20" s="22" t="s">
        <v>37</v>
      </c>
      <c r="B20" s="20"/>
      <c r="C20" s="20"/>
      <c r="D20" s="8" t="s">
        <v>72</v>
      </c>
      <c r="E20" s="6"/>
      <c r="F20" s="6"/>
      <c r="G20" s="6">
        <v>1</v>
      </c>
      <c r="H20" s="6"/>
      <c r="I20" s="6"/>
      <c r="J20" s="6"/>
      <c r="K20" s="6"/>
      <c r="L20" s="6"/>
      <c r="M20" s="6"/>
      <c r="N20" s="6">
        <f>SUM(E20:M20)</f>
        <v>1</v>
      </c>
      <c r="O20" s="25">
        <f t="shared" si="0"/>
        <v>14.285714285714285</v>
      </c>
      <c r="P20" s="4"/>
    </row>
    <row r="21" spans="1:16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  <c r="P21" s="4"/>
    </row>
    <row r="22" spans="1:16" s="3" customFormat="1" ht="35.1" customHeight="1" x14ac:dyDescent="0.2">
      <c r="A22" s="24" t="s">
        <v>54</v>
      </c>
      <c r="B22" s="8" t="s">
        <v>72</v>
      </c>
      <c r="C22" s="8"/>
      <c r="D22" s="8" t="s">
        <v>72</v>
      </c>
      <c r="E22" s="6"/>
      <c r="F22" s="6"/>
      <c r="G22" s="6"/>
      <c r="H22" s="6"/>
      <c r="I22" s="6"/>
      <c r="J22" s="6"/>
      <c r="K22" s="6"/>
      <c r="L22" s="6"/>
      <c r="M22" s="23"/>
      <c r="N22" s="6">
        <f>SUM(E22:M22)</f>
        <v>0</v>
      </c>
      <c r="O22" s="25">
        <f t="shared" si="0"/>
        <v>0</v>
      </c>
      <c r="P22" s="5"/>
    </row>
    <row r="23" spans="1:16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  <c r="P23" s="4"/>
    </row>
    <row r="24" spans="1:16" s="3" customFormat="1" ht="35.1" customHeight="1" x14ac:dyDescent="0.2">
      <c r="A24" s="24" t="s">
        <v>38</v>
      </c>
      <c r="B24" s="8" t="s">
        <v>72</v>
      </c>
      <c r="C24" s="8"/>
      <c r="D24" s="8" t="s">
        <v>72</v>
      </c>
      <c r="E24" s="6">
        <f>SUM(E10:E23)</f>
        <v>0</v>
      </c>
      <c r="F24" s="6">
        <f t="shared" ref="F24:N24" si="1">SUM(F10:F23)</f>
        <v>0</v>
      </c>
      <c r="G24" s="6">
        <f t="shared" si="1"/>
        <v>2</v>
      </c>
      <c r="H24" s="6">
        <f t="shared" si="1"/>
        <v>0</v>
      </c>
      <c r="I24" s="6">
        <f t="shared" si="1"/>
        <v>1</v>
      </c>
      <c r="J24" s="6">
        <f t="shared" si="1"/>
        <v>0</v>
      </c>
      <c r="K24" s="6">
        <f t="shared" si="1"/>
        <v>0</v>
      </c>
      <c r="L24" s="6">
        <f t="shared" si="1"/>
        <v>1</v>
      </c>
      <c r="M24" s="6">
        <f t="shared" si="1"/>
        <v>0</v>
      </c>
      <c r="N24" s="6">
        <f t="shared" si="1"/>
        <v>4</v>
      </c>
      <c r="O24" s="25">
        <f>N24/$N$28*100</f>
        <v>57.142857142857139</v>
      </c>
      <c r="P24" s="5"/>
    </row>
    <row r="25" spans="1:16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  <c r="P25" s="4"/>
    </row>
    <row r="26" spans="1:16" s="3" customFormat="1" ht="35.1" customHeight="1" x14ac:dyDescent="0.2">
      <c r="A26" s="24" t="s">
        <v>39</v>
      </c>
      <c r="B26" s="8" t="s">
        <v>72</v>
      </c>
      <c r="C26" s="8"/>
      <c r="D26" s="8" t="s">
        <v>72</v>
      </c>
      <c r="E26" s="6"/>
      <c r="F26" s="6">
        <v>1</v>
      </c>
      <c r="G26" s="6"/>
      <c r="H26" s="6"/>
      <c r="I26" s="6"/>
      <c r="J26" s="6">
        <v>1</v>
      </c>
      <c r="K26" s="6">
        <v>0</v>
      </c>
      <c r="L26" s="6">
        <v>1</v>
      </c>
      <c r="M26" s="6"/>
      <c r="N26" s="6">
        <f>SUM(E26:M26)</f>
        <v>3</v>
      </c>
      <c r="O26" s="25">
        <f>N26/$N$28*100</f>
        <v>42.857142857142854</v>
      </c>
    </row>
    <row r="27" spans="1:16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</row>
    <row r="28" spans="1:16" s="3" customFormat="1" ht="15" x14ac:dyDescent="0.25">
      <c r="A28" s="29" t="s">
        <v>40</v>
      </c>
      <c r="B28" s="30" t="s">
        <v>72</v>
      </c>
      <c r="C28" s="30"/>
      <c r="D28" s="30" t="s">
        <v>72</v>
      </c>
      <c r="E28" s="31">
        <f t="shared" ref="E28:M28" si="2">SUM(E24+E26)</f>
        <v>0</v>
      </c>
      <c r="F28" s="31">
        <f t="shared" si="2"/>
        <v>1</v>
      </c>
      <c r="G28" s="31">
        <f t="shared" si="2"/>
        <v>2</v>
      </c>
      <c r="H28" s="31">
        <f t="shared" si="2"/>
        <v>0</v>
      </c>
      <c r="I28" s="31">
        <f t="shared" si="2"/>
        <v>1</v>
      </c>
      <c r="J28" s="31">
        <f t="shared" si="2"/>
        <v>1</v>
      </c>
      <c r="K28" s="31">
        <f t="shared" si="2"/>
        <v>0</v>
      </c>
      <c r="L28" s="31">
        <f t="shared" si="2"/>
        <v>2</v>
      </c>
      <c r="M28" s="31">
        <f t="shared" si="2"/>
        <v>0</v>
      </c>
      <c r="N28" s="31">
        <f>SUM(N24+N26)</f>
        <v>7</v>
      </c>
      <c r="O28" s="32">
        <f>O24+O26</f>
        <v>100</v>
      </c>
    </row>
    <row r="29" spans="1:16" x14ac:dyDescent="0.2">
      <c r="O29" s="11"/>
    </row>
    <row r="30" spans="1:16" x14ac:dyDescent="0.2">
      <c r="I30" s="351" t="s">
        <v>99</v>
      </c>
      <c r="J30" s="351"/>
      <c r="K30" s="351"/>
      <c r="L30" s="351"/>
      <c r="M30" s="351"/>
      <c r="N30" s="351"/>
      <c r="O30" s="351"/>
    </row>
    <row r="31" spans="1:16" x14ac:dyDescent="0.2">
      <c r="J31" s="364">
        <v>42491</v>
      </c>
      <c r="K31" s="352"/>
      <c r="L31" s="352"/>
      <c r="M31" s="352"/>
      <c r="N31" s="352"/>
      <c r="O31" s="352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0" activePane="bottomLeft" state="frozen"/>
      <selection activeCell="I24" sqref="I24"/>
      <selection pane="bottomLeft" activeCell="I24" sqref="I24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53">
        <v>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8" ht="21.75" customHeight="1" x14ac:dyDescent="0.25">
      <c r="A2" s="354" t="s">
        <v>130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Q2" s="3"/>
    </row>
    <row r="3" spans="1:18" ht="12.75" customHeight="1" x14ac:dyDescent="0.25">
      <c r="A3" s="354" t="s">
        <v>76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4" spans="1:18" ht="15" x14ac:dyDescent="0.25">
      <c r="A4" s="365">
        <v>42522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55" t="s">
        <v>77</v>
      </c>
      <c r="B6" s="355"/>
      <c r="C6" s="355"/>
      <c r="D6" s="355"/>
      <c r="E6" s="359" t="s">
        <v>74</v>
      </c>
      <c r="F6" s="360"/>
      <c r="G6" s="360"/>
      <c r="H6" s="361"/>
      <c r="I6" s="359" t="s">
        <v>75</v>
      </c>
      <c r="J6" s="360"/>
      <c r="K6" s="360"/>
      <c r="L6" s="361"/>
      <c r="M6" s="39"/>
      <c r="N6" s="362" t="s">
        <v>6</v>
      </c>
      <c r="O6" s="349" t="s">
        <v>73</v>
      </c>
    </row>
    <row r="7" spans="1:18" s="3" customFormat="1" ht="34.5" customHeight="1" x14ac:dyDescent="0.2">
      <c r="A7" s="357"/>
      <c r="B7" s="357"/>
      <c r="C7" s="357"/>
      <c r="D7" s="357"/>
      <c r="E7" s="16" t="s">
        <v>66</v>
      </c>
      <c r="F7" s="17" t="s">
        <v>67</v>
      </c>
      <c r="G7" s="17" t="s">
        <v>68</v>
      </c>
      <c r="H7" s="17" t="s">
        <v>69</v>
      </c>
      <c r="I7" s="17" t="s">
        <v>66</v>
      </c>
      <c r="J7" s="17" t="s">
        <v>67</v>
      </c>
      <c r="K7" s="17" t="s">
        <v>68</v>
      </c>
      <c r="L7" s="17" t="s">
        <v>69</v>
      </c>
      <c r="M7" s="40" t="s">
        <v>86</v>
      </c>
      <c r="N7" s="363"/>
      <c r="O7" s="350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55</v>
      </c>
      <c r="N8" s="12" t="s">
        <v>56</v>
      </c>
      <c r="O8" s="13" t="s">
        <v>57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</row>
    <row r="10" spans="1:18" s="3" customFormat="1" ht="35.1" customHeight="1" x14ac:dyDescent="0.2">
      <c r="A10" s="24" t="s">
        <v>32</v>
      </c>
      <c r="B10" s="8" t="s">
        <v>72</v>
      </c>
      <c r="C10" s="8"/>
      <c r="D10" s="8" t="s">
        <v>72</v>
      </c>
      <c r="E10" s="6"/>
      <c r="F10" s="6"/>
      <c r="G10" s="6"/>
      <c r="H10" s="6"/>
      <c r="I10" s="6"/>
      <c r="J10" s="6"/>
      <c r="K10" s="6"/>
      <c r="L10" s="6">
        <v>1</v>
      </c>
      <c r="M10" s="6"/>
      <c r="N10" s="6">
        <f>SUM(E10:M10)</f>
        <v>1</v>
      </c>
      <c r="O10" s="25">
        <f>N10/$N$28*100</f>
        <v>14.285714285714285</v>
      </c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</row>
    <row r="12" spans="1:18" s="3" customFormat="1" ht="35.1" customHeight="1" x14ac:dyDescent="0.2">
      <c r="A12" s="24" t="s">
        <v>33</v>
      </c>
      <c r="B12" s="8" t="s">
        <v>72</v>
      </c>
      <c r="C12" s="8"/>
      <c r="D12" s="8" t="s">
        <v>72</v>
      </c>
      <c r="E12" s="6"/>
      <c r="F12" s="6"/>
      <c r="G12" s="6"/>
      <c r="H12" s="6"/>
      <c r="I12" s="6"/>
      <c r="J12" s="6"/>
      <c r="K12" s="6"/>
      <c r="L12" s="6"/>
      <c r="M12" s="6"/>
      <c r="N12" s="6">
        <f>SUM(E12:M12)</f>
        <v>0</v>
      </c>
      <c r="O12" s="25">
        <f>N12/$N$28*100</f>
        <v>0</v>
      </c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</row>
    <row r="14" spans="1:18" s="3" customFormat="1" ht="35.1" customHeight="1" x14ac:dyDescent="0.2">
      <c r="A14" s="24" t="s">
        <v>34</v>
      </c>
      <c r="B14" s="8" t="s">
        <v>72</v>
      </c>
      <c r="C14" s="8"/>
      <c r="D14" s="8" t="s">
        <v>72</v>
      </c>
      <c r="E14" s="6"/>
      <c r="F14" s="6"/>
      <c r="G14" s="6"/>
      <c r="H14" s="6"/>
      <c r="I14" s="6"/>
      <c r="J14" s="6"/>
      <c r="K14" s="6"/>
      <c r="L14" s="6"/>
      <c r="M14" s="23"/>
      <c r="N14" s="6">
        <f>SUM(E14:M14)</f>
        <v>0</v>
      </c>
      <c r="O14" s="25">
        <f>N14/$N$28*100</f>
        <v>0</v>
      </c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Q15" s="27"/>
      <c r="R15" s="4"/>
    </row>
    <row r="16" spans="1:18" s="3" customFormat="1" ht="35.1" customHeight="1" x14ac:dyDescent="0.2">
      <c r="A16" s="24" t="s">
        <v>35</v>
      </c>
      <c r="B16" s="8" t="s">
        <v>72</v>
      </c>
      <c r="C16" s="8"/>
      <c r="D16" s="8" t="s">
        <v>72</v>
      </c>
      <c r="E16" s="6"/>
      <c r="F16" s="6"/>
      <c r="G16" s="6"/>
      <c r="H16" s="6"/>
      <c r="I16" s="6"/>
      <c r="J16" s="6"/>
      <c r="K16" s="6"/>
      <c r="L16" s="6"/>
      <c r="M16" s="6"/>
      <c r="N16" s="6">
        <f>SUM(E16:M16)</f>
        <v>0</v>
      </c>
      <c r="O16" s="25">
        <f>N16/$N$28*100</f>
        <v>0</v>
      </c>
    </row>
    <row r="17" spans="1:15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</row>
    <row r="18" spans="1:15" s="3" customFormat="1" ht="35.1" customHeight="1" x14ac:dyDescent="0.2">
      <c r="A18" s="24" t="s">
        <v>36</v>
      </c>
      <c r="B18" s="8" t="s">
        <v>72</v>
      </c>
      <c r="C18" s="8"/>
      <c r="D18" s="8" t="s">
        <v>72</v>
      </c>
      <c r="E18" s="6"/>
      <c r="F18" s="6"/>
      <c r="G18" s="6"/>
      <c r="H18" s="6"/>
      <c r="I18" s="6"/>
      <c r="J18" s="6"/>
      <c r="K18" s="6"/>
      <c r="L18" s="6"/>
      <c r="M18" s="6"/>
      <c r="N18" s="6">
        <f>SUM(E18:M18)</f>
        <v>0</v>
      </c>
      <c r="O18" s="25">
        <f>N18/$N$28*100</f>
        <v>0</v>
      </c>
    </row>
    <row r="19" spans="1:15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</row>
    <row r="20" spans="1:15" s="3" customFormat="1" ht="35.1" customHeight="1" x14ac:dyDescent="0.2">
      <c r="A20" s="22" t="s">
        <v>37</v>
      </c>
      <c r="B20" s="20"/>
      <c r="C20" s="20"/>
      <c r="D20" s="8" t="s">
        <v>72</v>
      </c>
      <c r="E20" s="6"/>
      <c r="F20" s="6"/>
      <c r="G20" s="6"/>
      <c r="H20" s="6"/>
      <c r="I20" s="6"/>
      <c r="J20" s="6"/>
      <c r="K20" s="6"/>
      <c r="L20" s="6"/>
      <c r="M20" s="6"/>
      <c r="N20" s="6">
        <f>SUM(E20:M20)</f>
        <v>0</v>
      </c>
      <c r="O20" s="25">
        <f>N20/$N$28*100</f>
        <v>0</v>
      </c>
    </row>
    <row r="21" spans="1:15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</row>
    <row r="22" spans="1:15" s="3" customFormat="1" ht="35.1" customHeight="1" x14ac:dyDescent="0.2">
      <c r="A22" s="24" t="s">
        <v>54</v>
      </c>
      <c r="B22" s="8" t="s">
        <v>72</v>
      </c>
      <c r="C22" s="8"/>
      <c r="D22" s="8" t="s">
        <v>72</v>
      </c>
      <c r="E22" s="6"/>
      <c r="F22" s="6"/>
      <c r="G22" s="6"/>
      <c r="H22" s="6"/>
      <c r="I22" s="6"/>
      <c r="J22" s="6"/>
      <c r="K22" s="6"/>
      <c r="L22" s="6"/>
      <c r="M22" s="23"/>
      <c r="N22" s="6">
        <f>SUM(E22:M22)</f>
        <v>0</v>
      </c>
      <c r="O22" s="25">
        <f>N22/$N$28*100</f>
        <v>0</v>
      </c>
    </row>
    <row r="23" spans="1:15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</row>
    <row r="24" spans="1:15" s="3" customFormat="1" ht="35.1" customHeight="1" x14ac:dyDescent="0.2">
      <c r="A24" s="24" t="s">
        <v>38</v>
      </c>
      <c r="B24" s="8" t="s">
        <v>72</v>
      </c>
      <c r="C24" s="8"/>
      <c r="D24" s="8" t="s">
        <v>72</v>
      </c>
      <c r="E24" s="6">
        <f>SUM(E10:E22)</f>
        <v>0</v>
      </c>
      <c r="F24" s="6">
        <f t="shared" ref="F24:N24" si="0">SUM(F10:F22)</f>
        <v>0</v>
      </c>
      <c r="G24" s="6">
        <f t="shared" si="0"/>
        <v>0</v>
      </c>
      <c r="H24" s="6">
        <f t="shared" si="0"/>
        <v>0</v>
      </c>
      <c r="I24" s="6">
        <f t="shared" si="0"/>
        <v>0</v>
      </c>
      <c r="J24" s="6">
        <f t="shared" si="0"/>
        <v>0</v>
      </c>
      <c r="K24" s="6">
        <f t="shared" si="0"/>
        <v>0</v>
      </c>
      <c r="L24" s="6">
        <f t="shared" si="0"/>
        <v>1</v>
      </c>
      <c r="M24" s="6">
        <f t="shared" si="0"/>
        <v>0</v>
      </c>
      <c r="N24" s="6">
        <f t="shared" si="0"/>
        <v>1</v>
      </c>
      <c r="O24" s="25">
        <f>N24/$N$28*100</f>
        <v>14.285714285714285</v>
      </c>
    </row>
    <row r="25" spans="1:15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</row>
    <row r="26" spans="1:15" s="3" customFormat="1" ht="35.1" customHeight="1" x14ac:dyDescent="0.2">
      <c r="A26" s="24" t="s">
        <v>39</v>
      </c>
      <c r="B26" s="8" t="s">
        <v>72</v>
      </c>
      <c r="C26" s="8"/>
      <c r="D26" s="8" t="s">
        <v>72</v>
      </c>
      <c r="E26" s="6"/>
      <c r="F26" s="6">
        <v>1</v>
      </c>
      <c r="G26" s="6">
        <v>2</v>
      </c>
      <c r="H26" s="6">
        <v>1</v>
      </c>
      <c r="I26" s="6">
        <v>1</v>
      </c>
      <c r="J26" s="6"/>
      <c r="K26" s="6">
        <v>1</v>
      </c>
      <c r="L26" s="6"/>
      <c r="M26" s="6"/>
      <c r="N26" s="6">
        <f>SUM(E26:M26)</f>
        <v>6</v>
      </c>
      <c r="O26" s="25">
        <f>N26/$N$28*100</f>
        <v>85.714285714285708</v>
      </c>
    </row>
    <row r="27" spans="1:15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</row>
    <row r="28" spans="1:15" s="3" customFormat="1" ht="15" x14ac:dyDescent="0.25">
      <c r="A28" s="29" t="s">
        <v>40</v>
      </c>
      <c r="B28" s="30" t="s">
        <v>72</v>
      </c>
      <c r="C28" s="30"/>
      <c r="D28" s="30" t="s">
        <v>72</v>
      </c>
      <c r="E28" s="31">
        <f t="shared" ref="E28:M28" si="1">SUM(E24+E26)</f>
        <v>0</v>
      </c>
      <c r="F28" s="31">
        <f t="shared" si="1"/>
        <v>1</v>
      </c>
      <c r="G28" s="31">
        <f t="shared" si="1"/>
        <v>2</v>
      </c>
      <c r="H28" s="31">
        <f t="shared" si="1"/>
        <v>1</v>
      </c>
      <c r="I28" s="31">
        <f t="shared" si="1"/>
        <v>1</v>
      </c>
      <c r="J28" s="31">
        <f t="shared" si="1"/>
        <v>0</v>
      </c>
      <c r="K28" s="31">
        <f t="shared" si="1"/>
        <v>1</v>
      </c>
      <c r="L28" s="31">
        <f t="shared" si="1"/>
        <v>1</v>
      </c>
      <c r="M28" s="31">
        <f t="shared" si="1"/>
        <v>0</v>
      </c>
      <c r="N28" s="31">
        <f>SUM(N24+N26)</f>
        <v>7</v>
      </c>
      <c r="O28" s="32">
        <v>100</v>
      </c>
    </row>
    <row r="29" spans="1:15" x14ac:dyDescent="0.2">
      <c r="O29" s="11"/>
    </row>
    <row r="30" spans="1:15" x14ac:dyDescent="0.2">
      <c r="I30" s="351" t="s">
        <v>99</v>
      </c>
      <c r="J30" s="351"/>
      <c r="K30" s="351"/>
      <c r="L30" s="351"/>
      <c r="M30" s="351"/>
      <c r="N30" s="351"/>
      <c r="O30" s="351"/>
    </row>
    <row r="31" spans="1:15" x14ac:dyDescent="0.2">
      <c r="J31" s="364">
        <v>42522</v>
      </c>
      <c r="K31" s="352"/>
      <c r="L31" s="352"/>
      <c r="M31" s="352"/>
      <c r="N31" s="352"/>
      <c r="O31" s="352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selection activeCell="I24" sqref="I24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53">
        <v>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18" ht="19.5" customHeight="1" x14ac:dyDescent="0.25">
      <c r="A2" s="354" t="s">
        <v>70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1:18" ht="15" customHeight="1" x14ac:dyDescent="0.25">
      <c r="A3" s="354" t="s">
        <v>43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</row>
    <row r="4" spans="1:18" ht="15.75" customHeight="1" x14ac:dyDescent="0.25">
      <c r="A4" s="354" t="s">
        <v>102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8" ht="6" customHeight="1" x14ac:dyDescent="0.2"/>
    <row r="6" spans="1:18" ht="26.25" customHeight="1" x14ac:dyDescent="0.2">
      <c r="A6" s="367" t="s">
        <v>42</v>
      </c>
      <c r="B6" s="367"/>
      <c r="C6" s="367"/>
      <c r="D6" s="367"/>
      <c r="E6" s="367"/>
      <c r="F6" s="367"/>
      <c r="G6" s="367"/>
      <c r="H6" s="367"/>
      <c r="I6" s="368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89</v>
      </c>
      <c r="B9" s="42"/>
      <c r="C9" s="43"/>
      <c r="D9" s="43"/>
      <c r="E9" s="38" t="s">
        <v>72</v>
      </c>
      <c r="F9" s="38"/>
      <c r="G9" s="38" t="s">
        <v>72</v>
      </c>
      <c r="H9" s="38"/>
      <c r="I9" s="38" t="s">
        <v>72</v>
      </c>
      <c r="J9" s="33">
        <f>'table5 2016 apr'!J9+'table5 2016 may'!J9+'table5 2016 jun'!J9</f>
        <v>1</v>
      </c>
      <c r="K9" s="33">
        <f>'table5 2016 apr'!K9+'table5 2016 may'!K9+'table5 2016 jun'!K9</f>
        <v>0</v>
      </c>
      <c r="L9" s="33">
        <f>'table5 2016 apr'!L9+'table5 2016 may'!L9+'table5 2016 jun'!L9</f>
        <v>0</v>
      </c>
      <c r="M9" s="33">
        <f>'table5 2016 apr'!M9+'table5 2016 may'!M9+'table5 2016 jun'!M9</f>
        <v>0</v>
      </c>
      <c r="N9" s="33">
        <f>'table5 2016 apr'!N9+'table5 2016 may'!N9+'table5 2016 jun'!N9</f>
        <v>1</v>
      </c>
      <c r="O9" s="33">
        <f>'table5 2016 apr'!O9+'table5 2016 may'!O9+'table5 2016 jun'!O9</f>
        <v>0</v>
      </c>
      <c r="P9" s="33">
        <f>'table5 2016 apr'!P9+'table5 2016 may'!P9+'table5 2016 jun'!P9</f>
        <v>1</v>
      </c>
      <c r="Q9" s="45">
        <f>SUM(J9:P9)</f>
        <v>3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90</v>
      </c>
      <c r="B11" s="42"/>
      <c r="C11" s="43"/>
      <c r="D11" s="43"/>
      <c r="E11" s="38" t="s">
        <v>72</v>
      </c>
      <c r="F11" s="38"/>
      <c r="G11" s="38" t="s">
        <v>72</v>
      </c>
      <c r="H11" s="38"/>
      <c r="I11" s="38" t="s">
        <v>72</v>
      </c>
      <c r="J11" s="33">
        <f>'table5 2016 apr'!J11+'table5 2016 may'!J11+'table5 2016 jun'!J11</f>
        <v>0</v>
      </c>
      <c r="K11" s="33">
        <f>'table5 2016 apr'!K11+'table5 2016 may'!K11+'table5 2016 jun'!K11</f>
        <v>1</v>
      </c>
      <c r="L11" s="33">
        <f>'table5 2016 apr'!L11+'table5 2016 may'!L11+'table5 2016 jun'!L11</f>
        <v>0</v>
      </c>
      <c r="M11" s="33">
        <f>'table5 2016 apr'!M11+'table5 2016 may'!M11+'table5 2016 jun'!M11</f>
        <v>0</v>
      </c>
      <c r="N11" s="33">
        <f>'table5 2016 apr'!N11+'table5 2016 may'!N11+'table5 2016 jun'!N11</f>
        <v>0</v>
      </c>
      <c r="O11" s="33">
        <f>'table5 2016 apr'!O11+'table5 2016 may'!O11+'table5 2016 jun'!O11</f>
        <v>1</v>
      </c>
      <c r="P11" s="33">
        <f>'table5 2016 apr'!P11+'table5 2016 may'!P11+'table5 2016 jun'!P11</f>
        <v>2</v>
      </c>
      <c r="Q11" s="45">
        <f>SUM(J11:P11)</f>
        <v>4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91</v>
      </c>
      <c r="B13" s="42"/>
      <c r="C13" s="43"/>
      <c r="D13" s="43"/>
      <c r="E13" s="38" t="s">
        <v>72</v>
      </c>
      <c r="F13" s="38"/>
      <c r="G13" s="38" t="s">
        <v>72</v>
      </c>
      <c r="H13" s="38"/>
      <c r="I13" s="38" t="s">
        <v>72</v>
      </c>
      <c r="J13" s="33">
        <f>'table5 2016 apr'!J13+'table5 2016 may'!J13+'table5 2016 jun'!J13</f>
        <v>0</v>
      </c>
      <c r="K13" s="33">
        <f>'table5 2016 apr'!K13+'table5 2016 may'!K13+'table5 2016 jun'!K13</f>
        <v>1</v>
      </c>
      <c r="L13" s="33">
        <f>'table5 2016 apr'!L13+'table5 2016 may'!L13+'table5 2016 jun'!L13</f>
        <v>0</v>
      </c>
      <c r="M13" s="33">
        <f>'table5 2016 apr'!M13+'table5 2016 may'!M13+'table5 2016 jun'!M13</f>
        <v>1</v>
      </c>
      <c r="N13" s="33">
        <f>'table5 2016 apr'!N13+'table5 2016 may'!N13+'table5 2016 jun'!N13</f>
        <v>0</v>
      </c>
      <c r="O13" s="33">
        <f>'table5 2016 apr'!O13+'table5 2016 may'!O13+'table5 2016 jun'!O13</f>
        <v>1</v>
      </c>
      <c r="P13" s="33">
        <f>'table5 2016 apr'!P13+'table5 2016 may'!P13+'table5 2016 jun'!P13</f>
        <v>1</v>
      </c>
      <c r="Q13" s="45">
        <f>SUM(J13:P13)</f>
        <v>4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66" t="s">
        <v>88</v>
      </c>
      <c r="B15" s="366"/>
      <c r="C15" s="366"/>
      <c r="D15" s="366"/>
      <c r="E15" s="366"/>
      <c r="F15" s="38"/>
      <c r="G15" s="38" t="s">
        <v>72</v>
      </c>
      <c r="H15" s="38"/>
      <c r="I15" s="38" t="s">
        <v>72</v>
      </c>
      <c r="J15" s="33">
        <f>'table5 2016 apr'!J15+'table5 2016 may'!J15+'table5 2016 jun'!J15</f>
        <v>0</v>
      </c>
      <c r="K15" s="33">
        <f>'table5 2016 apr'!K15+'table5 2016 may'!K15+'table5 2016 jun'!K15</f>
        <v>1</v>
      </c>
      <c r="L15" s="33">
        <f>'table5 2016 apr'!L15+'table5 2016 may'!L15+'table5 2016 jun'!L15</f>
        <v>0</v>
      </c>
      <c r="M15" s="33">
        <f>'table5 2016 apr'!M15+'table5 2016 may'!M15+'table5 2016 jun'!M15</f>
        <v>0</v>
      </c>
      <c r="N15" s="33">
        <f>'table5 2016 apr'!N15+'table5 2016 may'!N15+'table5 2016 jun'!N15</f>
        <v>0</v>
      </c>
      <c r="O15" s="33">
        <f>'table5 2016 apr'!O15+'table5 2016 may'!O15+'table5 2016 jun'!O15</f>
        <v>0</v>
      </c>
      <c r="P15" s="33">
        <f>'table5 2016 apr'!P15+'table5 2016 may'!P15+'table5 2016 jun'!P15</f>
        <v>0</v>
      </c>
      <c r="Q15" s="45">
        <f>SUM(J15:P15)</f>
        <v>1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92</v>
      </c>
      <c r="B17" s="42"/>
      <c r="C17" s="43"/>
      <c r="D17" s="43"/>
      <c r="E17" s="38" t="s">
        <v>72</v>
      </c>
      <c r="F17" s="38"/>
      <c r="G17" s="38" t="s">
        <v>72</v>
      </c>
      <c r="H17" s="38"/>
      <c r="I17" s="38" t="s">
        <v>72</v>
      </c>
      <c r="J17" s="33">
        <f>'table5 2016 apr'!J17+'table5 2016 may'!J17+'table5 2016 jun'!J17</f>
        <v>2</v>
      </c>
      <c r="K17" s="33">
        <f>'table5 2016 apr'!K17+'table5 2016 may'!K17+'table5 2016 jun'!K17</f>
        <v>0</v>
      </c>
      <c r="L17" s="33">
        <f>'table5 2016 apr'!L17+'table5 2016 may'!L17+'table5 2016 jun'!L17</f>
        <v>0</v>
      </c>
      <c r="M17" s="33">
        <f>'table5 2016 apr'!M17+'table5 2016 may'!M17+'table5 2016 jun'!M17</f>
        <v>0</v>
      </c>
      <c r="N17" s="33">
        <f>'table5 2016 apr'!N17+'table5 2016 may'!N17+'table5 2016 jun'!N17</f>
        <v>0</v>
      </c>
      <c r="O17" s="33">
        <f>'table5 2016 apr'!O17+'table5 2016 may'!O17+'table5 2016 jun'!O17</f>
        <v>0</v>
      </c>
      <c r="P17" s="33">
        <f>'table5 2016 apr'!P17+'table5 2016 may'!P17+'table5 2016 jun'!P17</f>
        <v>1</v>
      </c>
      <c r="Q17" s="45">
        <f>SUM(J17:P17)</f>
        <v>3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93</v>
      </c>
      <c r="B19" s="42"/>
      <c r="C19" s="43"/>
      <c r="D19" s="43"/>
      <c r="E19" s="38" t="s">
        <v>72</v>
      </c>
      <c r="F19" s="38"/>
      <c r="G19" s="38" t="s">
        <v>72</v>
      </c>
      <c r="H19" s="38"/>
      <c r="I19" s="38" t="s">
        <v>72</v>
      </c>
      <c r="J19" s="33">
        <f>'table5 2016 apr'!J19+'table5 2016 may'!J19+'table5 2016 jun'!J19</f>
        <v>2</v>
      </c>
      <c r="K19" s="33">
        <f>'table5 2016 apr'!K19+'table5 2016 may'!K19+'table5 2016 jun'!K19</f>
        <v>0</v>
      </c>
      <c r="L19" s="33">
        <f>'table5 2016 apr'!L19+'table5 2016 may'!L19+'table5 2016 jun'!L19</f>
        <v>1</v>
      </c>
      <c r="M19" s="33">
        <f>'table5 2016 apr'!M19+'table5 2016 may'!M19+'table5 2016 jun'!M19</f>
        <v>0</v>
      </c>
      <c r="N19" s="33">
        <f>'table5 2016 apr'!N19+'table5 2016 may'!N19+'table5 2016 jun'!N19</f>
        <v>0</v>
      </c>
      <c r="O19" s="33">
        <f>'table5 2016 apr'!O19+'table5 2016 may'!O19+'table5 2016 jun'!O19</f>
        <v>0</v>
      </c>
      <c r="P19" s="33">
        <f>'table5 2016 apr'!P19+'table5 2016 may'!P19+'table5 2016 jun'!P19</f>
        <v>2</v>
      </c>
      <c r="Q19" s="45">
        <f>SUM(J19:P19)</f>
        <v>5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94</v>
      </c>
      <c r="B21" s="42"/>
      <c r="C21" s="43"/>
      <c r="D21" s="43"/>
      <c r="E21" s="38" t="s">
        <v>72</v>
      </c>
      <c r="F21" s="38"/>
      <c r="G21" s="38" t="s">
        <v>72</v>
      </c>
      <c r="H21" s="38"/>
      <c r="I21" s="38" t="s">
        <v>72</v>
      </c>
      <c r="J21" s="33">
        <f>'table5 2016 apr'!J21+'table5 2016 may'!J21+'table5 2016 jun'!J21</f>
        <v>1</v>
      </c>
      <c r="K21" s="33">
        <f>'table5 2016 apr'!K21+'table5 2016 may'!K21+'table5 2016 jun'!K21</f>
        <v>0</v>
      </c>
      <c r="L21" s="33">
        <f>'table5 2016 apr'!L21+'table5 2016 may'!L21+'table5 2016 jun'!L21</f>
        <v>0</v>
      </c>
      <c r="M21" s="33">
        <f>'table5 2016 apr'!M21+'table5 2016 may'!M21+'table5 2016 jun'!M21</f>
        <v>0</v>
      </c>
      <c r="N21" s="33">
        <f>'table5 2016 apr'!N21+'table5 2016 may'!N21+'table5 2016 jun'!N21</f>
        <v>0</v>
      </c>
      <c r="O21" s="33">
        <f>'table5 2016 apr'!O21+'table5 2016 may'!O21+'table5 2016 jun'!O21</f>
        <v>1</v>
      </c>
      <c r="P21" s="33">
        <f>'table5 2016 apr'!P21+'table5 2016 may'!P21+'table5 2016 jun'!P21</f>
        <v>1</v>
      </c>
      <c r="Q21" s="45">
        <f>SUM(J21:P21)</f>
        <v>3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66" t="s">
        <v>87</v>
      </c>
      <c r="B23" s="366"/>
      <c r="C23" s="366"/>
      <c r="D23" s="366"/>
      <c r="E23" s="366"/>
      <c r="F23" s="366"/>
      <c r="G23" s="38" t="s">
        <v>72</v>
      </c>
      <c r="H23" s="38"/>
      <c r="I23" s="38" t="s">
        <v>72</v>
      </c>
      <c r="J23" s="33">
        <f>'table5 2016 apr'!J23+'table5 2016 may'!J23+'table5 2016 jun'!J23</f>
        <v>0</v>
      </c>
      <c r="K23" s="33">
        <f>'table5 2016 apr'!K23+'table5 2016 may'!K23+'table5 2016 jun'!K23</f>
        <v>0</v>
      </c>
      <c r="L23" s="33">
        <f>'table5 2016 apr'!L23+'table5 2016 may'!L23+'table5 2016 jun'!L23</f>
        <v>0</v>
      </c>
      <c r="M23" s="33">
        <f>'table5 2016 apr'!M23+'table5 2016 may'!M23+'table5 2016 jun'!M23</f>
        <v>1</v>
      </c>
      <c r="N23" s="33">
        <f>'table5 2016 apr'!N23+'table5 2016 may'!N23+'table5 2016 jun'!N23</f>
        <v>0</v>
      </c>
      <c r="O23" s="33">
        <f>'table5 2016 apr'!O23+'table5 2016 may'!O23+'table5 2016 jun'!O23</f>
        <v>2</v>
      </c>
      <c r="P23" s="33">
        <f>'table5 2016 apr'!P23+'table5 2016 may'!P23+'table5 2016 jun'!P23</f>
        <v>0</v>
      </c>
      <c r="Q23" s="45">
        <f>SUM(J23:P23)</f>
        <v>3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86</v>
      </c>
      <c r="B25" s="51"/>
      <c r="C25" s="51"/>
      <c r="D25" s="51"/>
      <c r="E25" s="51"/>
      <c r="F25" s="51"/>
      <c r="G25" s="38"/>
      <c r="H25" s="38"/>
      <c r="I25" s="38"/>
      <c r="J25" s="33">
        <f>'table5 2016 apr'!J25+'table5 2016 may'!J25+'table5 2016 jun'!J25</f>
        <v>0</v>
      </c>
      <c r="K25" s="33">
        <f>'table5 2016 apr'!K25+'table5 2016 may'!K25+'table5 2016 jun'!K25</f>
        <v>0</v>
      </c>
      <c r="L25" s="33">
        <f>'table5 2016 apr'!L25+'table5 2016 may'!L25+'table5 2016 jun'!L25</f>
        <v>0</v>
      </c>
      <c r="M25" s="33">
        <f>'table5 2016 apr'!M25+'table5 2016 may'!M25+'table5 2016 jun'!M25</f>
        <v>0</v>
      </c>
      <c r="N25" s="33">
        <f>'table5 2016 apr'!N25+'table5 2016 may'!N25+'table5 2016 jun'!N25</f>
        <v>0</v>
      </c>
      <c r="O25" s="33">
        <f>'table5 2016 apr'!O25+'table5 2016 may'!O25+'table5 2016 jun'!O25</f>
        <v>0</v>
      </c>
      <c r="P25" s="33">
        <f>'table5 2016 apr'!P25+'table5 2016 may'!P25+'table5 2016 jun'!P25</f>
        <v>0</v>
      </c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72</v>
      </c>
      <c r="D27" s="46"/>
      <c r="E27" s="47" t="s">
        <v>72</v>
      </c>
      <c r="F27" s="47"/>
      <c r="G27" s="47" t="s">
        <v>72</v>
      </c>
      <c r="H27" s="47"/>
      <c r="I27" s="47" t="s">
        <v>72</v>
      </c>
      <c r="J27" s="34">
        <f>SUM(J9:J25)</f>
        <v>6</v>
      </c>
      <c r="K27" s="34">
        <f>SUM(K9:K25)</f>
        <v>3</v>
      </c>
      <c r="L27" s="34">
        <f t="shared" ref="L27:Q27" si="0">SUM(L9:L25)</f>
        <v>1</v>
      </c>
      <c r="M27" s="34">
        <f t="shared" si="0"/>
        <v>2</v>
      </c>
      <c r="N27" s="34">
        <f t="shared" si="0"/>
        <v>1</v>
      </c>
      <c r="O27" s="34">
        <f t="shared" si="0"/>
        <v>5</v>
      </c>
      <c r="P27" s="34">
        <f t="shared" si="0"/>
        <v>8</v>
      </c>
      <c r="Q27" s="48">
        <f t="shared" si="0"/>
        <v>26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51" t="s">
        <v>99</v>
      </c>
      <c r="O29" s="352"/>
      <c r="P29" s="352"/>
      <c r="Q29" s="352"/>
    </row>
    <row r="30" spans="1:20" x14ac:dyDescent="0.2">
      <c r="J30" s="11"/>
      <c r="K30" s="11"/>
      <c r="L30" s="11"/>
      <c r="M30" s="11"/>
      <c r="N30" s="352" t="s">
        <v>100</v>
      </c>
      <c r="O30" s="352"/>
      <c r="P30" s="352"/>
      <c r="Q30" s="352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pane ySplit="6" topLeftCell="A16" activePane="bottomLeft" state="frozen"/>
      <selection activeCell="I24" sqref="I24"/>
      <selection pane="bottomLeft" activeCell="I24" sqref="I24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53">
        <v>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18" ht="19.5" customHeight="1" x14ac:dyDescent="0.25">
      <c r="A2" s="354" t="s">
        <v>70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1:18" ht="15" customHeight="1" x14ac:dyDescent="0.25">
      <c r="A3" s="354" t="s">
        <v>43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</row>
    <row r="4" spans="1:18" ht="15.75" customHeight="1" x14ac:dyDescent="0.25">
      <c r="A4" s="365">
        <v>42461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8" ht="6" customHeight="1" x14ac:dyDescent="0.2"/>
    <row r="6" spans="1:18" ht="26.25" customHeight="1" x14ac:dyDescent="0.2">
      <c r="A6" s="367" t="s">
        <v>42</v>
      </c>
      <c r="B6" s="367"/>
      <c r="C6" s="367"/>
      <c r="D6" s="367"/>
      <c r="E6" s="367"/>
      <c r="F6" s="367"/>
      <c r="G6" s="367"/>
      <c r="H6" s="367"/>
      <c r="I6" s="368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89</v>
      </c>
      <c r="B9" s="42"/>
      <c r="C9" s="43"/>
      <c r="D9" s="43"/>
      <c r="E9" s="38" t="s">
        <v>72</v>
      </c>
      <c r="F9" s="38"/>
      <c r="G9" s="38" t="s">
        <v>72</v>
      </c>
      <c r="H9" s="38"/>
      <c r="I9" s="38" t="s">
        <v>72</v>
      </c>
      <c r="J9" s="33"/>
      <c r="K9" s="33"/>
      <c r="L9" s="33"/>
      <c r="M9" s="33"/>
      <c r="N9" s="33"/>
      <c r="O9" s="33"/>
      <c r="P9" s="33">
        <v>1</v>
      </c>
      <c r="Q9" s="45">
        <f>SUM(J9:P9)</f>
        <v>1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90</v>
      </c>
      <c r="B11" s="42"/>
      <c r="C11" s="43"/>
      <c r="D11" s="43"/>
      <c r="E11" s="38" t="s">
        <v>72</v>
      </c>
      <c r="F11" s="38"/>
      <c r="G11" s="38" t="s">
        <v>72</v>
      </c>
      <c r="H11" s="38"/>
      <c r="I11" s="38" t="s">
        <v>72</v>
      </c>
      <c r="J11" s="33"/>
      <c r="K11" s="33">
        <v>1</v>
      </c>
      <c r="L11" s="33"/>
      <c r="M11" s="33"/>
      <c r="N11" s="33"/>
      <c r="O11" s="33">
        <v>1</v>
      </c>
      <c r="P11" s="33">
        <v>1</v>
      </c>
      <c r="Q11" s="45">
        <f>SUM(J11:P11)</f>
        <v>3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91</v>
      </c>
      <c r="B13" s="42"/>
      <c r="C13" s="43"/>
      <c r="D13" s="43"/>
      <c r="E13" s="38" t="s">
        <v>72</v>
      </c>
      <c r="F13" s="38"/>
      <c r="G13" s="38" t="s">
        <v>72</v>
      </c>
      <c r="H13" s="38"/>
      <c r="I13" s="38" t="s">
        <v>72</v>
      </c>
      <c r="J13" s="33"/>
      <c r="K13" s="33"/>
      <c r="L13" s="33"/>
      <c r="M13" s="33"/>
      <c r="N13" s="33"/>
      <c r="O13" s="33"/>
      <c r="P13" s="33">
        <v>1</v>
      </c>
      <c r="Q13" s="45">
        <f>SUM(J13:P13)</f>
        <v>1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66" t="s">
        <v>88</v>
      </c>
      <c r="B15" s="366"/>
      <c r="C15" s="366"/>
      <c r="D15" s="366"/>
      <c r="E15" s="366"/>
      <c r="F15" s="38"/>
      <c r="G15" s="38" t="s">
        <v>72</v>
      </c>
      <c r="H15" s="38"/>
      <c r="I15" s="38" t="s">
        <v>72</v>
      </c>
      <c r="J15" s="33"/>
      <c r="K15" s="33">
        <v>1</v>
      </c>
      <c r="L15" s="33"/>
      <c r="M15" s="33"/>
      <c r="N15" s="33"/>
      <c r="O15" s="33"/>
      <c r="P15" s="33"/>
      <c r="Q15" s="45">
        <f>SUM(J15:P15)</f>
        <v>1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92</v>
      </c>
      <c r="B17" s="42"/>
      <c r="C17" s="43"/>
      <c r="D17" s="43"/>
      <c r="E17" s="38" t="s">
        <v>72</v>
      </c>
      <c r="F17" s="38"/>
      <c r="G17" s="38" t="s">
        <v>72</v>
      </c>
      <c r="H17" s="38"/>
      <c r="I17" s="38" t="s">
        <v>72</v>
      </c>
      <c r="J17" s="33"/>
      <c r="K17" s="33"/>
      <c r="L17" s="33"/>
      <c r="M17" s="33"/>
      <c r="N17" s="33"/>
      <c r="O17" s="33"/>
      <c r="P17" s="33">
        <v>1</v>
      </c>
      <c r="Q17" s="45">
        <f>SUM(J17:P17)</f>
        <v>1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93</v>
      </c>
      <c r="B19" s="42"/>
      <c r="C19" s="43"/>
      <c r="D19" s="43"/>
      <c r="E19" s="38" t="s">
        <v>72</v>
      </c>
      <c r="F19" s="38"/>
      <c r="G19" s="38" t="s">
        <v>72</v>
      </c>
      <c r="H19" s="38"/>
      <c r="I19" s="38" t="s">
        <v>72</v>
      </c>
      <c r="J19" s="33">
        <v>1</v>
      </c>
      <c r="K19" s="33"/>
      <c r="L19" s="33"/>
      <c r="M19" s="33"/>
      <c r="N19" s="33"/>
      <c r="O19" s="33"/>
      <c r="P19" s="33">
        <v>1</v>
      </c>
      <c r="Q19" s="45">
        <f>SUM(J19:P19)</f>
        <v>2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94</v>
      </c>
      <c r="B21" s="42"/>
      <c r="C21" s="43"/>
      <c r="D21" s="43"/>
      <c r="E21" s="38" t="s">
        <v>72</v>
      </c>
      <c r="F21" s="38"/>
      <c r="G21" s="38" t="s">
        <v>72</v>
      </c>
      <c r="H21" s="38"/>
      <c r="I21" s="38" t="s">
        <v>72</v>
      </c>
      <c r="J21" s="33">
        <v>1</v>
      </c>
      <c r="K21" s="33"/>
      <c r="L21" s="33"/>
      <c r="M21" s="33"/>
      <c r="N21" s="33"/>
      <c r="O21" s="33"/>
      <c r="P21" s="33">
        <v>1</v>
      </c>
      <c r="Q21" s="45">
        <f>SUM(J21:P21)</f>
        <v>2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66" t="s">
        <v>87</v>
      </c>
      <c r="B23" s="366"/>
      <c r="C23" s="366"/>
      <c r="D23" s="366"/>
      <c r="E23" s="366"/>
      <c r="F23" s="366"/>
      <c r="G23" s="38" t="s">
        <v>72</v>
      </c>
      <c r="H23" s="38"/>
      <c r="I23" s="38" t="s">
        <v>72</v>
      </c>
      <c r="J23" s="33"/>
      <c r="K23" s="33"/>
      <c r="L23" s="33"/>
      <c r="M23" s="33"/>
      <c r="N23" s="33"/>
      <c r="O23" s="33">
        <v>1</v>
      </c>
      <c r="P23" s="33"/>
      <c r="Q23" s="45">
        <f>SUM(J23:P23)</f>
        <v>1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86</v>
      </c>
      <c r="B25" s="51"/>
      <c r="C25" s="51"/>
      <c r="D25" s="51"/>
      <c r="E25" s="51"/>
      <c r="F25" s="51"/>
      <c r="G25" s="38"/>
      <c r="H25" s="38"/>
      <c r="I25" s="38"/>
      <c r="J25" s="33"/>
      <c r="K25" s="33"/>
      <c r="L25" s="33"/>
      <c r="M25" s="33"/>
      <c r="N25" s="33"/>
      <c r="O25" s="33"/>
      <c r="P25" s="33"/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72</v>
      </c>
      <c r="D27" s="46"/>
      <c r="E27" s="47" t="s">
        <v>72</v>
      </c>
      <c r="F27" s="47"/>
      <c r="G27" s="47" t="s">
        <v>72</v>
      </c>
      <c r="H27" s="47"/>
      <c r="I27" s="47" t="s">
        <v>72</v>
      </c>
      <c r="J27" s="34">
        <f>SUM(J9:J25)</f>
        <v>2</v>
      </c>
      <c r="K27" s="34">
        <f>SUM(K9:K25)</f>
        <v>2</v>
      </c>
      <c r="L27" s="34">
        <f t="shared" ref="L27:Q27" si="0">SUM(L9:L25)</f>
        <v>0</v>
      </c>
      <c r="M27" s="34">
        <f t="shared" si="0"/>
        <v>0</v>
      </c>
      <c r="N27" s="34">
        <f t="shared" si="0"/>
        <v>0</v>
      </c>
      <c r="O27" s="34">
        <f t="shared" si="0"/>
        <v>2</v>
      </c>
      <c r="P27" s="34">
        <f t="shared" si="0"/>
        <v>6</v>
      </c>
      <c r="Q27" s="48">
        <f t="shared" si="0"/>
        <v>12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51" t="s">
        <v>99</v>
      </c>
      <c r="O29" s="352"/>
      <c r="P29" s="352"/>
      <c r="Q29" s="352"/>
    </row>
    <row r="30" spans="1:20" x14ac:dyDescent="0.2">
      <c r="J30" s="11"/>
      <c r="K30" s="11"/>
      <c r="L30" s="11"/>
      <c r="M30" s="11"/>
      <c r="N30" s="364">
        <v>42461</v>
      </c>
      <c r="O30" s="352"/>
      <c r="P30" s="352"/>
      <c r="Q30" s="352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opLeftCell="A4" zoomScaleNormal="100" workbookViewId="0">
      <pane ySplit="3" topLeftCell="A19" activePane="bottomLeft" state="frozen"/>
      <selection activeCell="I24" sqref="I24"/>
      <selection pane="bottomLeft" activeCell="I24" sqref="I24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53">
        <v>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18" ht="19.5" customHeight="1" x14ac:dyDescent="0.25">
      <c r="A2" s="354" t="s">
        <v>70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1:18" ht="15" customHeight="1" x14ac:dyDescent="0.25">
      <c r="A3" s="354" t="s">
        <v>43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</row>
    <row r="4" spans="1:18" ht="15.75" customHeight="1" x14ac:dyDescent="0.25">
      <c r="A4" s="365">
        <v>42491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8" ht="6" customHeight="1" x14ac:dyDescent="0.2"/>
    <row r="6" spans="1:18" ht="26.25" customHeight="1" x14ac:dyDescent="0.2">
      <c r="A6" s="367" t="s">
        <v>42</v>
      </c>
      <c r="B6" s="367"/>
      <c r="C6" s="367"/>
      <c r="D6" s="367"/>
      <c r="E6" s="367"/>
      <c r="F6" s="367"/>
      <c r="G6" s="367"/>
      <c r="H6" s="367"/>
      <c r="I6" s="368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89</v>
      </c>
      <c r="B9" s="42"/>
      <c r="C9" s="43"/>
      <c r="D9" s="43"/>
      <c r="E9" s="38" t="s">
        <v>72</v>
      </c>
      <c r="F9" s="38"/>
      <c r="G9" s="38" t="s">
        <v>72</v>
      </c>
      <c r="H9" s="38"/>
      <c r="I9" s="38" t="s">
        <v>72</v>
      </c>
      <c r="J9" s="33"/>
      <c r="K9" s="33"/>
      <c r="L9" s="33"/>
      <c r="M9" s="33"/>
      <c r="N9" s="33"/>
      <c r="O9" s="33"/>
      <c r="P9" s="33"/>
      <c r="Q9" s="45">
        <f>SUM(J9:P9)</f>
        <v>0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90</v>
      </c>
      <c r="B11" s="42"/>
      <c r="C11" s="43"/>
      <c r="D11" s="43"/>
      <c r="E11" s="38" t="s">
        <v>72</v>
      </c>
      <c r="F11" s="38"/>
      <c r="G11" s="38" t="s">
        <v>72</v>
      </c>
      <c r="H11" s="38"/>
      <c r="I11" s="38" t="s">
        <v>72</v>
      </c>
      <c r="J11" s="33"/>
      <c r="K11" s="33"/>
      <c r="L11" s="33"/>
      <c r="M11" s="33"/>
      <c r="N11" s="33"/>
      <c r="O11" s="33"/>
      <c r="P11" s="33">
        <v>1</v>
      </c>
      <c r="Q11" s="45">
        <f>SUM(J11:P11)</f>
        <v>1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91</v>
      </c>
      <c r="B13" s="42"/>
      <c r="C13" s="43"/>
      <c r="D13" s="43"/>
      <c r="E13" s="38" t="s">
        <v>72</v>
      </c>
      <c r="F13" s="38"/>
      <c r="G13" s="38" t="s">
        <v>72</v>
      </c>
      <c r="H13" s="38"/>
      <c r="I13" s="38" t="s">
        <v>72</v>
      </c>
      <c r="J13" s="33"/>
      <c r="K13" s="33"/>
      <c r="L13" s="33"/>
      <c r="M13" s="33">
        <v>1</v>
      </c>
      <c r="N13" s="33"/>
      <c r="O13" s="33">
        <v>1</v>
      </c>
      <c r="P13" s="33"/>
      <c r="Q13" s="45">
        <f>SUM(J13:P13)</f>
        <v>2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66" t="s">
        <v>88</v>
      </c>
      <c r="B15" s="366"/>
      <c r="C15" s="366"/>
      <c r="D15" s="366"/>
      <c r="E15" s="366"/>
      <c r="F15" s="38"/>
      <c r="G15" s="38" t="s">
        <v>72</v>
      </c>
      <c r="H15" s="38"/>
      <c r="I15" s="38" t="s">
        <v>72</v>
      </c>
      <c r="J15" s="33"/>
      <c r="K15" s="33"/>
      <c r="L15" s="33"/>
      <c r="M15" s="33"/>
      <c r="N15" s="33"/>
      <c r="O15" s="33"/>
      <c r="P15" s="33"/>
      <c r="Q15" s="45">
        <f>SUM(J15:P15)</f>
        <v>0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92</v>
      </c>
      <c r="B17" s="42"/>
      <c r="C17" s="43"/>
      <c r="D17" s="43"/>
      <c r="E17" s="38" t="s">
        <v>72</v>
      </c>
      <c r="F17" s="38"/>
      <c r="G17" s="38" t="s">
        <v>72</v>
      </c>
      <c r="H17" s="38"/>
      <c r="I17" s="38" t="s">
        <v>72</v>
      </c>
      <c r="J17" s="33">
        <v>1</v>
      </c>
      <c r="K17" s="33"/>
      <c r="L17" s="33"/>
      <c r="M17" s="33"/>
      <c r="N17" s="33"/>
      <c r="O17" s="33"/>
      <c r="P17" s="33"/>
      <c r="Q17" s="45">
        <f>SUM(J17:P17)</f>
        <v>1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93</v>
      </c>
      <c r="B19" s="42"/>
      <c r="C19" s="43"/>
      <c r="D19" s="43"/>
      <c r="E19" s="38" t="s">
        <v>72</v>
      </c>
      <c r="F19" s="38"/>
      <c r="G19" s="38" t="s">
        <v>72</v>
      </c>
      <c r="H19" s="38"/>
      <c r="I19" s="38" t="s">
        <v>72</v>
      </c>
      <c r="J19" s="33"/>
      <c r="K19" s="33"/>
      <c r="L19" s="33">
        <v>1</v>
      </c>
      <c r="M19" s="33"/>
      <c r="N19" s="33"/>
      <c r="O19" s="33"/>
      <c r="P19" s="33"/>
      <c r="Q19" s="45">
        <f>SUM(J19:P19)</f>
        <v>1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94</v>
      </c>
      <c r="B21" s="42"/>
      <c r="C21" s="43"/>
      <c r="D21" s="43"/>
      <c r="E21" s="38" t="s">
        <v>72</v>
      </c>
      <c r="F21" s="38"/>
      <c r="G21" s="38" t="s">
        <v>72</v>
      </c>
      <c r="H21" s="38"/>
      <c r="I21" s="38" t="s">
        <v>72</v>
      </c>
      <c r="J21" s="33"/>
      <c r="K21" s="33"/>
      <c r="L21" s="33"/>
      <c r="M21" s="33"/>
      <c r="N21" s="33"/>
      <c r="O21" s="33"/>
      <c r="P21" s="33"/>
      <c r="Q21" s="45">
        <f>SUM(J21:P21)</f>
        <v>0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66" t="s">
        <v>87</v>
      </c>
      <c r="B23" s="366"/>
      <c r="C23" s="366"/>
      <c r="D23" s="366"/>
      <c r="E23" s="366"/>
      <c r="F23" s="366"/>
      <c r="G23" s="38" t="s">
        <v>72</v>
      </c>
      <c r="H23" s="38"/>
      <c r="I23" s="38" t="s">
        <v>72</v>
      </c>
      <c r="J23" s="33"/>
      <c r="K23" s="33"/>
      <c r="L23" s="33"/>
      <c r="M23" s="33">
        <v>1</v>
      </c>
      <c r="N23" s="33"/>
      <c r="O23" s="33">
        <v>1</v>
      </c>
      <c r="P23" s="33"/>
      <c r="Q23" s="45">
        <f>SUM(J23:P23)</f>
        <v>2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86</v>
      </c>
      <c r="B25" s="51"/>
      <c r="C25" s="51"/>
      <c r="D25" s="51"/>
      <c r="E25" s="51"/>
      <c r="F25" s="51"/>
      <c r="G25" s="38"/>
      <c r="H25" s="38"/>
      <c r="I25" s="38"/>
      <c r="J25" s="33"/>
      <c r="K25" s="33"/>
      <c r="L25" s="33"/>
      <c r="M25" s="33"/>
      <c r="N25" s="33"/>
      <c r="O25" s="33"/>
      <c r="P25" s="33"/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72</v>
      </c>
      <c r="D27" s="46"/>
      <c r="E27" s="47" t="s">
        <v>72</v>
      </c>
      <c r="F27" s="47"/>
      <c r="G27" s="47" t="s">
        <v>72</v>
      </c>
      <c r="H27" s="47"/>
      <c r="I27" s="47" t="s">
        <v>72</v>
      </c>
      <c r="J27" s="34">
        <f>SUM(J9:J25)</f>
        <v>1</v>
      </c>
      <c r="K27" s="34">
        <f>SUM(K9:K25)</f>
        <v>0</v>
      </c>
      <c r="L27" s="34">
        <f t="shared" ref="L27:Q27" si="0">SUM(L9:L25)</f>
        <v>1</v>
      </c>
      <c r="M27" s="34">
        <f t="shared" si="0"/>
        <v>2</v>
      </c>
      <c r="N27" s="34">
        <f t="shared" si="0"/>
        <v>0</v>
      </c>
      <c r="O27" s="34">
        <f t="shared" si="0"/>
        <v>2</v>
      </c>
      <c r="P27" s="34">
        <f t="shared" si="0"/>
        <v>1</v>
      </c>
      <c r="Q27" s="48">
        <f t="shared" si="0"/>
        <v>7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51" t="s">
        <v>99</v>
      </c>
      <c r="O29" s="352"/>
      <c r="P29" s="352"/>
      <c r="Q29" s="352"/>
    </row>
    <row r="30" spans="1:20" x14ac:dyDescent="0.2">
      <c r="J30" s="11"/>
      <c r="K30" s="11"/>
      <c r="L30" s="11"/>
      <c r="M30" s="11"/>
      <c r="N30" s="364">
        <v>42491</v>
      </c>
      <c r="O30" s="352"/>
      <c r="P30" s="352"/>
      <c r="Q30" s="352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zoomScaleNormal="100" workbookViewId="0">
      <selection activeCell="I24" sqref="I24"/>
    </sheetView>
  </sheetViews>
  <sheetFormatPr defaultRowHeight="12.75" x14ac:dyDescent="0.2"/>
  <cols>
    <col min="1" max="1" width="3.5703125" style="9" customWidth="1"/>
    <col min="2" max="2" width="4.28515625" style="9" customWidth="1"/>
    <col min="3" max="3" width="3.5703125" style="9" customWidth="1"/>
    <col min="4" max="4" width="5.140625" style="9" customWidth="1"/>
    <col min="5" max="9" width="3.5703125" style="9" customWidth="1"/>
    <col min="10" max="10" width="9.85546875" style="9" customWidth="1"/>
    <col min="11" max="11" width="9.5703125" style="9" customWidth="1"/>
    <col min="12" max="12" width="9.140625" style="9"/>
    <col min="13" max="13" width="12.28515625" style="9" customWidth="1"/>
    <col min="14" max="14" width="9.85546875" style="9" customWidth="1"/>
    <col min="15" max="15" width="9.140625" style="9"/>
    <col min="16" max="16" width="9.85546875" style="9" customWidth="1"/>
    <col min="17" max="17" width="10" style="11" customWidth="1"/>
    <col min="18" max="16384" width="9.140625" style="9"/>
  </cols>
  <sheetData>
    <row r="1" spans="1:18" ht="14.25" x14ac:dyDescent="0.2">
      <c r="B1" s="353">
        <v>9</v>
      </c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</row>
    <row r="2" spans="1:18" ht="19.5" customHeight="1" x14ac:dyDescent="0.25">
      <c r="A2" s="354" t="s">
        <v>70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</row>
    <row r="3" spans="1:18" ht="15" customHeight="1" x14ac:dyDescent="0.25">
      <c r="A3" s="354" t="s">
        <v>43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</row>
    <row r="4" spans="1:18" ht="15.75" customHeight="1" x14ac:dyDescent="0.25">
      <c r="A4" s="365">
        <v>42522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</row>
    <row r="5" spans="1:18" ht="6" customHeight="1" x14ac:dyDescent="0.2"/>
    <row r="6" spans="1:18" ht="26.25" customHeight="1" x14ac:dyDescent="0.2">
      <c r="A6" s="367" t="s">
        <v>42</v>
      </c>
      <c r="B6" s="367"/>
      <c r="C6" s="367"/>
      <c r="D6" s="367"/>
      <c r="E6" s="367"/>
      <c r="F6" s="367"/>
      <c r="G6" s="367"/>
      <c r="H6" s="367"/>
      <c r="I6" s="368"/>
      <c r="J6" s="49" t="s">
        <v>44</v>
      </c>
      <c r="K6" s="49" t="s">
        <v>45</v>
      </c>
      <c r="L6" s="49" t="s">
        <v>46</v>
      </c>
      <c r="M6" s="49" t="s">
        <v>47</v>
      </c>
      <c r="N6" s="49" t="s">
        <v>48</v>
      </c>
      <c r="O6" s="49" t="s">
        <v>49</v>
      </c>
      <c r="P6" s="49" t="s">
        <v>50</v>
      </c>
      <c r="Q6" s="50" t="s">
        <v>6</v>
      </c>
    </row>
    <row r="7" spans="1:18" ht="14.25" x14ac:dyDescent="0.2">
      <c r="A7" s="42"/>
      <c r="B7" s="42"/>
      <c r="C7" s="43"/>
      <c r="D7" s="43"/>
      <c r="E7" s="43"/>
      <c r="F7" s="43"/>
      <c r="G7" s="43"/>
      <c r="H7" s="43"/>
      <c r="I7" s="43"/>
      <c r="J7" s="10" t="s">
        <v>9</v>
      </c>
      <c r="K7" s="10" t="s">
        <v>10</v>
      </c>
      <c r="L7" s="10" t="s">
        <v>11</v>
      </c>
      <c r="M7" s="10" t="s">
        <v>12</v>
      </c>
      <c r="N7" s="10" t="s">
        <v>13</v>
      </c>
      <c r="O7" s="10" t="s">
        <v>14</v>
      </c>
      <c r="P7" s="10" t="s">
        <v>15</v>
      </c>
      <c r="Q7" s="44" t="s">
        <v>16</v>
      </c>
    </row>
    <row r="8" spans="1:18" ht="14.25" x14ac:dyDescent="0.2">
      <c r="A8" s="42"/>
      <c r="B8" s="42"/>
      <c r="C8" s="43"/>
      <c r="D8" s="43"/>
      <c r="E8" s="43"/>
      <c r="F8" s="43"/>
      <c r="G8" s="43"/>
      <c r="H8" s="43"/>
      <c r="I8" s="43"/>
      <c r="J8" s="33"/>
      <c r="K8" s="33"/>
      <c r="L8" s="33"/>
      <c r="M8" s="33"/>
      <c r="N8" s="33"/>
      <c r="O8" s="33"/>
      <c r="P8" s="33"/>
      <c r="Q8" s="45"/>
    </row>
    <row r="9" spans="1:18" ht="30" customHeight="1" x14ac:dyDescent="0.2">
      <c r="A9" s="42" t="s">
        <v>89</v>
      </c>
      <c r="B9" s="42"/>
      <c r="C9" s="43"/>
      <c r="D9" s="43"/>
      <c r="E9" s="38" t="s">
        <v>72</v>
      </c>
      <c r="F9" s="38"/>
      <c r="G9" s="38" t="s">
        <v>72</v>
      </c>
      <c r="H9" s="38"/>
      <c r="I9" s="38" t="s">
        <v>72</v>
      </c>
      <c r="J9" s="33">
        <v>1</v>
      </c>
      <c r="K9" s="33"/>
      <c r="L9" s="33"/>
      <c r="M9" s="33"/>
      <c r="N9" s="33">
        <v>1</v>
      </c>
      <c r="O9" s="33"/>
      <c r="P9" s="33"/>
      <c r="Q9" s="45">
        <f>SUM(J9:P9)</f>
        <v>2</v>
      </c>
      <c r="R9" s="11"/>
    </row>
    <row r="10" spans="1:18" ht="30" customHeight="1" x14ac:dyDescent="0.2">
      <c r="A10" s="42"/>
      <c r="B10" s="42"/>
      <c r="C10" s="43"/>
      <c r="D10" s="43"/>
      <c r="E10" s="43"/>
      <c r="F10" s="43"/>
      <c r="G10" s="43"/>
      <c r="H10" s="43"/>
      <c r="I10" s="43"/>
      <c r="J10" s="33"/>
      <c r="K10" s="33"/>
      <c r="L10" s="33"/>
      <c r="M10" s="33"/>
      <c r="N10" s="33"/>
      <c r="O10" s="33"/>
      <c r="P10" s="33"/>
      <c r="Q10" s="45"/>
    </row>
    <row r="11" spans="1:18" ht="30" customHeight="1" x14ac:dyDescent="0.2">
      <c r="A11" s="42" t="s">
        <v>90</v>
      </c>
      <c r="B11" s="42"/>
      <c r="C11" s="43"/>
      <c r="D11" s="43"/>
      <c r="E11" s="38" t="s">
        <v>72</v>
      </c>
      <c r="F11" s="38"/>
      <c r="G11" s="38" t="s">
        <v>72</v>
      </c>
      <c r="H11" s="38"/>
      <c r="I11" s="38" t="s">
        <v>72</v>
      </c>
      <c r="J11" s="33"/>
      <c r="K11" s="33"/>
      <c r="L11" s="33"/>
      <c r="M11" s="33"/>
      <c r="N11" s="33"/>
      <c r="O11" s="33"/>
      <c r="P11" s="33"/>
      <c r="Q11" s="45">
        <f>SUM(J11:P11)</f>
        <v>0</v>
      </c>
    </row>
    <row r="12" spans="1:18" ht="30" customHeight="1" x14ac:dyDescent="0.2">
      <c r="A12" s="42"/>
      <c r="B12" s="42"/>
      <c r="C12" s="43"/>
      <c r="D12" s="43"/>
      <c r="E12" s="43"/>
      <c r="F12" s="43"/>
      <c r="G12" s="43"/>
      <c r="H12" s="43"/>
      <c r="I12" s="43"/>
      <c r="J12" s="33"/>
      <c r="K12" s="33"/>
      <c r="L12" s="33"/>
      <c r="M12" s="33"/>
      <c r="N12" s="33"/>
      <c r="O12" s="33"/>
      <c r="P12" s="33"/>
      <c r="Q12" s="45"/>
    </row>
    <row r="13" spans="1:18" ht="30" customHeight="1" x14ac:dyDescent="0.2">
      <c r="A13" s="42" t="s">
        <v>91</v>
      </c>
      <c r="B13" s="42"/>
      <c r="C13" s="43"/>
      <c r="D13" s="43"/>
      <c r="E13" s="38" t="s">
        <v>72</v>
      </c>
      <c r="F13" s="38"/>
      <c r="G13" s="38" t="s">
        <v>72</v>
      </c>
      <c r="H13" s="38"/>
      <c r="I13" s="38" t="s">
        <v>72</v>
      </c>
      <c r="J13" s="33"/>
      <c r="K13" s="33">
        <v>1</v>
      </c>
      <c r="L13" s="33"/>
      <c r="M13" s="33"/>
      <c r="N13" s="33"/>
      <c r="O13" s="33"/>
      <c r="P13" s="33"/>
      <c r="Q13" s="45">
        <f>SUM(J13:P13)</f>
        <v>1</v>
      </c>
    </row>
    <row r="14" spans="1:18" ht="30" customHeight="1" x14ac:dyDescent="0.2">
      <c r="A14" s="42"/>
      <c r="B14" s="42"/>
      <c r="C14" s="43"/>
      <c r="D14" s="43"/>
      <c r="E14" s="43"/>
      <c r="F14" s="43"/>
      <c r="G14" s="43"/>
      <c r="H14" s="43"/>
      <c r="I14" s="43"/>
      <c r="J14" s="33"/>
      <c r="K14" s="33"/>
      <c r="L14" s="33"/>
      <c r="M14" s="33"/>
      <c r="N14" s="33"/>
      <c r="O14" s="33"/>
      <c r="P14" s="33"/>
      <c r="Q14" s="45"/>
    </row>
    <row r="15" spans="1:18" ht="30" customHeight="1" x14ac:dyDescent="0.2">
      <c r="A15" s="366" t="s">
        <v>88</v>
      </c>
      <c r="B15" s="366"/>
      <c r="C15" s="366"/>
      <c r="D15" s="366"/>
      <c r="E15" s="366"/>
      <c r="F15" s="38"/>
      <c r="G15" s="38" t="s">
        <v>72</v>
      </c>
      <c r="H15" s="38"/>
      <c r="I15" s="38" t="s">
        <v>72</v>
      </c>
      <c r="J15" s="33"/>
      <c r="K15" s="33"/>
      <c r="L15" s="33"/>
      <c r="M15" s="33"/>
      <c r="N15" s="33"/>
      <c r="O15" s="33"/>
      <c r="P15" s="33"/>
      <c r="Q15" s="45">
        <f>SUM(J15:P15)</f>
        <v>0</v>
      </c>
    </row>
    <row r="16" spans="1:18" ht="30" customHeight="1" x14ac:dyDescent="0.2">
      <c r="A16" s="42"/>
      <c r="B16" s="42"/>
      <c r="C16" s="43"/>
      <c r="D16" s="43"/>
      <c r="E16" s="43"/>
      <c r="F16" s="43"/>
      <c r="G16" s="43"/>
      <c r="H16" s="43"/>
      <c r="I16" s="43"/>
      <c r="J16" s="33"/>
      <c r="K16" s="33"/>
      <c r="L16" s="33"/>
      <c r="M16" s="33"/>
      <c r="N16" s="33"/>
      <c r="O16" s="33"/>
      <c r="P16" s="33"/>
      <c r="Q16" s="45"/>
    </row>
    <row r="17" spans="1:20" ht="30" customHeight="1" x14ac:dyDescent="0.2">
      <c r="A17" s="42" t="s">
        <v>92</v>
      </c>
      <c r="B17" s="42"/>
      <c r="C17" s="43"/>
      <c r="D17" s="43"/>
      <c r="E17" s="38" t="s">
        <v>72</v>
      </c>
      <c r="F17" s="38"/>
      <c r="G17" s="38" t="s">
        <v>72</v>
      </c>
      <c r="H17" s="38"/>
      <c r="I17" s="38" t="s">
        <v>72</v>
      </c>
      <c r="J17" s="33">
        <v>1</v>
      </c>
      <c r="K17" s="33"/>
      <c r="L17" s="33"/>
      <c r="M17" s="33"/>
      <c r="N17" s="33"/>
      <c r="O17" s="33"/>
      <c r="P17" s="33"/>
      <c r="Q17" s="45">
        <f>SUM(J17:P17)</f>
        <v>1</v>
      </c>
    </row>
    <row r="18" spans="1:20" ht="30" customHeight="1" x14ac:dyDescent="0.2">
      <c r="A18" s="42"/>
      <c r="B18" s="42"/>
      <c r="C18" s="43"/>
      <c r="D18" s="43"/>
      <c r="E18" s="43"/>
      <c r="F18" s="43"/>
      <c r="G18" s="43"/>
      <c r="H18" s="43"/>
      <c r="I18" s="43"/>
      <c r="J18" s="33"/>
      <c r="K18" s="33"/>
      <c r="L18" s="33"/>
      <c r="M18" s="33"/>
      <c r="N18" s="33"/>
      <c r="O18" s="33"/>
      <c r="P18" s="33"/>
      <c r="Q18" s="45"/>
    </row>
    <row r="19" spans="1:20" ht="30" customHeight="1" x14ac:dyDescent="0.2">
      <c r="A19" s="42" t="s">
        <v>93</v>
      </c>
      <c r="B19" s="42"/>
      <c r="C19" s="43"/>
      <c r="D19" s="43"/>
      <c r="E19" s="38" t="s">
        <v>72</v>
      </c>
      <c r="F19" s="38"/>
      <c r="G19" s="38" t="s">
        <v>72</v>
      </c>
      <c r="H19" s="38"/>
      <c r="I19" s="38" t="s">
        <v>72</v>
      </c>
      <c r="J19" s="33">
        <v>1</v>
      </c>
      <c r="K19" s="33"/>
      <c r="L19" s="33"/>
      <c r="M19" s="33"/>
      <c r="N19" s="33"/>
      <c r="O19" s="33"/>
      <c r="P19" s="33">
        <v>1</v>
      </c>
      <c r="Q19" s="45">
        <f>SUM(J19:P19)</f>
        <v>2</v>
      </c>
    </row>
    <row r="20" spans="1:20" ht="30" customHeight="1" x14ac:dyDescent="0.2">
      <c r="A20" s="42"/>
      <c r="B20" s="42"/>
      <c r="C20" s="43"/>
      <c r="D20" s="43"/>
      <c r="E20" s="43"/>
      <c r="F20" s="43"/>
      <c r="G20" s="43"/>
      <c r="H20" s="43"/>
      <c r="I20" s="43"/>
      <c r="J20" s="33"/>
      <c r="K20" s="33"/>
      <c r="L20" s="33"/>
      <c r="M20" s="33"/>
      <c r="N20" s="33"/>
      <c r="O20" s="33"/>
      <c r="P20" s="33"/>
      <c r="Q20" s="45"/>
    </row>
    <row r="21" spans="1:20" ht="30" customHeight="1" x14ac:dyDescent="0.2">
      <c r="A21" s="42" t="s">
        <v>94</v>
      </c>
      <c r="B21" s="42"/>
      <c r="C21" s="43"/>
      <c r="D21" s="43"/>
      <c r="E21" s="38" t="s">
        <v>72</v>
      </c>
      <c r="F21" s="38"/>
      <c r="G21" s="38" t="s">
        <v>72</v>
      </c>
      <c r="H21" s="38"/>
      <c r="I21" s="38" t="s">
        <v>72</v>
      </c>
      <c r="J21" s="33"/>
      <c r="K21" s="33"/>
      <c r="L21" s="33"/>
      <c r="M21" s="33"/>
      <c r="N21" s="33"/>
      <c r="O21" s="33">
        <v>1</v>
      </c>
      <c r="P21" s="33"/>
      <c r="Q21" s="45">
        <f>SUM(J21:P21)</f>
        <v>1</v>
      </c>
    </row>
    <row r="22" spans="1:20" ht="30" customHeight="1" x14ac:dyDescent="0.2">
      <c r="A22" s="42"/>
      <c r="B22" s="42"/>
      <c r="C22" s="43"/>
      <c r="D22" s="43"/>
      <c r="E22" s="43"/>
      <c r="F22" s="43"/>
      <c r="G22" s="43"/>
      <c r="H22" s="43"/>
      <c r="I22" s="43"/>
      <c r="J22" s="33"/>
      <c r="K22" s="33"/>
      <c r="L22" s="33"/>
      <c r="M22" s="33"/>
      <c r="N22" s="33"/>
      <c r="O22" s="33"/>
      <c r="P22" s="33"/>
      <c r="Q22" s="45"/>
    </row>
    <row r="23" spans="1:20" ht="30" customHeight="1" x14ac:dyDescent="0.2">
      <c r="A23" s="366" t="s">
        <v>87</v>
      </c>
      <c r="B23" s="366"/>
      <c r="C23" s="366"/>
      <c r="D23" s="366"/>
      <c r="E23" s="366"/>
      <c r="F23" s="366"/>
      <c r="G23" s="38" t="s">
        <v>72</v>
      </c>
      <c r="H23" s="38"/>
      <c r="I23" s="38" t="s">
        <v>72</v>
      </c>
      <c r="J23" s="33"/>
      <c r="K23" s="33"/>
      <c r="L23" s="33"/>
      <c r="M23" s="33"/>
      <c r="N23" s="33"/>
      <c r="O23" s="33"/>
      <c r="P23" s="33"/>
      <c r="Q23" s="45">
        <f>SUM(J23:P23)</f>
        <v>0</v>
      </c>
      <c r="T23" s="36"/>
    </row>
    <row r="24" spans="1:20" ht="30" customHeight="1" x14ac:dyDescent="0.2">
      <c r="A24" s="51"/>
      <c r="B24" s="51"/>
      <c r="C24" s="51"/>
      <c r="D24" s="51"/>
      <c r="E24" s="51"/>
      <c r="F24" s="51"/>
      <c r="G24" s="38"/>
      <c r="H24" s="38"/>
      <c r="I24" s="38"/>
      <c r="J24" s="33"/>
      <c r="K24" s="33"/>
      <c r="L24" s="33"/>
      <c r="M24" s="33"/>
      <c r="N24" s="33"/>
      <c r="O24" s="33"/>
      <c r="P24" s="33"/>
      <c r="Q24" s="45"/>
    </row>
    <row r="25" spans="1:20" ht="30" customHeight="1" x14ac:dyDescent="0.2">
      <c r="A25" s="51" t="s">
        <v>86</v>
      </c>
      <c r="B25" s="51"/>
      <c r="C25" s="51"/>
      <c r="D25" s="51"/>
      <c r="E25" s="51"/>
      <c r="F25" s="51"/>
      <c r="G25" s="38"/>
      <c r="H25" s="38"/>
      <c r="I25" s="38"/>
      <c r="J25" s="33"/>
      <c r="K25" s="33"/>
      <c r="L25" s="33"/>
      <c r="M25" s="33"/>
      <c r="N25" s="33"/>
      <c r="O25" s="33"/>
      <c r="P25" s="33"/>
      <c r="Q25" s="45">
        <f>SUM(J25:P25)</f>
        <v>0</v>
      </c>
    </row>
    <row r="26" spans="1:20" ht="30" customHeight="1" x14ac:dyDescent="0.2">
      <c r="A26" s="42"/>
      <c r="B26" s="42"/>
      <c r="C26" s="43"/>
      <c r="D26" s="43"/>
      <c r="E26" s="43"/>
      <c r="F26" s="43"/>
      <c r="G26" s="43"/>
      <c r="H26" s="43"/>
      <c r="I26" s="43"/>
      <c r="J26" s="33"/>
      <c r="K26" s="33"/>
      <c r="L26" s="33"/>
      <c r="M26" s="33"/>
      <c r="N26" s="33"/>
      <c r="O26" s="33"/>
      <c r="P26" s="33"/>
      <c r="Q26" s="45"/>
    </row>
    <row r="27" spans="1:20" ht="30" customHeight="1" x14ac:dyDescent="0.25">
      <c r="A27" s="52" t="s">
        <v>6</v>
      </c>
      <c r="B27" s="53"/>
      <c r="C27" s="47" t="s">
        <v>72</v>
      </c>
      <c r="D27" s="46"/>
      <c r="E27" s="47" t="s">
        <v>72</v>
      </c>
      <c r="F27" s="47"/>
      <c r="G27" s="47" t="s">
        <v>72</v>
      </c>
      <c r="H27" s="47"/>
      <c r="I27" s="47" t="s">
        <v>72</v>
      </c>
      <c r="J27" s="34">
        <f>SUM(J9:J25)</f>
        <v>3</v>
      </c>
      <c r="K27" s="34">
        <f>SUM(K9:K25)</f>
        <v>1</v>
      </c>
      <c r="L27" s="34">
        <f t="shared" ref="L27:Q27" si="0">SUM(L9:L25)</f>
        <v>0</v>
      </c>
      <c r="M27" s="34">
        <f t="shared" si="0"/>
        <v>0</v>
      </c>
      <c r="N27" s="34">
        <f t="shared" si="0"/>
        <v>1</v>
      </c>
      <c r="O27" s="34">
        <f t="shared" si="0"/>
        <v>1</v>
      </c>
      <c r="P27" s="34">
        <f t="shared" si="0"/>
        <v>1</v>
      </c>
      <c r="Q27" s="48">
        <f t="shared" si="0"/>
        <v>7</v>
      </c>
      <c r="R27" s="37"/>
    </row>
    <row r="28" spans="1:20" x14ac:dyDescent="0.2">
      <c r="J28" s="37"/>
      <c r="K28" s="37"/>
      <c r="L28" s="37"/>
      <c r="M28" s="37"/>
      <c r="N28" s="37"/>
      <c r="O28" s="37"/>
      <c r="Q28" s="37"/>
    </row>
    <row r="29" spans="1:20" x14ac:dyDescent="0.2">
      <c r="J29" s="11"/>
      <c r="K29" s="11"/>
      <c r="L29" s="11"/>
      <c r="M29" s="11"/>
      <c r="N29" s="351" t="s">
        <v>99</v>
      </c>
      <c r="O29" s="352"/>
      <c r="P29" s="352"/>
      <c r="Q29" s="352"/>
    </row>
    <row r="30" spans="1:20" x14ac:dyDescent="0.2">
      <c r="J30" s="11"/>
      <c r="K30" s="11"/>
      <c r="L30" s="11"/>
      <c r="M30" s="11"/>
      <c r="N30" s="364">
        <v>42522</v>
      </c>
      <c r="O30" s="352"/>
      <c r="P30" s="352"/>
      <c r="Q30" s="352"/>
    </row>
    <row r="32" spans="1:20" x14ac:dyDescent="0.2">
      <c r="P32" s="35"/>
    </row>
  </sheetData>
  <mergeCells count="9">
    <mergeCell ref="A23:F23"/>
    <mergeCell ref="N29:Q29"/>
    <mergeCell ref="N30:Q30"/>
    <mergeCell ref="B1:Q1"/>
    <mergeCell ref="A2:Q2"/>
    <mergeCell ref="A3:Q3"/>
    <mergeCell ref="A4:Q4"/>
    <mergeCell ref="A6:I6"/>
    <mergeCell ref="A15:E15"/>
  </mergeCells>
  <pageMargins left="0.75" right="0.75" top="0.5" bottom="0.5" header="0.5" footer="0.5"/>
  <pageSetup scale="79" orientation="portrait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6" zoomScaleNormal="100" workbookViewId="0">
      <selection activeCell="I24" sqref="I24"/>
    </sheetView>
  </sheetViews>
  <sheetFormatPr defaultRowHeight="12.75" x14ac:dyDescent="0.2"/>
  <cols>
    <col min="1" max="5" width="9.140625" style="54"/>
    <col min="6" max="6" width="11.140625" style="54" customWidth="1"/>
    <col min="7" max="7" width="9.140625" style="54"/>
    <col min="8" max="8" width="11.42578125" style="54" customWidth="1"/>
    <col min="9" max="9" width="9.140625" style="54"/>
    <col min="10" max="10" width="11.140625" style="54" customWidth="1"/>
    <col min="11" max="11" width="9.140625" style="54"/>
    <col min="12" max="12" width="11.5703125" style="54" customWidth="1"/>
    <col min="13" max="13" width="9.140625" style="54"/>
    <col min="14" max="14" width="10.7109375" style="54" customWidth="1"/>
    <col min="15" max="15" width="10.5703125" style="54" customWidth="1"/>
    <col min="16" max="16" width="11.42578125" style="54" customWidth="1"/>
    <col min="17" max="16384" width="9.140625" style="54"/>
  </cols>
  <sheetData>
    <row r="1" spans="1:16" ht="27" customHeight="1" x14ac:dyDescent="0.35">
      <c r="A1" s="372" t="s">
        <v>128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</row>
    <row r="2" spans="1:16" ht="25.5" customHeight="1" x14ac:dyDescent="0.35">
      <c r="A2" s="372" t="s">
        <v>20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</row>
    <row r="3" spans="1:16" ht="22.5" customHeight="1" x14ac:dyDescent="0.35">
      <c r="A3" s="373" t="s">
        <v>129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5" spans="1:16" ht="19.5" customHeight="1" x14ac:dyDescent="0.2">
      <c r="A5" s="374" t="s">
        <v>78</v>
      </c>
      <c r="B5" s="375"/>
      <c r="C5" s="375"/>
      <c r="D5" s="376"/>
      <c r="E5" s="374" t="s">
        <v>79</v>
      </c>
      <c r="F5" s="376"/>
      <c r="G5" s="374" t="s">
        <v>80</v>
      </c>
      <c r="H5" s="376"/>
      <c r="I5" s="374" t="s">
        <v>81</v>
      </c>
      <c r="J5" s="376"/>
      <c r="K5" s="374" t="s">
        <v>82</v>
      </c>
      <c r="L5" s="376"/>
      <c r="M5" s="374" t="s">
        <v>83</v>
      </c>
      <c r="N5" s="376"/>
      <c r="O5" s="374" t="s">
        <v>126</v>
      </c>
      <c r="P5" s="376"/>
    </row>
    <row r="6" spans="1:16" ht="21.75" customHeight="1" x14ac:dyDescent="0.2">
      <c r="A6" s="377"/>
      <c r="B6" s="378"/>
      <c r="C6" s="378"/>
      <c r="D6" s="379"/>
      <c r="E6" s="380"/>
      <c r="F6" s="382"/>
      <c r="G6" s="380"/>
      <c r="H6" s="382"/>
      <c r="I6" s="380"/>
      <c r="J6" s="382"/>
      <c r="K6" s="380"/>
      <c r="L6" s="382"/>
      <c r="M6" s="380"/>
      <c r="N6" s="382"/>
      <c r="O6" s="380"/>
      <c r="P6" s="382"/>
    </row>
    <row r="7" spans="1:16" ht="20.25" x14ac:dyDescent="0.2">
      <c r="A7" s="380"/>
      <c r="B7" s="381"/>
      <c r="C7" s="381"/>
      <c r="D7" s="382"/>
      <c r="E7" s="165" t="s">
        <v>84</v>
      </c>
      <c r="F7" s="166" t="s">
        <v>85</v>
      </c>
      <c r="G7" s="166" t="s">
        <v>84</v>
      </c>
      <c r="H7" s="167" t="s">
        <v>85</v>
      </c>
      <c r="I7" s="167" t="s">
        <v>84</v>
      </c>
      <c r="J7" s="167" t="s">
        <v>85</v>
      </c>
      <c r="K7" s="167" t="s">
        <v>84</v>
      </c>
      <c r="L7" s="167" t="s">
        <v>85</v>
      </c>
      <c r="M7" s="167" t="s">
        <v>84</v>
      </c>
      <c r="N7" s="167" t="s">
        <v>85</v>
      </c>
      <c r="O7" s="165" t="s">
        <v>84</v>
      </c>
      <c r="P7" s="168" t="s">
        <v>85</v>
      </c>
    </row>
    <row r="8" spans="1:16" ht="20.25" x14ac:dyDescent="0.3">
      <c r="A8" s="369"/>
      <c r="B8" s="370"/>
      <c r="C8" s="370"/>
      <c r="D8" s="371"/>
      <c r="E8" s="169" t="s">
        <v>9</v>
      </c>
      <c r="F8" s="170" t="s">
        <v>10</v>
      </c>
      <c r="G8" s="170" t="s">
        <v>11</v>
      </c>
      <c r="H8" s="170" t="s">
        <v>12</v>
      </c>
      <c r="I8" s="170" t="s">
        <v>13</v>
      </c>
      <c r="J8" s="170" t="s">
        <v>14</v>
      </c>
      <c r="K8" s="170" t="s">
        <v>15</v>
      </c>
      <c r="L8" s="170" t="s">
        <v>16</v>
      </c>
      <c r="M8" s="170" t="s">
        <v>55</v>
      </c>
      <c r="N8" s="170" t="s">
        <v>56</v>
      </c>
      <c r="O8" s="170" t="s">
        <v>57</v>
      </c>
      <c r="P8" s="171" t="s">
        <v>58</v>
      </c>
    </row>
    <row r="9" spans="1:16" ht="20.25" x14ac:dyDescent="0.3">
      <c r="A9" s="369"/>
      <c r="B9" s="370"/>
      <c r="C9" s="370"/>
      <c r="D9" s="371"/>
      <c r="E9" s="169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3"/>
    </row>
    <row r="10" spans="1:16" ht="20.25" x14ac:dyDescent="0.3">
      <c r="A10" s="174" t="s">
        <v>64</v>
      </c>
      <c r="B10" s="175"/>
      <c r="C10" s="175" t="s">
        <v>72</v>
      </c>
      <c r="D10" s="176" t="s">
        <v>72</v>
      </c>
      <c r="E10" s="177">
        <f>SUM('Table 6" 2016 apr'!E10,'Table 6" 2016 may'!E10,'Table 6" 2016 jun'!E10)</f>
        <v>0</v>
      </c>
      <c r="F10" s="177">
        <f>SUM('Table 6" 2016 apr'!F10,'Table 6" 2016 may'!F10,'Table 6" 2016 jun'!F10)</f>
        <v>0</v>
      </c>
      <c r="G10" s="177">
        <f>SUM('Table 6" 2016 apr'!G10,'Table 6" 2016 may'!G10,'Table 6" 2016 jun'!G10)</f>
        <v>0</v>
      </c>
      <c r="H10" s="177">
        <f>SUM('Table 6" 2016 apr'!H10,'Table 6" 2016 may'!H10,'Table 6" 2016 jun'!H10)</f>
        <v>0</v>
      </c>
      <c r="I10" s="177">
        <f>SUM('Table 6" 2016 apr'!I10,'Table 6" 2016 may'!I10,'Table 6" 2016 jun'!I10)</f>
        <v>0</v>
      </c>
      <c r="J10" s="177">
        <f>SUM('Table 6" 2016 apr'!J10,'Table 6" 2016 may'!J10,'Table 6" 2016 jun'!J10)</f>
        <v>0</v>
      </c>
      <c r="K10" s="177">
        <f>SUM('Table 6" 2016 apr'!K10,'Table 6" 2016 may'!K10,'Table 6" 2016 jun'!K10)</f>
        <v>0</v>
      </c>
      <c r="L10" s="177">
        <f>SUM('Table 6" 2016 apr'!L10,'Table 6" 2016 may'!L10,'Table 6" 2016 jun'!L10)</f>
        <v>0</v>
      </c>
      <c r="M10" s="177">
        <f>SUM('Table 6" 2016 apr'!M10,'Table 6" 2016 may'!M10,'Table 6" 2016 jun'!M10)</f>
        <v>0</v>
      </c>
      <c r="N10" s="177">
        <f>SUM('Table 6" 2016 apr'!N10,'Table 6" 2016 may'!N10,'Table 6" 2016 jun'!N10)</f>
        <v>0</v>
      </c>
      <c r="O10" s="179">
        <f>SUM(E10,G10,I10,K10,M10)</f>
        <v>0</v>
      </c>
      <c r="P10" s="180">
        <f>SUM(F10,H10,J10,L10,N10)</f>
        <v>0</v>
      </c>
    </row>
    <row r="11" spans="1:16" ht="20.25" x14ac:dyDescent="0.3">
      <c r="A11" s="369"/>
      <c r="B11" s="370"/>
      <c r="C11" s="370"/>
      <c r="D11" s="371"/>
      <c r="E11" s="181"/>
      <c r="F11" s="178"/>
      <c r="G11" s="178"/>
      <c r="H11" s="178"/>
      <c r="I11" s="178"/>
      <c r="J11" s="178"/>
      <c r="K11" s="178"/>
      <c r="L11" s="178"/>
      <c r="M11" s="178"/>
      <c r="N11" s="178"/>
      <c r="O11" s="179"/>
      <c r="P11" s="180"/>
    </row>
    <row r="12" spans="1:16" ht="20.25" x14ac:dyDescent="0.3">
      <c r="A12" s="174" t="s">
        <v>63</v>
      </c>
      <c r="B12" s="175"/>
      <c r="C12" s="175" t="s">
        <v>72</v>
      </c>
      <c r="D12" s="176" t="s">
        <v>72</v>
      </c>
      <c r="E12" s="177">
        <f>SUM('Table 6" 2016 apr'!E12,'Table 6" 2016 may'!E12,'Table 6" 2016 jun'!E12)</f>
        <v>1</v>
      </c>
      <c r="F12" s="177">
        <f>SUM('Table 6" 2016 apr'!F12,'Table 6" 2016 may'!F12,'Table 6" 2016 jun'!F12)</f>
        <v>0</v>
      </c>
      <c r="G12" s="177">
        <f>SUM('Table 6" 2016 apr'!G12,'Table 6" 2016 may'!G12,'Table 6" 2016 jun'!G12)</f>
        <v>0</v>
      </c>
      <c r="H12" s="177">
        <f>SUM('Table 6" 2016 apr'!H12,'Table 6" 2016 may'!H12,'Table 6" 2016 jun'!H12)</f>
        <v>0</v>
      </c>
      <c r="I12" s="177">
        <f>SUM('Table 6" 2016 apr'!I12,'Table 6" 2016 may'!I12,'Table 6" 2016 jun'!I12)</f>
        <v>0</v>
      </c>
      <c r="J12" s="177">
        <f>SUM('Table 6" 2016 apr'!J12,'Table 6" 2016 may'!J12,'Table 6" 2016 jun'!J12)</f>
        <v>0</v>
      </c>
      <c r="K12" s="177">
        <f>SUM('Table 6" 2016 apr'!K12,'Table 6" 2016 may'!K12,'Table 6" 2016 jun'!K12)</f>
        <v>0</v>
      </c>
      <c r="L12" s="177">
        <f>SUM('Table 6" 2016 apr'!L12,'Table 6" 2016 may'!L12,'Table 6" 2016 jun'!L12)</f>
        <v>0</v>
      </c>
      <c r="M12" s="177">
        <f>SUM('Table 6" 2016 apr'!M12,'Table 6" 2016 may'!M12,'Table 6" 2016 jun'!M12)</f>
        <v>0</v>
      </c>
      <c r="N12" s="177">
        <f>SUM('Table 6" 2016 apr'!N12,'Table 6" 2016 may'!N12,'Table 6" 2016 jun'!N12)</f>
        <v>0</v>
      </c>
      <c r="O12" s="179">
        <f>SUM(E12:N12)</f>
        <v>1</v>
      </c>
      <c r="P12" s="180">
        <f>SUM(F12,H12,J12,L12,N12)</f>
        <v>0</v>
      </c>
    </row>
    <row r="13" spans="1:16" ht="20.25" x14ac:dyDescent="0.3">
      <c r="A13" s="369"/>
      <c r="B13" s="370"/>
      <c r="C13" s="370"/>
      <c r="D13" s="371"/>
      <c r="E13" s="181"/>
      <c r="F13" s="178"/>
      <c r="G13" s="178"/>
      <c r="H13" s="178"/>
      <c r="I13" s="178"/>
      <c r="J13" s="178"/>
      <c r="K13" s="178"/>
      <c r="L13" s="178"/>
      <c r="M13" s="178"/>
      <c r="N13" s="178"/>
      <c r="O13" s="179"/>
      <c r="P13" s="180"/>
    </row>
    <row r="14" spans="1:16" ht="20.25" x14ac:dyDescent="0.3">
      <c r="A14" s="174" t="s">
        <v>21</v>
      </c>
      <c r="B14" s="175"/>
      <c r="C14" s="175" t="s">
        <v>72</v>
      </c>
      <c r="D14" s="176" t="s">
        <v>72</v>
      </c>
      <c r="E14" s="177">
        <f>SUM('Table 6" 2016 apr'!E14,'Table 6" 2016 may'!E14,'Table 6" 2016 jun'!E14)</f>
        <v>0</v>
      </c>
      <c r="F14" s="177">
        <f>SUM('Table 6" 2016 apr'!F14,'Table 6" 2016 may'!F14,'Table 6" 2016 jun'!F14)</f>
        <v>0</v>
      </c>
      <c r="G14" s="177">
        <f>SUM('Table 6" 2016 apr'!G14,'Table 6" 2016 may'!G14,'Table 6" 2016 jun'!G14)</f>
        <v>0</v>
      </c>
      <c r="H14" s="177">
        <f>SUM('Table 6" 2016 apr'!H14,'Table 6" 2016 may'!H14,'Table 6" 2016 jun'!H14)</f>
        <v>0</v>
      </c>
      <c r="I14" s="177">
        <f>SUM('Table 6" 2016 apr'!I14,'Table 6" 2016 may'!I14,'Table 6" 2016 jun'!I14)</f>
        <v>0</v>
      </c>
      <c r="J14" s="177">
        <f>SUM('Table 6" 2016 apr'!J14,'Table 6" 2016 may'!J14,'Table 6" 2016 jun'!J14)</f>
        <v>0</v>
      </c>
      <c r="K14" s="177">
        <f>SUM('Table 6" 2016 apr'!K14,'Table 6" 2016 may'!K14,'Table 6" 2016 jun'!K14)</f>
        <v>0</v>
      </c>
      <c r="L14" s="177">
        <f>SUM('Table 6" 2016 apr'!L14,'Table 6" 2016 may'!L14,'Table 6" 2016 jun'!L14)</f>
        <v>0</v>
      </c>
      <c r="M14" s="177">
        <f>SUM('Table 6" 2016 apr'!M14,'Table 6" 2016 may'!M14,'Table 6" 2016 jun'!M14)</f>
        <v>0</v>
      </c>
      <c r="N14" s="177">
        <f>SUM('Table 6" 2016 apr'!N14,'Table 6" 2016 may'!N14,'Table 6" 2016 jun'!N14)</f>
        <v>0</v>
      </c>
      <c r="O14" s="179">
        <f>SUM(E14,G14,I14,K14,M14)</f>
        <v>0</v>
      </c>
      <c r="P14" s="180">
        <f>SUM(F14,H14,J14,L14,N14)</f>
        <v>0</v>
      </c>
    </row>
    <row r="15" spans="1:16" ht="20.25" x14ac:dyDescent="0.3">
      <c r="A15" s="369"/>
      <c r="B15" s="370"/>
      <c r="C15" s="370"/>
      <c r="D15" s="371"/>
      <c r="E15" s="181"/>
      <c r="F15" s="178"/>
      <c r="G15" s="178"/>
      <c r="H15" s="178"/>
      <c r="I15" s="178"/>
      <c r="J15" s="178"/>
      <c r="K15" s="178"/>
      <c r="L15" s="178"/>
      <c r="M15" s="178"/>
      <c r="N15" s="178"/>
      <c r="O15" s="179"/>
      <c r="P15" s="180"/>
    </row>
    <row r="16" spans="1:16" ht="20.25" x14ac:dyDescent="0.3">
      <c r="A16" s="174" t="s">
        <v>22</v>
      </c>
      <c r="B16" s="175"/>
      <c r="C16" s="175" t="s">
        <v>72</v>
      </c>
      <c r="D16" s="176" t="s">
        <v>72</v>
      </c>
      <c r="E16" s="177">
        <f>SUM('Table 6" 2016 apr'!E16,'Table 6" 2016 may'!E16,'Table 6" 2016 jun'!E16)</f>
        <v>0</v>
      </c>
      <c r="F16" s="177">
        <f>SUM('Table 6" 2016 apr'!F16,'Table 6" 2016 may'!F16,'Table 6" 2016 jun'!F16)</f>
        <v>0</v>
      </c>
      <c r="G16" s="177">
        <f>SUM('Table 6" 2016 apr'!G16,'Table 6" 2016 may'!G16,'Table 6" 2016 jun'!G16)</f>
        <v>1</v>
      </c>
      <c r="H16" s="177">
        <f>SUM('Table 6" 2016 apr'!H16,'Table 6" 2016 may'!H16,'Table 6" 2016 jun'!H16)</f>
        <v>0</v>
      </c>
      <c r="I16" s="177">
        <f>SUM('Table 6" 2016 apr'!I16,'Table 6" 2016 may'!I16,'Table 6" 2016 jun'!I16)</f>
        <v>0</v>
      </c>
      <c r="J16" s="177">
        <f>SUM('Table 6" 2016 apr'!J16,'Table 6" 2016 may'!J16,'Table 6" 2016 jun'!J16)</f>
        <v>0</v>
      </c>
      <c r="K16" s="177">
        <f>SUM('Table 6" 2016 apr'!K16,'Table 6" 2016 may'!K16,'Table 6" 2016 jun'!K16)</f>
        <v>0</v>
      </c>
      <c r="L16" s="177">
        <f>SUM('Table 6" 2016 apr'!L16,'Table 6" 2016 may'!L16,'Table 6" 2016 jun'!L16)</f>
        <v>0</v>
      </c>
      <c r="M16" s="177">
        <f>SUM('Table 6" 2016 apr'!M16,'Table 6" 2016 may'!M16,'Table 6" 2016 jun'!M16)</f>
        <v>0</v>
      </c>
      <c r="N16" s="177">
        <f>SUM('Table 6" 2016 apr'!N16,'Table 6" 2016 may'!N16,'Table 6" 2016 jun'!N16)</f>
        <v>1</v>
      </c>
      <c r="O16" s="179">
        <f>SUM(E16,G16,I16,K16,M16)</f>
        <v>1</v>
      </c>
      <c r="P16" s="180">
        <f>SUM(F16,H16,J16,L16,N16)</f>
        <v>1</v>
      </c>
    </row>
    <row r="17" spans="1:16" ht="20.25" x14ac:dyDescent="0.3">
      <c r="A17" s="369"/>
      <c r="B17" s="370"/>
      <c r="C17" s="370"/>
      <c r="D17" s="371"/>
      <c r="E17" s="181"/>
      <c r="F17" s="178"/>
      <c r="G17" s="178"/>
      <c r="H17" s="178"/>
      <c r="I17" s="178"/>
      <c r="J17" s="178"/>
      <c r="K17" s="178"/>
      <c r="L17" s="178"/>
      <c r="M17" s="178"/>
      <c r="N17" s="178"/>
      <c r="O17" s="179"/>
      <c r="P17" s="180"/>
    </row>
    <row r="18" spans="1:16" ht="20.25" x14ac:dyDescent="0.3">
      <c r="A18" s="174" t="s">
        <v>23</v>
      </c>
      <c r="B18" s="175"/>
      <c r="C18" s="175" t="s">
        <v>72</v>
      </c>
      <c r="D18" s="176" t="s">
        <v>72</v>
      </c>
      <c r="E18" s="177">
        <f>SUM('Table 6" 2016 apr'!E18,'Table 6" 2016 may'!E18,'Table 6" 2016 jun'!E18)</f>
        <v>0</v>
      </c>
      <c r="F18" s="177">
        <f>SUM('Table 6" 2016 apr'!F18,'Table 6" 2016 may'!F18,'Table 6" 2016 jun'!F18)</f>
        <v>0</v>
      </c>
      <c r="G18" s="177">
        <f>SUM('Table 6" 2016 apr'!G18,'Table 6" 2016 may'!G18,'Table 6" 2016 jun'!G18)</f>
        <v>1</v>
      </c>
      <c r="H18" s="177">
        <f>SUM('Table 6" 2016 apr'!H18,'Table 6" 2016 may'!H18,'Table 6" 2016 jun'!H18)</f>
        <v>0</v>
      </c>
      <c r="I18" s="177">
        <f>SUM('Table 6" 2016 apr'!I18,'Table 6" 2016 may'!I18,'Table 6" 2016 jun'!I18)</f>
        <v>0</v>
      </c>
      <c r="J18" s="177">
        <f>SUM('Table 6" 2016 apr'!J18,'Table 6" 2016 may'!J18,'Table 6" 2016 jun'!J18)</f>
        <v>0</v>
      </c>
      <c r="K18" s="177">
        <f>SUM('Table 6" 2016 apr'!K18,'Table 6" 2016 may'!K18,'Table 6" 2016 jun'!K18)</f>
        <v>0</v>
      </c>
      <c r="L18" s="177">
        <f>SUM('Table 6" 2016 apr'!L18,'Table 6" 2016 may'!L18,'Table 6" 2016 jun'!L18)</f>
        <v>0</v>
      </c>
      <c r="M18" s="177">
        <f>SUM('Table 6" 2016 apr'!M18,'Table 6" 2016 may'!M18,'Table 6" 2016 jun'!M18)</f>
        <v>1</v>
      </c>
      <c r="N18" s="177">
        <f>SUM('Table 6" 2016 apr'!N18,'Table 6" 2016 may'!N18,'Table 6" 2016 jun'!N18)</f>
        <v>2</v>
      </c>
      <c r="O18" s="179">
        <f>SUM(E18,G18,I18,K18,M18)</f>
        <v>2</v>
      </c>
      <c r="P18" s="180">
        <f>SUM(F18,H18,J18,L18,N18)</f>
        <v>2</v>
      </c>
    </row>
    <row r="19" spans="1:16" ht="20.25" x14ac:dyDescent="0.3">
      <c r="A19" s="369"/>
      <c r="B19" s="370"/>
      <c r="C19" s="370"/>
      <c r="D19" s="371"/>
      <c r="E19" s="181"/>
      <c r="F19" s="178"/>
      <c r="G19" s="178"/>
      <c r="H19" s="178"/>
      <c r="I19" s="178"/>
      <c r="J19" s="178"/>
      <c r="K19" s="178"/>
      <c r="L19" s="178"/>
      <c r="M19" s="178"/>
      <c r="N19" s="178"/>
      <c r="O19" s="179"/>
      <c r="P19" s="180"/>
    </row>
    <row r="20" spans="1:16" ht="20.25" x14ac:dyDescent="0.3">
      <c r="A20" s="174" t="s">
        <v>24</v>
      </c>
      <c r="B20" s="175"/>
      <c r="C20" s="175" t="s">
        <v>72</v>
      </c>
      <c r="D20" s="176" t="s">
        <v>72</v>
      </c>
      <c r="E20" s="177">
        <f>SUM('Table 6" 2016 apr'!E20,'Table 6" 2016 may'!E20,'Table 6" 2016 jun'!E20)</f>
        <v>0</v>
      </c>
      <c r="F20" s="177">
        <f>SUM('Table 6" 2016 apr'!F20,'Table 6" 2016 may'!F20,'Table 6" 2016 jun'!F20)</f>
        <v>0</v>
      </c>
      <c r="G20" s="177">
        <f>SUM('Table 6" 2016 apr'!G20,'Table 6" 2016 may'!G20,'Table 6" 2016 jun'!G20)</f>
        <v>3</v>
      </c>
      <c r="H20" s="177">
        <f>SUM('Table 6" 2016 apr'!H20,'Table 6" 2016 may'!H20,'Table 6" 2016 jun'!H20)</f>
        <v>0</v>
      </c>
      <c r="I20" s="177">
        <f>SUM('Table 6" 2016 apr'!I20,'Table 6" 2016 may'!I20,'Table 6" 2016 jun'!I20)</f>
        <v>0</v>
      </c>
      <c r="J20" s="177">
        <f>SUM('Table 6" 2016 apr'!J20,'Table 6" 2016 may'!J20,'Table 6" 2016 jun'!J20)</f>
        <v>0</v>
      </c>
      <c r="K20" s="177">
        <f>SUM('Table 6" 2016 apr'!K20,'Table 6" 2016 may'!K20,'Table 6" 2016 jun'!K20)</f>
        <v>0</v>
      </c>
      <c r="L20" s="177">
        <f>SUM('Table 6" 2016 apr'!L20,'Table 6" 2016 may'!L20,'Table 6" 2016 jun'!L20)</f>
        <v>0</v>
      </c>
      <c r="M20" s="177">
        <f>SUM('Table 6" 2016 apr'!M20,'Table 6" 2016 may'!M20,'Table 6" 2016 jun'!M20)</f>
        <v>0</v>
      </c>
      <c r="N20" s="177">
        <f>SUM('Table 6" 2016 apr'!N20,'Table 6" 2016 may'!N20,'Table 6" 2016 jun'!N20)</f>
        <v>0</v>
      </c>
      <c r="O20" s="179">
        <f>SUM(E20,G20,I20,K20,M20)</f>
        <v>3</v>
      </c>
      <c r="P20" s="180">
        <f>SUM(F20,H20,J20,L20,N20)</f>
        <v>0</v>
      </c>
    </row>
    <row r="21" spans="1:16" ht="20.25" x14ac:dyDescent="0.3">
      <c r="A21" s="369"/>
      <c r="B21" s="370"/>
      <c r="C21" s="370"/>
      <c r="D21" s="371"/>
      <c r="E21" s="181"/>
      <c r="F21" s="178"/>
      <c r="G21" s="178"/>
      <c r="H21" s="178"/>
      <c r="I21" s="178"/>
      <c r="J21" s="178"/>
      <c r="K21" s="178"/>
      <c r="L21" s="178"/>
      <c r="M21" s="178"/>
      <c r="N21" s="178"/>
      <c r="O21" s="179"/>
      <c r="P21" s="180"/>
    </row>
    <row r="22" spans="1:16" ht="20.25" x14ac:dyDescent="0.3">
      <c r="A22" s="174" t="s">
        <v>25</v>
      </c>
      <c r="B22" s="175"/>
      <c r="C22" s="175" t="s">
        <v>72</v>
      </c>
      <c r="D22" s="176" t="s">
        <v>72</v>
      </c>
      <c r="E22" s="177">
        <f>SUM('Table 6" 2016 apr'!E22,'Table 6" 2016 may'!E22,'Table 6" 2016 jun'!E22)</f>
        <v>2</v>
      </c>
      <c r="F22" s="177">
        <f>SUM('Table 6" 2016 apr'!F22,'Table 6" 2016 may'!F22,'Table 6" 2016 jun'!F22)</f>
        <v>1</v>
      </c>
      <c r="G22" s="177">
        <f>SUM('Table 6" 2016 apr'!G22,'Table 6" 2016 may'!G22,'Table 6" 2016 jun'!G22)</f>
        <v>2</v>
      </c>
      <c r="H22" s="177">
        <f>SUM('Table 6" 2016 apr'!H22,'Table 6" 2016 may'!H22,'Table 6" 2016 jun'!H22)</f>
        <v>0</v>
      </c>
      <c r="I22" s="177">
        <f>SUM('Table 6" 2016 apr'!I22,'Table 6" 2016 may'!I22,'Table 6" 2016 jun'!I22)</f>
        <v>0</v>
      </c>
      <c r="J22" s="177">
        <f>SUM('Table 6" 2016 apr'!J22,'Table 6" 2016 may'!J22,'Table 6" 2016 jun'!J22)</f>
        <v>0</v>
      </c>
      <c r="K22" s="177">
        <f>SUM('Table 6" 2016 apr'!K22,'Table 6" 2016 may'!K22,'Table 6" 2016 jun'!K22)</f>
        <v>1</v>
      </c>
      <c r="L22" s="177">
        <f>SUM('Table 6" 2016 apr'!L22,'Table 6" 2016 may'!L22,'Table 6" 2016 jun'!L22)</f>
        <v>0</v>
      </c>
      <c r="M22" s="177">
        <f>SUM('Table 6" 2016 apr'!M22,'Table 6" 2016 may'!M22,'Table 6" 2016 jun'!M22)</f>
        <v>0</v>
      </c>
      <c r="N22" s="177">
        <f>SUM('Table 6" 2016 apr'!N22,'Table 6" 2016 may'!N22,'Table 6" 2016 jun'!N22)</f>
        <v>3</v>
      </c>
      <c r="O22" s="179">
        <f>SUM(E22,G22,I22,K22,M22)</f>
        <v>5</v>
      </c>
      <c r="P22" s="180">
        <f>SUM(F22,H22,J22,L22,N22)</f>
        <v>4</v>
      </c>
    </row>
    <row r="23" spans="1:16" ht="20.25" x14ac:dyDescent="0.3">
      <c r="A23" s="369"/>
      <c r="B23" s="370"/>
      <c r="C23" s="370"/>
      <c r="D23" s="371"/>
      <c r="E23" s="181"/>
      <c r="F23" s="178"/>
      <c r="G23" s="178"/>
      <c r="H23" s="178"/>
      <c r="I23" s="178"/>
      <c r="J23" s="178"/>
      <c r="K23" s="178"/>
      <c r="L23" s="178"/>
      <c r="M23" s="178"/>
      <c r="N23" s="178"/>
      <c r="O23" s="179"/>
      <c r="P23" s="180"/>
    </row>
    <row r="24" spans="1:16" ht="20.25" x14ac:dyDescent="0.3">
      <c r="A24" s="174" t="s">
        <v>26</v>
      </c>
      <c r="B24" s="175"/>
      <c r="C24" s="175" t="s">
        <v>72</v>
      </c>
      <c r="D24" s="176" t="s">
        <v>72</v>
      </c>
      <c r="E24" s="177">
        <f>SUM('Table 6" 2016 apr'!E24,'Table 6" 2016 may'!E24,'Table 6" 2016 jun'!E24)</f>
        <v>0</v>
      </c>
      <c r="F24" s="177">
        <f>SUM('Table 6" 2016 apr'!F24,'Table 6" 2016 may'!F24,'Table 6" 2016 jun'!F24)</f>
        <v>0</v>
      </c>
      <c r="G24" s="177">
        <f>SUM('Table 6" 2016 apr'!G24,'Table 6" 2016 may'!G24,'Table 6" 2016 jun'!G24)</f>
        <v>0</v>
      </c>
      <c r="H24" s="177">
        <f>SUM('Table 6" 2016 apr'!H24,'Table 6" 2016 may'!H24,'Table 6" 2016 jun'!H24)</f>
        <v>0</v>
      </c>
      <c r="I24" s="177">
        <f>SUM('Table 6" 2016 apr'!I24,'Table 6" 2016 may'!I24,'Table 6" 2016 jun'!I24)</f>
        <v>0</v>
      </c>
      <c r="J24" s="177">
        <f>SUM('Table 6" 2016 apr'!J24,'Table 6" 2016 may'!J24,'Table 6" 2016 jun'!J24)</f>
        <v>0</v>
      </c>
      <c r="K24" s="177">
        <f>SUM('Table 6" 2016 apr'!K24,'Table 6" 2016 may'!K24,'Table 6" 2016 jun'!K24)</f>
        <v>0</v>
      </c>
      <c r="L24" s="177">
        <f>SUM('Table 6" 2016 apr'!L24,'Table 6" 2016 may'!L24,'Table 6" 2016 jun'!L24)</f>
        <v>0</v>
      </c>
      <c r="M24" s="177">
        <f>SUM('Table 6" 2016 apr'!M24,'Table 6" 2016 may'!M24,'Table 6" 2016 jun'!M24)</f>
        <v>0</v>
      </c>
      <c r="N24" s="177">
        <f>SUM('Table 6" 2016 apr'!N24,'Table 6" 2016 may'!N24,'Table 6" 2016 jun'!N24)</f>
        <v>0</v>
      </c>
      <c r="O24" s="179">
        <f>SUM(E24,G24,I24,K24,M24)</f>
        <v>0</v>
      </c>
      <c r="P24" s="180">
        <f>SUM(F24,H24,J24,L24,N24)</f>
        <v>0</v>
      </c>
    </row>
    <row r="25" spans="1:16" ht="20.25" x14ac:dyDescent="0.3">
      <c r="A25" s="369"/>
      <c r="B25" s="370"/>
      <c r="C25" s="370"/>
      <c r="D25" s="371"/>
      <c r="E25" s="181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P25" s="180"/>
    </row>
    <row r="26" spans="1:16" ht="20.25" x14ac:dyDescent="0.3">
      <c r="A26" s="174" t="s">
        <v>27</v>
      </c>
      <c r="B26" s="175"/>
      <c r="C26" s="175" t="s">
        <v>72</v>
      </c>
      <c r="D26" s="176" t="s">
        <v>72</v>
      </c>
      <c r="E26" s="177">
        <f>SUM('Table 6" 2016 apr'!E26,'Table 6" 2016 may'!E26,'Table 6" 2016 jun'!E26)</f>
        <v>0</v>
      </c>
      <c r="F26" s="177">
        <f>SUM('Table 6" 2016 apr'!F26,'Table 6" 2016 may'!F26,'Table 6" 2016 jun'!F26)</f>
        <v>0</v>
      </c>
      <c r="G26" s="177">
        <f>SUM('Table 6" 2016 apr'!G26,'Table 6" 2016 may'!G26,'Table 6" 2016 jun'!G26)</f>
        <v>0</v>
      </c>
      <c r="H26" s="177">
        <f>SUM('Table 6" 2016 apr'!H26,'Table 6" 2016 may'!H26,'Table 6" 2016 jun'!H26)</f>
        <v>0</v>
      </c>
      <c r="I26" s="177">
        <f>SUM('Table 6" 2016 apr'!I26,'Table 6" 2016 may'!I26,'Table 6" 2016 jun'!I26)</f>
        <v>0</v>
      </c>
      <c r="J26" s="177">
        <f>SUM('Table 6" 2016 apr'!J26,'Table 6" 2016 may'!J26,'Table 6" 2016 jun'!J26)</f>
        <v>0</v>
      </c>
      <c r="K26" s="177">
        <f>SUM('Table 6" 2016 apr'!K26,'Table 6" 2016 may'!K26,'Table 6" 2016 jun'!K26)</f>
        <v>0</v>
      </c>
      <c r="L26" s="177">
        <f>SUM('Table 6" 2016 apr'!L26,'Table 6" 2016 may'!L26,'Table 6" 2016 jun'!L26)</f>
        <v>0</v>
      </c>
      <c r="M26" s="177">
        <f>SUM('Table 6" 2016 apr'!M26,'Table 6" 2016 may'!M26,'Table 6" 2016 jun'!M26)</f>
        <v>0</v>
      </c>
      <c r="N26" s="177">
        <f>SUM('Table 6" 2016 apr'!N26,'Table 6" 2016 may'!N26,'Table 6" 2016 jun'!N26)</f>
        <v>0</v>
      </c>
      <c r="O26" s="179">
        <f>SUM(E26,G26,I26,K26,M26)</f>
        <v>0</v>
      </c>
      <c r="P26" s="180">
        <f>SUM(F26,H26,J26,L26,N26)</f>
        <v>0</v>
      </c>
    </row>
    <row r="27" spans="1:16" ht="20.25" x14ac:dyDescent="0.3">
      <c r="A27" s="369"/>
      <c r="B27" s="370"/>
      <c r="C27" s="370"/>
      <c r="D27" s="371"/>
      <c r="E27" s="181"/>
      <c r="F27" s="178"/>
      <c r="G27" s="178"/>
      <c r="H27" s="178"/>
      <c r="I27" s="178"/>
      <c r="J27" s="178"/>
      <c r="K27" s="178"/>
      <c r="L27" s="178"/>
      <c r="M27" s="178"/>
      <c r="N27" s="178"/>
      <c r="O27" s="179"/>
      <c r="P27" s="180"/>
    </row>
    <row r="28" spans="1:16" ht="20.25" x14ac:dyDescent="0.3">
      <c r="A28" s="174" t="s">
        <v>28</v>
      </c>
      <c r="B28" s="175"/>
      <c r="C28" s="175" t="s">
        <v>72</v>
      </c>
      <c r="D28" s="176" t="s">
        <v>72</v>
      </c>
      <c r="E28" s="177">
        <f>SUM('Table 6" 2016 apr'!E28,'Table 6" 2016 may'!E28,'Table 6" 2016 jun'!E28)</f>
        <v>0</v>
      </c>
      <c r="F28" s="177">
        <f>SUM('Table 6" 2016 apr'!F28,'Table 6" 2016 may'!F28,'Table 6" 2016 jun'!F28)</f>
        <v>0</v>
      </c>
      <c r="G28" s="177">
        <f>SUM('Table 6" 2016 apr'!G28,'Table 6" 2016 may'!G28,'Table 6" 2016 jun'!G28)</f>
        <v>0</v>
      </c>
      <c r="H28" s="177">
        <f>SUM('Table 6" 2016 apr'!H28,'Table 6" 2016 may'!H28,'Table 6" 2016 jun'!H28)</f>
        <v>0</v>
      </c>
      <c r="I28" s="177">
        <f>SUM('Table 6" 2016 apr'!I28,'Table 6" 2016 may'!I28,'Table 6" 2016 jun'!I28)</f>
        <v>0</v>
      </c>
      <c r="J28" s="177">
        <f>SUM('Table 6" 2016 apr'!J28,'Table 6" 2016 may'!J28,'Table 6" 2016 jun'!J28)</f>
        <v>0</v>
      </c>
      <c r="K28" s="177">
        <f>SUM('Table 6" 2016 apr'!K28,'Table 6" 2016 may'!K28,'Table 6" 2016 jun'!K28)</f>
        <v>0</v>
      </c>
      <c r="L28" s="177">
        <f>SUM('Table 6" 2016 apr'!L28,'Table 6" 2016 may'!L28,'Table 6" 2016 jun'!L28)</f>
        <v>0</v>
      </c>
      <c r="M28" s="177">
        <f>SUM('Table 6" 2016 apr'!M28,'Table 6" 2016 may'!M28,'Table 6" 2016 jun'!M28)</f>
        <v>1</v>
      </c>
      <c r="N28" s="177">
        <f>SUM('Table 6" 2016 apr'!N28,'Table 6" 2016 may'!N28,'Table 6" 2016 jun'!N28)</f>
        <v>0</v>
      </c>
      <c r="O28" s="179">
        <f>SUM(E28,G28,I28,K28,M28)</f>
        <v>1</v>
      </c>
      <c r="P28" s="180">
        <f>SUM(F28,H28,J28,L28,N28)</f>
        <v>0</v>
      </c>
    </row>
    <row r="29" spans="1:16" ht="20.25" x14ac:dyDescent="0.3">
      <c r="A29" s="369"/>
      <c r="B29" s="370"/>
      <c r="C29" s="370"/>
      <c r="D29" s="371"/>
      <c r="E29" s="181"/>
      <c r="F29" s="178"/>
      <c r="G29" s="178"/>
      <c r="H29" s="178"/>
      <c r="I29" s="178"/>
      <c r="J29" s="178"/>
      <c r="K29" s="178"/>
      <c r="L29" s="178"/>
      <c r="M29" s="178"/>
      <c r="N29" s="178"/>
      <c r="O29" s="179"/>
      <c r="P29" s="180"/>
    </row>
    <row r="30" spans="1:16" ht="20.25" x14ac:dyDescent="0.3">
      <c r="A30" s="174" t="s">
        <v>29</v>
      </c>
      <c r="B30" s="175"/>
      <c r="C30" s="175" t="s">
        <v>72</v>
      </c>
      <c r="D30" s="176" t="s">
        <v>72</v>
      </c>
      <c r="E30" s="177">
        <f>SUM('Table 6" 2016 apr'!E30,'Table 6" 2016 may'!E30,'Table 6" 2016 jun'!E30)</f>
        <v>0</v>
      </c>
      <c r="F30" s="177">
        <f>SUM('Table 6" 2016 apr'!F30,'Table 6" 2016 may'!F30,'Table 6" 2016 jun'!F30)</f>
        <v>0</v>
      </c>
      <c r="G30" s="177">
        <f>SUM('Table 6" 2016 apr'!G30,'Table 6" 2016 may'!G30,'Table 6" 2016 jun'!G30)</f>
        <v>3</v>
      </c>
      <c r="H30" s="177">
        <f>SUM('Table 6" 2016 apr'!H30,'Table 6" 2016 may'!H30,'Table 6" 2016 jun'!H30)</f>
        <v>0</v>
      </c>
      <c r="I30" s="177">
        <f>SUM('Table 6" 2016 apr'!I30,'Table 6" 2016 may'!I30,'Table 6" 2016 jun'!I30)</f>
        <v>0</v>
      </c>
      <c r="J30" s="177">
        <f>SUM('Table 6" 2016 apr'!J30,'Table 6" 2016 may'!J30,'Table 6" 2016 jun'!J30)</f>
        <v>0</v>
      </c>
      <c r="K30" s="177">
        <f>SUM('Table 6" 2016 apr'!K30,'Table 6" 2016 may'!K30,'Table 6" 2016 jun'!K30)</f>
        <v>0</v>
      </c>
      <c r="L30" s="177">
        <f>SUM('Table 6" 2016 apr'!L30,'Table 6" 2016 may'!L30,'Table 6" 2016 jun'!L30)</f>
        <v>0</v>
      </c>
      <c r="M30" s="177">
        <f>SUM('Table 6" 2016 apr'!M30,'Table 6" 2016 may'!M30,'Table 6" 2016 jun'!M30)</f>
        <v>0</v>
      </c>
      <c r="N30" s="177">
        <f>SUM('Table 6" 2016 apr'!N30,'Table 6" 2016 may'!N30,'Table 6" 2016 jun'!N30)</f>
        <v>0</v>
      </c>
      <c r="O30" s="179">
        <f>SUM(E30,G30,I30,K30,M30)</f>
        <v>3</v>
      </c>
      <c r="P30" s="180">
        <f>SUM(F30,H30,J30,L30,N30)</f>
        <v>0</v>
      </c>
    </row>
    <row r="31" spans="1:16" ht="20.25" x14ac:dyDescent="0.3">
      <c r="A31" s="369"/>
      <c r="B31" s="370"/>
      <c r="C31" s="370"/>
      <c r="D31" s="371"/>
      <c r="E31" s="177"/>
      <c r="F31" s="178"/>
      <c r="G31" s="178"/>
      <c r="H31" s="178"/>
      <c r="I31" s="178"/>
      <c r="J31" s="178"/>
      <c r="K31" s="178"/>
      <c r="L31" s="178"/>
      <c r="M31" s="178"/>
      <c r="N31" s="178"/>
      <c r="O31" s="179"/>
      <c r="P31" s="180"/>
    </row>
    <row r="32" spans="1:16" ht="20.25" x14ac:dyDescent="0.3">
      <c r="A32" s="174" t="s">
        <v>101</v>
      </c>
      <c r="B32" s="175"/>
      <c r="C32" s="175" t="s">
        <v>72</v>
      </c>
      <c r="D32" s="176" t="s">
        <v>72</v>
      </c>
      <c r="E32" s="177">
        <f>SUM('Table 6" 2016 apr'!E32,'Table 6" 2016 may'!E32,'Table 6" 2016 jun'!E32)</f>
        <v>1</v>
      </c>
      <c r="F32" s="177">
        <f>SUM('Table 6" 2016 apr'!F32,'Table 6" 2016 may'!F32,'Table 6" 2016 jun'!F32)</f>
        <v>0</v>
      </c>
      <c r="G32" s="177">
        <f>SUM('Table 6" 2016 apr'!G32,'Table 6" 2016 may'!G32,'Table 6" 2016 jun'!G32)</f>
        <v>0</v>
      </c>
      <c r="H32" s="177">
        <f>SUM('Table 6" 2016 apr'!H32,'Table 6" 2016 may'!H32,'Table 6" 2016 jun'!H32)</f>
        <v>0</v>
      </c>
      <c r="I32" s="177">
        <f>SUM('Table 6" 2016 apr'!I32,'Table 6" 2016 may'!I32,'Table 6" 2016 jun'!I32)</f>
        <v>0</v>
      </c>
      <c r="J32" s="177">
        <f>SUM('Table 6" 2016 apr'!J32,'Table 6" 2016 may'!J32,'Table 6" 2016 jun'!J32)</f>
        <v>0</v>
      </c>
      <c r="K32" s="177">
        <f>SUM('Table 6" 2016 apr'!K32,'Table 6" 2016 may'!K32,'Table 6" 2016 jun'!K32)</f>
        <v>0</v>
      </c>
      <c r="L32" s="177">
        <f>SUM('Table 6" 2016 apr'!L32,'Table 6" 2016 may'!L32,'Table 6" 2016 jun'!L32)</f>
        <v>0</v>
      </c>
      <c r="M32" s="177">
        <f>SUM('Table 6" 2016 apr'!M32,'Table 6" 2016 may'!M32,'Table 6" 2016 jun'!M32)</f>
        <v>0</v>
      </c>
      <c r="N32" s="177">
        <f>SUM('Table 6" 2016 apr'!N32,'Table 6" 2016 may'!N32,'Table 6" 2016 jun'!N32)</f>
        <v>0</v>
      </c>
      <c r="O32" s="179">
        <f>SUM(E32,G32,I32,K32,M32)</f>
        <v>1</v>
      </c>
      <c r="P32" s="180">
        <f>SUM(F32,H32,J32,L32,N32)</f>
        <v>0</v>
      </c>
    </row>
    <row r="33" spans="1:16" ht="20.25" x14ac:dyDescent="0.3">
      <c r="A33" s="369"/>
      <c r="B33" s="370"/>
      <c r="C33" s="370"/>
      <c r="D33" s="371"/>
      <c r="E33" s="181"/>
      <c r="F33" s="178"/>
      <c r="G33" s="178"/>
      <c r="H33" s="178"/>
      <c r="I33" s="178"/>
      <c r="J33" s="178"/>
      <c r="K33" s="178"/>
      <c r="L33" s="178"/>
      <c r="M33" s="178"/>
      <c r="N33" s="178"/>
      <c r="O33" s="179"/>
      <c r="P33" s="180"/>
    </row>
    <row r="34" spans="1:16" ht="20.25" x14ac:dyDescent="0.3">
      <c r="A34" s="174" t="s">
        <v>30</v>
      </c>
      <c r="B34" s="175"/>
      <c r="C34" s="175" t="s">
        <v>72</v>
      </c>
      <c r="D34" s="176" t="s">
        <v>72</v>
      </c>
      <c r="E34" s="177">
        <f>SUM('Table 6" 2016 apr'!E34,'Table 6" 2016 may'!E34,'Table 6" 2016 jun'!E34)</f>
        <v>0</v>
      </c>
      <c r="F34" s="177">
        <f>SUM('Table 6" 2016 apr'!F34,'Table 6" 2016 may'!F34,'Table 6" 2016 jun'!F34)</f>
        <v>0</v>
      </c>
      <c r="G34" s="177">
        <f>SUM('Table 6" 2016 apr'!G34,'Table 6" 2016 may'!G34,'Table 6" 2016 jun'!G34)</f>
        <v>0</v>
      </c>
      <c r="H34" s="177">
        <f>SUM('Table 6" 2016 apr'!H34,'Table 6" 2016 may'!H34,'Table 6" 2016 jun'!H34)</f>
        <v>0</v>
      </c>
      <c r="I34" s="177">
        <f>SUM('Table 6" 2016 apr'!I34,'Table 6" 2016 may'!I34,'Table 6" 2016 jun'!I34)</f>
        <v>0</v>
      </c>
      <c r="J34" s="177">
        <f>SUM('Table 6" 2016 apr'!J34,'Table 6" 2016 may'!J34,'Table 6" 2016 jun'!J34)</f>
        <v>0</v>
      </c>
      <c r="K34" s="177">
        <f>SUM('Table 6" 2016 apr'!K34,'Table 6" 2016 may'!K34,'Table 6" 2016 jun'!K34)</f>
        <v>0</v>
      </c>
      <c r="L34" s="177">
        <f>SUM('Table 6" 2016 apr'!L34,'Table 6" 2016 may'!L34,'Table 6" 2016 jun'!L34)</f>
        <v>0</v>
      </c>
      <c r="M34" s="177">
        <f>SUM('Table 6" 2016 apr'!M34,'Table 6" 2016 may'!M34,'Table 6" 2016 jun'!M34)</f>
        <v>0</v>
      </c>
      <c r="N34" s="177">
        <f>SUM('Table 6" 2016 apr'!N34,'Table 6" 2016 may'!N34,'Table 6" 2016 jun'!N34)</f>
        <v>0</v>
      </c>
      <c r="O34" s="179">
        <f>SUM(E34,G34,I34,K34,M34)</f>
        <v>0</v>
      </c>
      <c r="P34" s="180">
        <f>SUM(F34,H34,J34,L34,N34)</f>
        <v>0</v>
      </c>
    </row>
    <row r="35" spans="1:16" ht="20.25" x14ac:dyDescent="0.3">
      <c r="A35" s="369"/>
      <c r="B35" s="370"/>
      <c r="C35" s="370"/>
      <c r="D35" s="371"/>
      <c r="E35" s="181"/>
      <c r="F35" s="178"/>
      <c r="G35" s="178"/>
      <c r="H35" s="178"/>
      <c r="I35" s="178"/>
      <c r="J35" s="178"/>
      <c r="K35" s="178"/>
      <c r="L35" s="178"/>
      <c r="M35" s="178"/>
      <c r="N35" s="178"/>
      <c r="O35" s="179"/>
      <c r="P35" s="180"/>
    </row>
    <row r="36" spans="1:16" ht="20.25" x14ac:dyDescent="0.3">
      <c r="A36" s="174" t="s">
        <v>31</v>
      </c>
      <c r="B36" s="175"/>
      <c r="C36" s="175" t="s">
        <v>72</v>
      </c>
      <c r="D36" s="176" t="s">
        <v>72</v>
      </c>
      <c r="E36" s="177">
        <f>SUM('Table 6" 2016 apr'!E36,'Table 6" 2016 may'!E36,'Table 6" 2016 jun'!E36)</f>
        <v>1</v>
      </c>
      <c r="F36" s="177">
        <f>SUM('Table 6" 2016 apr'!F36,'Table 6" 2016 may'!F36,'Table 6" 2016 jun'!F36)</f>
        <v>2</v>
      </c>
      <c r="G36" s="177">
        <f>SUM('Table 6" 2016 apr'!G36,'Table 6" 2016 may'!G36,'Table 6" 2016 jun'!G36)</f>
        <v>0</v>
      </c>
      <c r="H36" s="177">
        <f>SUM('Table 6" 2016 apr'!H36,'Table 6" 2016 may'!H36,'Table 6" 2016 jun'!H36)</f>
        <v>0</v>
      </c>
      <c r="I36" s="177">
        <f>SUM('Table 6" 2016 apr'!I36,'Table 6" 2016 may'!I36,'Table 6" 2016 jun'!I36)</f>
        <v>0</v>
      </c>
      <c r="J36" s="177">
        <f>SUM('Table 6" 2016 apr'!J36,'Table 6" 2016 may'!J36,'Table 6" 2016 jun'!J36)</f>
        <v>0</v>
      </c>
      <c r="K36" s="177">
        <f>SUM('Table 6" 2016 apr'!K36,'Table 6" 2016 may'!K36,'Table 6" 2016 jun'!K36)</f>
        <v>0</v>
      </c>
      <c r="L36" s="177">
        <f>SUM('Table 6" 2016 apr'!L36,'Table 6" 2016 may'!L36,'Table 6" 2016 jun'!L36)</f>
        <v>0</v>
      </c>
      <c r="M36" s="177">
        <f>SUM('Table 6" 2016 apr'!M36,'Table 6" 2016 may'!M36,'Table 6" 2016 jun'!M36)</f>
        <v>0</v>
      </c>
      <c r="N36" s="177">
        <f>SUM('Table 6" 2016 apr'!N36,'Table 6" 2016 may'!N36,'Table 6" 2016 jun'!N36)</f>
        <v>0</v>
      </c>
      <c r="O36" s="179">
        <f>SUM(E36,G36,I36,K36,M36)</f>
        <v>1</v>
      </c>
      <c r="P36" s="180">
        <f>SUM(F36,H36,J36,L36,N36)</f>
        <v>2</v>
      </c>
    </row>
    <row r="37" spans="1:16" ht="20.25" x14ac:dyDescent="0.3">
      <c r="A37" s="369"/>
      <c r="B37" s="370"/>
      <c r="C37" s="370"/>
      <c r="D37" s="371"/>
      <c r="E37" s="181"/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80"/>
    </row>
    <row r="38" spans="1:16" ht="20.25" x14ac:dyDescent="0.3">
      <c r="A38" s="182" t="s">
        <v>51</v>
      </c>
      <c r="B38" s="183"/>
      <c r="C38" s="183"/>
      <c r="D38" s="176" t="s">
        <v>72</v>
      </c>
      <c r="E38" s="177">
        <f>SUM('Table 6" 2016 apr'!E38,'Table 6" 2016 may'!E38,'Table 6" 2016 jun'!E38)</f>
        <v>1</v>
      </c>
      <c r="F38" s="177">
        <f>SUM('Table 6" 2016 apr'!F38,'Table 6" 2016 may'!F38,'Table 6" 2016 jun'!F38)</f>
        <v>0</v>
      </c>
      <c r="G38" s="177">
        <f>SUM('Table 6" 2016 apr'!G38,'Table 6" 2016 may'!G38,'Table 6" 2016 jun'!G38)</f>
        <v>0</v>
      </c>
      <c r="H38" s="177">
        <f>SUM('Table 6" 2016 apr'!H38,'Table 6" 2016 may'!H38,'Table 6" 2016 jun'!H38)</f>
        <v>0</v>
      </c>
      <c r="I38" s="177">
        <f>SUM('Table 6" 2016 apr'!I38,'Table 6" 2016 may'!I38,'Table 6" 2016 jun'!I38)</f>
        <v>0</v>
      </c>
      <c r="J38" s="177">
        <f>SUM('Table 6" 2016 apr'!J38,'Table 6" 2016 may'!J38,'Table 6" 2016 jun'!J38)</f>
        <v>0</v>
      </c>
      <c r="K38" s="177">
        <f>SUM('Table 6" 2016 apr'!K38,'Table 6" 2016 may'!K38,'Table 6" 2016 jun'!K38)</f>
        <v>0</v>
      </c>
      <c r="L38" s="177">
        <f>SUM('Table 6" 2016 apr'!L38,'Table 6" 2016 may'!L38,'Table 6" 2016 jun'!L38)</f>
        <v>0</v>
      </c>
      <c r="M38" s="177">
        <f>SUM('Table 6" 2016 apr'!M38,'Table 6" 2016 may'!M38,'Table 6" 2016 jun'!M38)</f>
        <v>0</v>
      </c>
      <c r="N38" s="177">
        <f>SUM('Table 6" 2016 apr'!N38,'Table 6" 2016 may'!N38,'Table 6" 2016 jun'!N38)</f>
        <v>0</v>
      </c>
      <c r="O38" s="179">
        <f>SUM(E38,G38,I38,K38,M38)</f>
        <v>1</v>
      </c>
      <c r="P38" s="180">
        <f>SUM(F38,H38,J38,L38,N38)</f>
        <v>0</v>
      </c>
    </row>
    <row r="39" spans="1:16" ht="20.25" x14ac:dyDescent="0.3">
      <c r="A39" s="369"/>
      <c r="B39" s="370"/>
      <c r="C39" s="370"/>
      <c r="D39" s="371"/>
      <c r="E39" s="181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80"/>
    </row>
    <row r="40" spans="1:16" ht="20.25" x14ac:dyDescent="0.3">
      <c r="A40" s="184" t="s">
        <v>6</v>
      </c>
      <c r="B40" s="185"/>
      <c r="C40" s="186" t="s">
        <v>72</v>
      </c>
      <c r="D40" s="187" t="s">
        <v>72</v>
      </c>
      <c r="E40" s="188">
        <f>SUM(E10:E38)</f>
        <v>6</v>
      </c>
      <c r="F40" s="189">
        <f t="shared" ref="F40:N40" si="0">SUM(F10:F38)</f>
        <v>3</v>
      </c>
      <c r="G40" s="189">
        <f>SUM(G10:G38)</f>
        <v>10</v>
      </c>
      <c r="H40" s="189">
        <f t="shared" si="0"/>
        <v>0</v>
      </c>
      <c r="I40" s="189">
        <f>SUM(I10:I38)</f>
        <v>0</v>
      </c>
      <c r="J40" s="189">
        <f t="shared" si="0"/>
        <v>0</v>
      </c>
      <c r="K40" s="189">
        <f>SUM(K10:K38)</f>
        <v>1</v>
      </c>
      <c r="L40" s="189">
        <f t="shared" si="0"/>
        <v>0</v>
      </c>
      <c r="M40" s="189">
        <f>SUM(M10:M38)</f>
        <v>2</v>
      </c>
      <c r="N40" s="189">
        <f t="shared" si="0"/>
        <v>6</v>
      </c>
      <c r="O40" s="190">
        <f>SUM(O10,O12,O14,O16,O18,O20,O22,O24,O26,O28,O30,O32,O34,O36,O38)</f>
        <v>19</v>
      </c>
      <c r="P40" s="191">
        <f>SUM(P10,P12,P14,P16,P18,P20,P22,P24,P26,P28,P30,P32,P34,P36,P38)</f>
        <v>9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10" zoomScale="80" zoomScaleNormal="80" workbookViewId="0">
      <selection activeCell="I24" sqref="I24"/>
    </sheetView>
  </sheetViews>
  <sheetFormatPr defaultRowHeight="12.75" x14ac:dyDescent="0.2"/>
  <cols>
    <col min="1" max="5" width="9.140625" style="54"/>
    <col min="6" max="6" width="14.28515625" style="54" customWidth="1"/>
    <col min="7" max="7" width="9.140625" style="54"/>
    <col min="8" max="8" width="11.42578125" style="54" customWidth="1"/>
    <col min="9" max="9" width="9.140625" style="54"/>
    <col min="10" max="10" width="10.42578125" style="54" customWidth="1"/>
    <col min="11" max="11" width="9.140625" style="54"/>
    <col min="12" max="12" width="11.5703125" style="54" customWidth="1"/>
    <col min="13" max="13" width="9.140625" style="54"/>
    <col min="14" max="14" width="10.28515625" style="54" customWidth="1"/>
    <col min="15" max="16" width="10.5703125" style="54" customWidth="1"/>
    <col min="17" max="16384" width="9.140625" style="54"/>
  </cols>
  <sheetData>
    <row r="1" spans="1:16" ht="27" customHeight="1" x14ac:dyDescent="0.35">
      <c r="A1" s="372" t="s">
        <v>128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</row>
    <row r="2" spans="1:16" ht="25.5" customHeight="1" x14ac:dyDescent="0.35">
      <c r="A2" s="372" t="s">
        <v>20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</row>
    <row r="3" spans="1:16" ht="22.5" customHeight="1" x14ac:dyDescent="0.35">
      <c r="A3" s="373">
        <v>42461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5" spans="1:16" ht="19.5" customHeight="1" x14ac:dyDescent="0.2">
      <c r="A5" s="374" t="s">
        <v>78</v>
      </c>
      <c r="B5" s="375"/>
      <c r="C5" s="375"/>
      <c r="D5" s="376"/>
      <c r="E5" s="374" t="s">
        <v>79</v>
      </c>
      <c r="F5" s="376"/>
      <c r="G5" s="374" t="s">
        <v>80</v>
      </c>
      <c r="H5" s="376"/>
      <c r="I5" s="374" t="s">
        <v>81</v>
      </c>
      <c r="J5" s="376"/>
      <c r="K5" s="374" t="s">
        <v>82</v>
      </c>
      <c r="L5" s="376"/>
      <c r="M5" s="374" t="s">
        <v>83</v>
      </c>
      <c r="N5" s="376"/>
      <c r="O5" s="374" t="s">
        <v>126</v>
      </c>
      <c r="P5" s="376"/>
    </row>
    <row r="6" spans="1:16" ht="21.75" customHeight="1" x14ac:dyDescent="0.2">
      <c r="A6" s="377"/>
      <c r="B6" s="378"/>
      <c r="C6" s="378"/>
      <c r="D6" s="379"/>
      <c r="E6" s="380"/>
      <c r="F6" s="382"/>
      <c r="G6" s="380"/>
      <c r="H6" s="382"/>
      <c r="I6" s="380"/>
      <c r="J6" s="382"/>
      <c r="K6" s="380"/>
      <c r="L6" s="382"/>
      <c r="M6" s="380"/>
      <c r="N6" s="382"/>
      <c r="O6" s="380"/>
      <c r="P6" s="382"/>
    </row>
    <row r="7" spans="1:16" ht="20.25" x14ac:dyDescent="0.2">
      <c r="A7" s="380"/>
      <c r="B7" s="381"/>
      <c r="C7" s="381"/>
      <c r="D7" s="382"/>
      <c r="E7" s="165" t="s">
        <v>84</v>
      </c>
      <c r="F7" s="166" t="s">
        <v>85</v>
      </c>
      <c r="G7" s="166" t="s">
        <v>84</v>
      </c>
      <c r="H7" s="167" t="s">
        <v>85</v>
      </c>
      <c r="I7" s="167" t="s">
        <v>84</v>
      </c>
      <c r="J7" s="167" t="s">
        <v>85</v>
      </c>
      <c r="K7" s="167" t="s">
        <v>84</v>
      </c>
      <c r="L7" s="167" t="s">
        <v>85</v>
      </c>
      <c r="M7" s="167" t="s">
        <v>84</v>
      </c>
      <c r="N7" s="167" t="s">
        <v>85</v>
      </c>
      <c r="O7" s="165" t="s">
        <v>84</v>
      </c>
      <c r="P7" s="168" t="s">
        <v>85</v>
      </c>
    </row>
    <row r="8" spans="1:16" ht="20.25" x14ac:dyDescent="0.3">
      <c r="A8" s="369"/>
      <c r="B8" s="370"/>
      <c r="C8" s="370"/>
      <c r="D8" s="371"/>
      <c r="E8" s="169" t="s">
        <v>9</v>
      </c>
      <c r="F8" s="170" t="s">
        <v>10</v>
      </c>
      <c r="G8" s="170" t="s">
        <v>11</v>
      </c>
      <c r="H8" s="170" t="s">
        <v>12</v>
      </c>
      <c r="I8" s="170" t="s">
        <v>13</v>
      </c>
      <c r="J8" s="170" t="s">
        <v>14</v>
      </c>
      <c r="K8" s="170" t="s">
        <v>15</v>
      </c>
      <c r="L8" s="170" t="s">
        <v>16</v>
      </c>
      <c r="M8" s="170" t="s">
        <v>55</v>
      </c>
      <c r="N8" s="170" t="s">
        <v>56</v>
      </c>
      <c r="O8" s="170" t="s">
        <v>57</v>
      </c>
      <c r="P8" s="171" t="s">
        <v>58</v>
      </c>
    </row>
    <row r="9" spans="1:16" ht="20.25" x14ac:dyDescent="0.3">
      <c r="A9" s="369"/>
      <c r="B9" s="370"/>
      <c r="C9" s="370"/>
      <c r="D9" s="371"/>
      <c r="E9" s="169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3"/>
    </row>
    <row r="10" spans="1:16" ht="20.25" x14ac:dyDescent="0.3">
      <c r="A10" s="174" t="s">
        <v>64</v>
      </c>
      <c r="B10" s="175"/>
      <c r="C10" s="175" t="s">
        <v>72</v>
      </c>
      <c r="D10" s="176" t="s">
        <v>72</v>
      </c>
      <c r="E10" s="177"/>
      <c r="F10" s="178"/>
      <c r="G10" s="178"/>
      <c r="H10" s="178"/>
      <c r="I10" s="178"/>
      <c r="J10" s="178"/>
      <c r="K10" s="178"/>
      <c r="L10" s="178"/>
      <c r="M10" s="178"/>
      <c r="N10" s="178"/>
      <c r="O10" s="179">
        <f>SUM(E10,G10,I10,K10,M10)</f>
        <v>0</v>
      </c>
      <c r="P10" s="180">
        <f>SUM(F10,H10,J10,L10,N10)</f>
        <v>0</v>
      </c>
    </row>
    <row r="11" spans="1:16" ht="20.25" x14ac:dyDescent="0.3">
      <c r="A11" s="369"/>
      <c r="B11" s="370"/>
      <c r="C11" s="370"/>
      <c r="D11" s="371"/>
      <c r="E11" s="181"/>
      <c r="F11" s="178"/>
      <c r="G11" s="178"/>
      <c r="H11" s="178"/>
      <c r="I11" s="178"/>
      <c r="J11" s="178"/>
      <c r="K11" s="178"/>
      <c r="L11" s="178"/>
      <c r="M11" s="178"/>
      <c r="N11" s="178"/>
      <c r="O11" s="179"/>
      <c r="P11" s="180"/>
    </row>
    <row r="12" spans="1:16" ht="20.25" x14ac:dyDescent="0.3">
      <c r="A12" s="174" t="s">
        <v>63</v>
      </c>
      <c r="B12" s="175"/>
      <c r="C12" s="175" t="s">
        <v>72</v>
      </c>
      <c r="D12" s="176" t="s">
        <v>72</v>
      </c>
      <c r="E12" s="177">
        <v>1</v>
      </c>
      <c r="F12" s="178"/>
      <c r="G12" s="178"/>
      <c r="H12" s="178"/>
      <c r="I12" s="178"/>
      <c r="J12" s="178"/>
      <c r="K12" s="178"/>
      <c r="L12" s="178"/>
      <c r="M12" s="178"/>
      <c r="N12" s="178"/>
      <c r="O12" s="179">
        <f>SUM(E12:N12)</f>
        <v>1</v>
      </c>
      <c r="P12" s="180">
        <f>SUM(F12,H12,J12,L12,N12)</f>
        <v>0</v>
      </c>
    </row>
    <row r="13" spans="1:16" ht="20.25" x14ac:dyDescent="0.3">
      <c r="A13" s="369"/>
      <c r="B13" s="370"/>
      <c r="C13" s="370"/>
      <c r="D13" s="371"/>
      <c r="E13" s="181"/>
      <c r="F13" s="178"/>
      <c r="G13" s="178"/>
      <c r="H13" s="178"/>
      <c r="I13" s="178"/>
      <c r="J13" s="178"/>
      <c r="K13" s="178"/>
      <c r="L13" s="178"/>
      <c r="M13" s="178"/>
      <c r="N13" s="178"/>
      <c r="O13" s="179"/>
      <c r="P13" s="180"/>
    </row>
    <row r="14" spans="1:16" ht="20.25" x14ac:dyDescent="0.3">
      <c r="A14" s="174" t="s">
        <v>21</v>
      </c>
      <c r="B14" s="175"/>
      <c r="C14" s="175" t="s">
        <v>72</v>
      </c>
      <c r="D14" s="176" t="s">
        <v>72</v>
      </c>
      <c r="E14" s="177"/>
      <c r="F14" s="178"/>
      <c r="G14" s="178"/>
      <c r="H14" s="178"/>
      <c r="I14" s="178"/>
      <c r="J14" s="178"/>
      <c r="K14" s="178"/>
      <c r="L14" s="178"/>
      <c r="M14" s="178"/>
      <c r="N14" s="178"/>
      <c r="O14" s="179">
        <f>SUM(E14,G14,I14,K14,M14)</f>
        <v>0</v>
      </c>
      <c r="P14" s="180">
        <f>SUM(F14,H14,J14,L14,N14)</f>
        <v>0</v>
      </c>
    </row>
    <row r="15" spans="1:16" ht="20.25" x14ac:dyDescent="0.3">
      <c r="A15" s="369"/>
      <c r="B15" s="370"/>
      <c r="C15" s="370"/>
      <c r="D15" s="371"/>
      <c r="E15" s="181"/>
      <c r="F15" s="178"/>
      <c r="G15" s="178"/>
      <c r="H15" s="178"/>
      <c r="I15" s="178"/>
      <c r="J15" s="178"/>
      <c r="K15" s="178"/>
      <c r="L15" s="178"/>
      <c r="M15" s="178"/>
      <c r="N15" s="178"/>
      <c r="O15" s="179"/>
      <c r="P15" s="180"/>
    </row>
    <row r="16" spans="1:16" ht="20.25" x14ac:dyDescent="0.3">
      <c r="A16" s="174" t="s">
        <v>22</v>
      </c>
      <c r="B16" s="175"/>
      <c r="C16" s="175" t="s">
        <v>72</v>
      </c>
      <c r="D16" s="176" t="s">
        <v>72</v>
      </c>
      <c r="E16" s="177">
        <v>0</v>
      </c>
      <c r="F16" s="178"/>
      <c r="G16" s="178">
        <v>1</v>
      </c>
      <c r="H16" s="178"/>
      <c r="I16" s="178"/>
      <c r="J16" s="178"/>
      <c r="K16" s="178"/>
      <c r="L16" s="178"/>
      <c r="M16" s="178">
        <v>0</v>
      </c>
      <c r="N16" s="178"/>
      <c r="O16" s="179">
        <f>SUM(E16,G16,I16,K16,M16)</f>
        <v>1</v>
      </c>
      <c r="P16" s="180">
        <f>SUM(F16,H16,J16,L16,N16)</f>
        <v>0</v>
      </c>
    </row>
    <row r="17" spans="1:16" ht="20.25" x14ac:dyDescent="0.3">
      <c r="A17" s="369"/>
      <c r="B17" s="370"/>
      <c r="C17" s="370"/>
      <c r="D17" s="371"/>
      <c r="E17" s="181"/>
      <c r="F17" s="178"/>
      <c r="G17" s="178"/>
      <c r="H17" s="178"/>
      <c r="I17" s="178"/>
      <c r="J17" s="178"/>
      <c r="K17" s="178"/>
      <c r="L17" s="178"/>
      <c r="M17" s="178"/>
      <c r="N17" s="178"/>
      <c r="O17" s="179"/>
      <c r="P17" s="180"/>
    </row>
    <row r="18" spans="1:16" ht="20.25" x14ac:dyDescent="0.3">
      <c r="A18" s="174" t="s">
        <v>23</v>
      </c>
      <c r="B18" s="175"/>
      <c r="C18" s="175" t="s">
        <v>72</v>
      </c>
      <c r="D18" s="176" t="s">
        <v>72</v>
      </c>
      <c r="E18" s="177"/>
      <c r="F18" s="178"/>
      <c r="G18" s="178"/>
      <c r="H18" s="178"/>
      <c r="I18" s="178"/>
      <c r="J18" s="178"/>
      <c r="K18" s="178">
        <v>0</v>
      </c>
      <c r="L18" s="178"/>
      <c r="M18" s="178">
        <v>1</v>
      </c>
      <c r="N18" s="178">
        <v>1</v>
      </c>
      <c r="O18" s="179">
        <f>SUM(E18,G18,I18,K18,M18)</f>
        <v>1</v>
      </c>
      <c r="P18" s="180">
        <f>SUM(F18,H18,J18,L18,N18)</f>
        <v>1</v>
      </c>
    </row>
    <row r="19" spans="1:16" ht="20.25" x14ac:dyDescent="0.3">
      <c r="A19" s="369"/>
      <c r="B19" s="370"/>
      <c r="C19" s="370"/>
      <c r="D19" s="371"/>
      <c r="E19" s="181"/>
      <c r="F19" s="178"/>
      <c r="G19" s="178"/>
      <c r="H19" s="178"/>
      <c r="I19" s="178"/>
      <c r="J19" s="178"/>
      <c r="K19" s="178"/>
      <c r="L19" s="178"/>
      <c r="M19" s="178"/>
      <c r="N19" s="178"/>
      <c r="O19" s="179"/>
      <c r="P19" s="180"/>
    </row>
    <row r="20" spans="1:16" ht="20.25" x14ac:dyDescent="0.3">
      <c r="A20" s="174" t="s">
        <v>24</v>
      </c>
      <c r="B20" s="175"/>
      <c r="C20" s="175" t="s">
        <v>72</v>
      </c>
      <c r="D20" s="176" t="s">
        <v>72</v>
      </c>
      <c r="E20" s="177"/>
      <c r="F20" s="178"/>
      <c r="G20" s="178">
        <v>2</v>
      </c>
      <c r="H20" s="178">
        <v>0</v>
      </c>
      <c r="I20" s="178"/>
      <c r="J20" s="178"/>
      <c r="K20" s="178"/>
      <c r="L20" s="178"/>
      <c r="M20" s="178">
        <v>0</v>
      </c>
      <c r="N20" s="178"/>
      <c r="O20" s="179">
        <f>SUM(E20,G20,I20,K20,M20)</f>
        <v>2</v>
      </c>
      <c r="P20" s="180">
        <f>SUM(F20,H20,J20,L20,N20)</f>
        <v>0</v>
      </c>
    </row>
    <row r="21" spans="1:16" ht="20.25" x14ac:dyDescent="0.3">
      <c r="A21" s="369"/>
      <c r="B21" s="370"/>
      <c r="C21" s="370"/>
      <c r="D21" s="371"/>
      <c r="E21" s="181"/>
      <c r="F21" s="178"/>
      <c r="G21" s="178"/>
      <c r="H21" s="178"/>
      <c r="I21" s="178"/>
      <c r="J21" s="178"/>
      <c r="K21" s="178"/>
      <c r="L21" s="178"/>
      <c r="M21" s="178"/>
      <c r="N21" s="178"/>
      <c r="O21" s="179"/>
      <c r="P21" s="180"/>
    </row>
    <row r="22" spans="1:16" ht="20.25" x14ac:dyDescent="0.3">
      <c r="A22" s="174" t="s">
        <v>25</v>
      </c>
      <c r="B22" s="175"/>
      <c r="C22" s="175" t="s">
        <v>72</v>
      </c>
      <c r="D22" s="176" t="s">
        <v>72</v>
      </c>
      <c r="E22" s="177">
        <v>1</v>
      </c>
      <c r="F22" s="178"/>
      <c r="G22" s="178">
        <v>1</v>
      </c>
      <c r="H22" s="178"/>
      <c r="I22" s="178"/>
      <c r="J22" s="178"/>
      <c r="K22" s="178"/>
      <c r="L22" s="178"/>
      <c r="M22" s="178"/>
      <c r="N22" s="178">
        <v>1</v>
      </c>
      <c r="O22" s="179">
        <f>SUM(E22,G22,I22,K22,M22)</f>
        <v>2</v>
      </c>
      <c r="P22" s="180">
        <f>SUM(F22,H22,J22,L22,N22)</f>
        <v>1</v>
      </c>
    </row>
    <row r="23" spans="1:16" ht="20.25" x14ac:dyDescent="0.3">
      <c r="A23" s="369"/>
      <c r="B23" s="370"/>
      <c r="C23" s="370"/>
      <c r="D23" s="371"/>
      <c r="E23" s="181"/>
      <c r="F23" s="178"/>
      <c r="G23" s="178"/>
      <c r="H23" s="178"/>
      <c r="I23" s="178"/>
      <c r="J23" s="178"/>
      <c r="K23" s="178"/>
      <c r="L23" s="178"/>
      <c r="M23" s="178"/>
      <c r="N23" s="178"/>
      <c r="O23" s="179"/>
      <c r="P23" s="180"/>
    </row>
    <row r="24" spans="1:16" ht="20.25" x14ac:dyDescent="0.3">
      <c r="A24" s="174" t="s">
        <v>26</v>
      </c>
      <c r="B24" s="175"/>
      <c r="C24" s="175" t="s">
        <v>72</v>
      </c>
      <c r="D24" s="176" t="s">
        <v>72</v>
      </c>
      <c r="E24" s="177"/>
      <c r="F24" s="178"/>
      <c r="G24" s="178">
        <v>0</v>
      </c>
      <c r="H24" s="178"/>
      <c r="I24" s="178"/>
      <c r="J24" s="178"/>
      <c r="K24" s="178">
        <v>0</v>
      </c>
      <c r="L24" s="178"/>
      <c r="M24" s="178"/>
      <c r="N24" s="178"/>
      <c r="O24" s="179">
        <f>SUM(E24,G24,I24,K24,M24)</f>
        <v>0</v>
      </c>
      <c r="P24" s="180">
        <f>SUM(F24,H24,J24,L24,N24)</f>
        <v>0</v>
      </c>
    </row>
    <row r="25" spans="1:16" ht="20.25" x14ac:dyDescent="0.3">
      <c r="A25" s="369"/>
      <c r="B25" s="370"/>
      <c r="C25" s="370"/>
      <c r="D25" s="371"/>
      <c r="E25" s="181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P25" s="180"/>
    </row>
    <row r="26" spans="1:16" ht="20.25" x14ac:dyDescent="0.3">
      <c r="A26" s="174" t="s">
        <v>27</v>
      </c>
      <c r="B26" s="175"/>
      <c r="C26" s="175" t="s">
        <v>72</v>
      </c>
      <c r="D26" s="176" t="s">
        <v>72</v>
      </c>
      <c r="E26" s="177"/>
      <c r="F26" s="178"/>
      <c r="G26" s="178"/>
      <c r="H26" s="178"/>
      <c r="I26" s="178"/>
      <c r="J26" s="178"/>
      <c r="K26" s="178"/>
      <c r="L26" s="178"/>
      <c r="M26" s="178"/>
      <c r="N26" s="178">
        <v>0</v>
      </c>
      <c r="O26" s="179">
        <f>SUM(E26,G26,I26,K26,M26)</f>
        <v>0</v>
      </c>
      <c r="P26" s="180">
        <f>SUM(F26,H26,J26,L26,N26)</f>
        <v>0</v>
      </c>
    </row>
    <row r="27" spans="1:16" ht="20.25" x14ac:dyDescent="0.3">
      <c r="A27" s="369"/>
      <c r="B27" s="370"/>
      <c r="C27" s="370"/>
      <c r="D27" s="371"/>
      <c r="E27" s="181"/>
      <c r="F27" s="178"/>
      <c r="G27" s="178"/>
      <c r="H27" s="178"/>
      <c r="I27" s="178"/>
      <c r="J27" s="178"/>
      <c r="K27" s="178"/>
      <c r="L27" s="178"/>
      <c r="M27" s="178"/>
      <c r="N27" s="178"/>
      <c r="O27" s="179"/>
      <c r="P27" s="180"/>
    </row>
    <row r="28" spans="1:16" ht="20.25" x14ac:dyDescent="0.3">
      <c r="A28" s="174" t="s">
        <v>28</v>
      </c>
      <c r="B28" s="175"/>
      <c r="C28" s="175" t="s">
        <v>72</v>
      </c>
      <c r="D28" s="176" t="s">
        <v>72</v>
      </c>
      <c r="E28" s="177">
        <v>0</v>
      </c>
      <c r="F28" s="178">
        <v>0</v>
      </c>
      <c r="G28" s="178">
        <v>0</v>
      </c>
      <c r="H28" s="178"/>
      <c r="I28" s="178"/>
      <c r="J28" s="178"/>
      <c r="K28" s="178"/>
      <c r="L28" s="178"/>
      <c r="M28" s="178">
        <v>1</v>
      </c>
      <c r="N28" s="178">
        <v>0</v>
      </c>
      <c r="O28" s="179">
        <f>SUM(E28,G28,I28,K28,M28)</f>
        <v>1</v>
      </c>
      <c r="P28" s="180">
        <f>SUM(F28,H28,J28,L28,N28)</f>
        <v>0</v>
      </c>
    </row>
    <row r="29" spans="1:16" ht="20.25" x14ac:dyDescent="0.3">
      <c r="A29" s="369"/>
      <c r="B29" s="370"/>
      <c r="C29" s="370"/>
      <c r="D29" s="371"/>
      <c r="E29" s="181"/>
      <c r="F29" s="178"/>
      <c r="G29" s="178"/>
      <c r="H29" s="178"/>
      <c r="I29" s="178"/>
      <c r="J29" s="178"/>
      <c r="K29" s="178"/>
      <c r="L29" s="178"/>
      <c r="M29" s="178"/>
      <c r="N29" s="178"/>
      <c r="O29" s="179"/>
      <c r="P29" s="180"/>
    </row>
    <row r="30" spans="1:16" ht="20.25" x14ac:dyDescent="0.3">
      <c r="A30" s="174" t="s">
        <v>29</v>
      </c>
      <c r="B30" s="175"/>
      <c r="C30" s="175" t="s">
        <v>72</v>
      </c>
      <c r="D30" s="176" t="s">
        <v>72</v>
      </c>
      <c r="E30" s="177"/>
      <c r="F30" s="178"/>
      <c r="G30" s="178">
        <v>1</v>
      </c>
      <c r="H30" s="178"/>
      <c r="I30" s="178"/>
      <c r="J30" s="178"/>
      <c r="K30" s="178"/>
      <c r="L30" s="178"/>
      <c r="M30" s="178"/>
      <c r="N30" s="178"/>
      <c r="O30" s="179">
        <f>SUM(E30,G30,I30,K30,M30)</f>
        <v>1</v>
      </c>
      <c r="P30" s="180">
        <f>SUM(F30,H30,J30,L30,N30)</f>
        <v>0</v>
      </c>
    </row>
    <row r="31" spans="1:16" ht="20.25" x14ac:dyDescent="0.3">
      <c r="A31" s="369"/>
      <c r="B31" s="370"/>
      <c r="C31" s="370"/>
      <c r="D31" s="371"/>
      <c r="E31" s="177"/>
      <c r="F31" s="178"/>
      <c r="G31" s="178"/>
      <c r="H31" s="178"/>
      <c r="I31" s="178"/>
      <c r="J31" s="178"/>
      <c r="K31" s="178"/>
      <c r="L31" s="178"/>
      <c r="M31" s="178"/>
      <c r="N31" s="178"/>
      <c r="O31" s="179"/>
      <c r="P31" s="180"/>
    </row>
    <row r="32" spans="1:16" ht="20.25" x14ac:dyDescent="0.3">
      <c r="A32" s="174" t="s">
        <v>101</v>
      </c>
      <c r="B32" s="175"/>
      <c r="C32" s="175" t="s">
        <v>72</v>
      </c>
      <c r="D32" s="176" t="s">
        <v>72</v>
      </c>
      <c r="E32" s="177">
        <v>1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9">
        <f>SUM(E32,G32,I32,K32,M32)</f>
        <v>1</v>
      </c>
      <c r="P32" s="180">
        <f>SUM(F32,H32,J32,L32,N32)</f>
        <v>0</v>
      </c>
    </row>
    <row r="33" spans="1:16" ht="20.25" x14ac:dyDescent="0.3">
      <c r="A33" s="369"/>
      <c r="B33" s="370"/>
      <c r="C33" s="370"/>
      <c r="D33" s="371"/>
      <c r="E33" s="181"/>
      <c r="F33" s="178"/>
      <c r="G33" s="178"/>
      <c r="H33" s="178"/>
      <c r="I33" s="178"/>
      <c r="J33" s="178"/>
      <c r="K33" s="178"/>
      <c r="L33" s="178"/>
      <c r="M33" s="178"/>
      <c r="N33" s="178"/>
      <c r="O33" s="179"/>
      <c r="P33" s="180"/>
    </row>
    <row r="34" spans="1:16" ht="20.25" x14ac:dyDescent="0.3">
      <c r="A34" s="174" t="s">
        <v>30</v>
      </c>
      <c r="B34" s="175"/>
      <c r="C34" s="175" t="s">
        <v>72</v>
      </c>
      <c r="D34" s="176" t="s">
        <v>72</v>
      </c>
      <c r="E34" s="177"/>
      <c r="F34" s="178"/>
      <c r="G34" s="178">
        <v>0</v>
      </c>
      <c r="H34" s="178"/>
      <c r="I34" s="178"/>
      <c r="J34" s="178"/>
      <c r="K34" s="178"/>
      <c r="L34" s="178"/>
      <c r="M34" s="178"/>
      <c r="N34" s="178"/>
      <c r="O34" s="179">
        <f>SUM(E34,G34,I34,K34,M34)</f>
        <v>0</v>
      </c>
      <c r="P34" s="180">
        <f>SUM(F34,H34,J34,L34,N34)</f>
        <v>0</v>
      </c>
    </row>
    <row r="35" spans="1:16" ht="20.25" x14ac:dyDescent="0.3">
      <c r="A35" s="369"/>
      <c r="B35" s="370"/>
      <c r="C35" s="370"/>
      <c r="D35" s="371"/>
      <c r="E35" s="181"/>
      <c r="F35" s="178"/>
      <c r="G35" s="178"/>
      <c r="H35" s="178"/>
      <c r="I35" s="178"/>
      <c r="J35" s="178"/>
      <c r="K35" s="178"/>
      <c r="L35" s="178"/>
      <c r="M35" s="178"/>
      <c r="N35" s="178"/>
      <c r="O35" s="179"/>
      <c r="P35" s="180"/>
    </row>
    <row r="36" spans="1:16" ht="20.25" x14ac:dyDescent="0.3">
      <c r="A36" s="174" t="s">
        <v>31</v>
      </c>
      <c r="B36" s="175"/>
      <c r="C36" s="175" t="s">
        <v>72</v>
      </c>
      <c r="D36" s="176" t="s">
        <v>72</v>
      </c>
      <c r="E36" s="177">
        <v>0</v>
      </c>
      <c r="F36" s="178">
        <v>0</v>
      </c>
      <c r="G36" s="178">
        <v>0</v>
      </c>
      <c r="H36" s="178"/>
      <c r="I36" s="178"/>
      <c r="J36" s="178"/>
      <c r="K36" s="178"/>
      <c r="L36" s="178"/>
      <c r="M36" s="178">
        <v>0</v>
      </c>
      <c r="N36" s="178">
        <v>0</v>
      </c>
      <c r="O36" s="179">
        <f>SUM(E36,G36,I36,K36,M36)</f>
        <v>0</v>
      </c>
      <c r="P36" s="180">
        <f>SUM(F36,H36,J36,L36,N36)</f>
        <v>0</v>
      </c>
    </row>
    <row r="37" spans="1:16" ht="20.25" x14ac:dyDescent="0.3">
      <c r="A37" s="369"/>
      <c r="B37" s="370"/>
      <c r="C37" s="370"/>
      <c r="D37" s="371"/>
      <c r="E37" s="181"/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80"/>
    </row>
    <row r="38" spans="1:16" ht="20.25" x14ac:dyDescent="0.3">
      <c r="A38" s="182" t="s">
        <v>51</v>
      </c>
      <c r="B38" s="183"/>
      <c r="C38" s="183"/>
      <c r="D38" s="176" t="s">
        <v>72</v>
      </c>
      <c r="E38" s="177">
        <v>1</v>
      </c>
      <c r="F38" s="178"/>
      <c r="G38" s="178"/>
      <c r="H38" s="178"/>
      <c r="I38" s="178"/>
      <c r="J38" s="178"/>
      <c r="K38" s="178"/>
      <c r="L38" s="178"/>
      <c r="M38" s="178">
        <v>0</v>
      </c>
      <c r="N38" s="178"/>
      <c r="O38" s="179">
        <f>SUM(E38,G38,I38,K38,M38)</f>
        <v>1</v>
      </c>
      <c r="P38" s="180">
        <f>SUM(F38,H38,J38,L38,N38)</f>
        <v>0</v>
      </c>
    </row>
    <row r="39" spans="1:16" ht="20.25" x14ac:dyDescent="0.3">
      <c r="A39" s="369"/>
      <c r="B39" s="370"/>
      <c r="C39" s="370"/>
      <c r="D39" s="371"/>
      <c r="E39" s="181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80"/>
    </row>
    <row r="40" spans="1:16" ht="20.25" x14ac:dyDescent="0.3">
      <c r="A40" s="184" t="s">
        <v>6</v>
      </c>
      <c r="B40" s="185"/>
      <c r="C40" s="186" t="s">
        <v>72</v>
      </c>
      <c r="D40" s="187" t="s">
        <v>72</v>
      </c>
      <c r="E40" s="188">
        <f>SUM(E10:E38)</f>
        <v>4</v>
      </c>
      <c r="F40" s="189">
        <f t="shared" ref="F40:N40" si="0">SUM(F10:F38)</f>
        <v>0</v>
      </c>
      <c r="G40" s="189">
        <f>SUM(G10:G38)</f>
        <v>5</v>
      </c>
      <c r="H40" s="189">
        <f t="shared" si="0"/>
        <v>0</v>
      </c>
      <c r="I40" s="189">
        <f>SUM(I10:I38)</f>
        <v>0</v>
      </c>
      <c r="J40" s="189">
        <f t="shared" si="0"/>
        <v>0</v>
      </c>
      <c r="K40" s="189">
        <f>SUM(K10:K38)</f>
        <v>0</v>
      </c>
      <c r="L40" s="189">
        <f t="shared" si="0"/>
        <v>0</v>
      </c>
      <c r="M40" s="189">
        <f>SUM(M10:M38)</f>
        <v>2</v>
      </c>
      <c r="N40" s="189">
        <f t="shared" si="0"/>
        <v>2</v>
      </c>
      <c r="O40" s="190">
        <f>SUM(O10,O12,O14,O16,O18,O20,O22,O24,O26,O28,O30,O32,O34,O36,O38)</f>
        <v>11</v>
      </c>
      <c r="P40" s="191">
        <f>SUM(P10,P12,P14,P16,P18,P20,P22,P24,P26,P28,P30,P32,P34,P36,P38)</f>
        <v>2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80" zoomScaleNormal="80" workbookViewId="0">
      <pane ySplit="7" topLeftCell="A17" activePane="bottomLeft" state="frozen"/>
      <selection activeCell="I24" sqref="I24"/>
      <selection pane="bottomLeft" activeCell="I24" sqref="I24"/>
    </sheetView>
  </sheetViews>
  <sheetFormatPr defaultRowHeight="12.75" x14ac:dyDescent="0.2"/>
  <cols>
    <col min="1" max="5" width="9.140625" style="54"/>
    <col min="6" max="6" width="14.28515625" style="54" customWidth="1"/>
    <col min="7" max="7" width="9.140625" style="54"/>
    <col min="8" max="8" width="11.42578125" style="54" customWidth="1"/>
    <col min="9" max="9" width="9.140625" style="54"/>
    <col min="10" max="10" width="10.42578125" style="54" customWidth="1"/>
    <col min="11" max="11" width="9.140625" style="54"/>
    <col min="12" max="12" width="11.5703125" style="54" customWidth="1"/>
    <col min="13" max="13" width="9.140625" style="54"/>
    <col min="14" max="14" width="10.28515625" style="54" customWidth="1"/>
    <col min="15" max="16" width="10.5703125" style="54" customWidth="1"/>
    <col min="17" max="16384" width="9.140625" style="54"/>
  </cols>
  <sheetData>
    <row r="1" spans="1:16" ht="27" customHeight="1" x14ac:dyDescent="0.35">
      <c r="A1" s="372" t="s">
        <v>128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</row>
    <row r="2" spans="1:16" ht="25.5" customHeight="1" x14ac:dyDescent="0.35">
      <c r="A2" s="372" t="s">
        <v>20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</row>
    <row r="3" spans="1:16" ht="22.5" customHeight="1" x14ac:dyDescent="0.35">
      <c r="A3" s="373">
        <v>42491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5" spans="1:16" ht="19.5" customHeight="1" x14ac:dyDescent="0.2">
      <c r="A5" s="374" t="s">
        <v>78</v>
      </c>
      <c r="B5" s="375"/>
      <c r="C5" s="375"/>
      <c r="D5" s="376"/>
      <c r="E5" s="374" t="s">
        <v>79</v>
      </c>
      <c r="F5" s="376"/>
      <c r="G5" s="374" t="s">
        <v>80</v>
      </c>
      <c r="H5" s="376"/>
      <c r="I5" s="374" t="s">
        <v>81</v>
      </c>
      <c r="J5" s="376"/>
      <c r="K5" s="374" t="s">
        <v>82</v>
      </c>
      <c r="L5" s="376"/>
      <c r="M5" s="374" t="s">
        <v>83</v>
      </c>
      <c r="N5" s="376"/>
      <c r="O5" s="374" t="s">
        <v>126</v>
      </c>
      <c r="P5" s="376"/>
    </row>
    <row r="6" spans="1:16" ht="21.75" customHeight="1" x14ac:dyDescent="0.2">
      <c r="A6" s="377"/>
      <c r="B6" s="378"/>
      <c r="C6" s="378"/>
      <c r="D6" s="379"/>
      <c r="E6" s="380"/>
      <c r="F6" s="382"/>
      <c r="G6" s="380"/>
      <c r="H6" s="382"/>
      <c r="I6" s="380"/>
      <c r="J6" s="382"/>
      <c r="K6" s="380"/>
      <c r="L6" s="382"/>
      <c r="M6" s="380"/>
      <c r="N6" s="382"/>
      <c r="O6" s="380"/>
      <c r="P6" s="382"/>
    </row>
    <row r="7" spans="1:16" ht="20.25" x14ac:dyDescent="0.2">
      <c r="A7" s="380"/>
      <c r="B7" s="381"/>
      <c r="C7" s="381"/>
      <c r="D7" s="382"/>
      <c r="E7" s="165" t="s">
        <v>84</v>
      </c>
      <c r="F7" s="166" t="s">
        <v>85</v>
      </c>
      <c r="G7" s="166" t="s">
        <v>84</v>
      </c>
      <c r="H7" s="167" t="s">
        <v>85</v>
      </c>
      <c r="I7" s="167" t="s">
        <v>84</v>
      </c>
      <c r="J7" s="167" t="s">
        <v>85</v>
      </c>
      <c r="K7" s="167" t="s">
        <v>84</v>
      </c>
      <c r="L7" s="167" t="s">
        <v>85</v>
      </c>
      <c r="M7" s="167" t="s">
        <v>84</v>
      </c>
      <c r="N7" s="167" t="s">
        <v>85</v>
      </c>
      <c r="O7" s="165" t="s">
        <v>84</v>
      </c>
      <c r="P7" s="168" t="s">
        <v>85</v>
      </c>
    </row>
    <row r="8" spans="1:16" ht="20.25" x14ac:dyDescent="0.3">
      <c r="A8" s="369"/>
      <c r="B8" s="370"/>
      <c r="C8" s="370"/>
      <c r="D8" s="371"/>
      <c r="E8" s="169" t="s">
        <v>9</v>
      </c>
      <c r="F8" s="170" t="s">
        <v>10</v>
      </c>
      <c r="G8" s="170" t="s">
        <v>11</v>
      </c>
      <c r="H8" s="170" t="s">
        <v>12</v>
      </c>
      <c r="I8" s="170" t="s">
        <v>13</v>
      </c>
      <c r="J8" s="170" t="s">
        <v>14</v>
      </c>
      <c r="K8" s="170" t="s">
        <v>15</v>
      </c>
      <c r="L8" s="170" t="s">
        <v>16</v>
      </c>
      <c r="M8" s="170" t="s">
        <v>55</v>
      </c>
      <c r="N8" s="170" t="s">
        <v>56</v>
      </c>
      <c r="O8" s="170" t="s">
        <v>57</v>
      </c>
      <c r="P8" s="171" t="s">
        <v>58</v>
      </c>
    </row>
    <row r="9" spans="1:16" ht="20.25" x14ac:dyDescent="0.3">
      <c r="A9" s="369"/>
      <c r="B9" s="370"/>
      <c r="C9" s="370"/>
      <c r="D9" s="371"/>
      <c r="E9" s="169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3"/>
    </row>
    <row r="10" spans="1:16" ht="20.25" x14ac:dyDescent="0.3">
      <c r="A10" s="174" t="s">
        <v>64</v>
      </c>
      <c r="B10" s="175"/>
      <c r="C10" s="175" t="s">
        <v>72</v>
      </c>
      <c r="D10" s="176" t="s">
        <v>72</v>
      </c>
      <c r="E10" s="177"/>
      <c r="F10" s="178"/>
      <c r="G10" s="178"/>
      <c r="H10" s="178"/>
      <c r="I10" s="178"/>
      <c r="J10" s="178"/>
      <c r="K10" s="178"/>
      <c r="L10" s="178"/>
      <c r="M10" s="178"/>
      <c r="N10" s="178"/>
      <c r="O10" s="179">
        <f>SUM(E10,G10,I10,K10,M10)</f>
        <v>0</v>
      </c>
      <c r="P10" s="180">
        <f>SUM(F10,H10,J10,L10,N10)</f>
        <v>0</v>
      </c>
    </row>
    <row r="11" spans="1:16" ht="20.25" x14ac:dyDescent="0.3">
      <c r="A11" s="369"/>
      <c r="B11" s="370"/>
      <c r="C11" s="370"/>
      <c r="D11" s="371"/>
      <c r="E11" s="181"/>
      <c r="F11" s="178"/>
      <c r="G11" s="178"/>
      <c r="H11" s="178"/>
      <c r="I11" s="178"/>
      <c r="J11" s="178"/>
      <c r="K11" s="178"/>
      <c r="L11" s="178"/>
      <c r="M11" s="178"/>
      <c r="N11" s="178"/>
      <c r="O11" s="179"/>
      <c r="P11" s="180"/>
    </row>
    <row r="12" spans="1:16" ht="20.25" x14ac:dyDescent="0.3">
      <c r="A12" s="174" t="s">
        <v>63</v>
      </c>
      <c r="B12" s="175"/>
      <c r="C12" s="175" t="s">
        <v>72</v>
      </c>
      <c r="D12" s="176" t="s">
        <v>72</v>
      </c>
      <c r="E12" s="177"/>
      <c r="F12" s="178"/>
      <c r="G12" s="178"/>
      <c r="H12" s="178"/>
      <c r="I12" s="178"/>
      <c r="J12" s="178"/>
      <c r="K12" s="178"/>
      <c r="L12" s="178"/>
      <c r="M12" s="178"/>
      <c r="N12" s="178"/>
      <c r="O12" s="179">
        <f>SUM(E12:N12)</f>
        <v>0</v>
      </c>
      <c r="P12" s="180">
        <f>SUM(F12,H12,J12,L12,N12)</f>
        <v>0</v>
      </c>
    </row>
    <row r="13" spans="1:16" ht="20.25" x14ac:dyDescent="0.3">
      <c r="A13" s="369"/>
      <c r="B13" s="370"/>
      <c r="C13" s="370"/>
      <c r="D13" s="371"/>
      <c r="E13" s="181"/>
      <c r="F13" s="178"/>
      <c r="G13" s="178"/>
      <c r="H13" s="178"/>
      <c r="I13" s="178"/>
      <c r="J13" s="178"/>
      <c r="K13" s="178"/>
      <c r="L13" s="178"/>
      <c r="M13" s="178"/>
      <c r="N13" s="178"/>
      <c r="O13" s="179"/>
      <c r="P13" s="180"/>
    </row>
    <row r="14" spans="1:16" ht="20.25" x14ac:dyDescent="0.3">
      <c r="A14" s="174" t="s">
        <v>21</v>
      </c>
      <c r="B14" s="175"/>
      <c r="C14" s="175" t="s">
        <v>72</v>
      </c>
      <c r="D14" s="176" t="s">
        <v>72</v>
      </c>
      <c r="E14" s="177">
        <v>0</v>
      </c>
      <c r="F14" s="178"/>
      <c r="G14" s="178"/>
      <c r="H14" s="178"/>
      <c r="I14" s="178"/>
      <c r="J14" s="178"/>
      <c r="K14" s="178"/>
      <c r="L14" s="178"/>
      <c r="M14" s="178"/>
      <c r="N14" s="178"/>
      <c r="O14" s="179">
        <f>SUM(E14,G14,I14,K14,M14)</f>
        <v>0</v>
      </c>
      <c r="P14" s="180">
        <f>SUM(F14,H14,J14,L14,N14)</f>
        <v>0</v>
      </c>
    </row>
    <row r="15" spans="1:16" ht="20.25" x14ac:dyDescent="0.3">
      <c r="A15" s="369"/>
      <c r="B15" s="370"/>
      <c r="C15" s="370"/>
      <c r="D15" s="371"/>
      <c r="E15" s="181"/>
      <c r="F15" s="178"/>
      <c r="G15" s="178"/>
      <c r="H15" s="178"/>
      <c r="I15" s="178"/>
      <c r="J15" s="178"/>
      <c r="K15" s="178"/>
      <c r="L15" s="178"/>
      <c r="M15" s="178"/>
      <c r="N15" s="178"/>
      <c r="O15" s="179"/>
      <c r="P15" s="180"/>
    </row>
    <row r="16" spans="1:16" ht="20.25" x14ac:dyDescent="0.3">
      <c r="A16" s="174" t="s">
        <v>22</v>
      </c>
      <c r="B16" s="175"/>
      <c r="C16" s="175" t="s">
        <v>72</v>
      </c>
      <c r="D16" s="176" t="s">
        <v>72</v>
      </c>
      <c r="E16" s="177"/>
      <c r="F16" s="178"/>
      <c r="G16" s="178"/>
      <c r="H16" s="178"/>
      <c r="I16" s="178"/>
      <c r="J16" s="178"/>
      <c r="K16" s="178"/>
      <c r="L16" s="178"/>
      <c r="M16" s="178"/>
      <c r="N16" s="178"/>
      <c r="O16" s="179">
        <f>SUM(E16,G16,I16,K16,M16)</f>
        <v>0</v>
      </c>
      <c r="P16" s="180">
        <f>SUM(F16,H16,J16,L16,N16)</f>
        <v>0</v>
      </c>
    </row>
    <row r="17" spans="1:16" ht="20.25" x14ac:dyDescent="0.3">
      <c r="A17" s="369"/>
      <c r="B17" s="370"/>
      <c r="C17" s="370"/>
      <c r="D17" s="371"/>
      <c r="E17" s="181"/>
      <c r="F17" s="178"/>
      <c r="G17" s="178"/>
      <c r="H17" s="178"/>
      <c r="I17" s="178"/>
      <c r="J17" s="178"/>
      <c r="K17" s="178"/>
      <c r="L17" s="178"/>
      <c r="M17" s="178"/>
      <c r="N17" s="178"/>
      <c r="O17" s="179"/>
      <c r="P17" s="180"/>
    </row>
    <row r="18" spans="1:16" ht="20.25" x14ac:dyDescent="0.3">
      <c r="A18" s="174" t="s">
        <v>23</v>
      </c>
      <c r="B18" s="175"/>
      <c r="C18" s="175" t="s">
        <v>72</v>
      </c>
      <c r="D18" s="176" t="s">
        <v>72</v>
      </c>
      <c r="E18" s="177"/>
      <c r="F18" s="178"/>
      <c r="G18" s="178">
        <v>1</v>
      </c>
      <c r="H18" s="178"/>
      <c r="I18" s="178"/>
      <c r="J18" s="178"/>
      <c r="K18" s="178"/>
      <c r="L18" s="178"/>
      <c r="M18" s="178"/>
      <c r="N18" s="178"/>
      <c r="O18" s="179">
        <f>SUM(E18,G18,I18,K18,M18)</f>
        <v>1</v>
      </c>
      <c r="P18" s="180">
        <f>SUM(F18,H18,J18,L18,N18)</f>
        <v>0</v>
      </c>
    </row>
    <row r="19" spans="1:16" ht="20.25" x14ac:dyDescent="0.3">
      <c r="A19" s="369"/>
      <c r="B19" s="370"/>
      <c r="C19" s="370"/>
      <c r="D19" s="371"/>
      <c r="E19" s="181"/>
      <c r="F19" s="178"/>
      <c r="G19" s="178"/>
      <c r="H19" s="178"/>
      <c r="I19" s="178"/>
      <c r="J19" s="178"/>
      <c r="K19" s="178"/>
      <c r="L19" s="178"/>
      <c r="M19" s="178"/>
      <c r="N19" s="178"/>
      <c r="O19" s="179"/>
      <c r="P19" s="180"/>
    </row>
    <row r="20" spans="1:16" ht="20.25" x14ac:dyDescent="0.3">
      <c r="A20" s="174" t="s">
        <v>24</v>
      </c>
      <c r="B20" s="175"/>
      <c r="C20" s="175" t="s">
        <v>72</v>
      </c>
      <c r="D20" s="176" t="s">
        <v>72</v>
      </c>
      <c r="E20" s="177"/>
      <c r="F20" s="178"/>
      <c r="G20" s="178">
        <v>0</v>
      </c>
      <c r="H20" s="178"/>
      <c r="I20" s="178"/>
      <c r="J20" s="178"/>
      <c r="K20" s="178"/>
      <c r="L20" s="178"/>
      <c r="M20" s="178"/>
      <c r="N20" s="178"/>
      <c r="O20" s="179">
        <f>SUM(E20,G20,I20,K20,M20)</f>
        <v>0</v>
      </c>
      <c r="P20" s="180">
        <f>SUM(F20,H20,J20,L20,N20)</f>
        <v>0</v>
      </c>
    </row>
    <row r="21" spans="1:16" ht="20.25" x14ac:dyDescent="0.3">
      <c r="A21" s="369"/>
      <c r="B21" s="370"/>
      <c r="C21" s="370"/>
      <c r="D21" s="371"/>
      <c r="E21" s="181"/>
      <c r="F21" s="178"/>
      <c r="G21" s="178"/>
      <c r="H21" s="178"/>
      <c r="I21" s="178"/>
      <c r="J21" s="178"/>
      <c r="K21" s="178"/>
      <c r="L21" s="178"/>
      <c r="M21" s="178"/>
      <c r="N21" s="178"/>
      <c r="O21" s="179"/>
      <c r="P21" s="180"/>
    </row>
    <row r="22" spans="1:16" ht="20.25" x14ac:dyDescent="0.3">
      <c r="A22" s="174" t="s">
        <v>25</v>
      </c>
      <c r="B22" s="175"/>
      <c r="C22" s="175" t="s">
        <v>72</v>
      </c>
      <c r="D22" s="176" t="s">
        <v>72</v>
      </c>
      <c r="E22" s="177">
        <v>1</v>
      </c>
      <c r="F22" s="178"/>
      <c r="G22" s="178"/>
      <c r="H22" s="178">
        <v>0</v>
      </c>
      <c r="I22" s="178"/>
      <c r="J22" s="178"/>
      <c r="K22" s="178">
        <v>1</v>
      </c>
      <c r="L22" s="178"/>
      <c r="M22" s="178"/>
      <c r="N22" s="178">
        <v>2</v>
      </c>
      <c r="O22" s="179">
        <f>SUM(E22,G22,I22,K22,M22)</f>
        <v>2</v>
      </c>
      <c r="P22" s="180">
        <f>SUM(F22,H22,J22,L22,N22)</f>
        <v>2</v>
      </c>
    </row>
    <row r="23" spans="1:16" ht="20.25" x14ac:dyDescent="0.3">
      <c r="A23" s="369"/>
      <c r="B23" s="370"/>
      <c r="C23" s="370"/>
      <c r="D23" s="371"/>
      <c r="E23" s="181"/>
      <c r="F23" s="178"/>
      <c r="G23" s="178"/>
      <c r="H23" s="178"/>
      <c r="I23" s="178"/>
      <c r="J23" s="178"/>
      <c r="K23" s="178"/>
      <c r="L23" s="178"/>
      <c r="M23" s="178"/>
      <c r="N23" s="178"/>
      <c r="O23" s="179"/>
      <c r="P23" s="180"/>
    </row>
    <row r="24" spans="1:16" ht="20.25" x14ac:dyDescent="0.3">
      <c r="A24" s="174" t="s">
        <v>26</v>
      </c>
      <c r="B24" s="175"/>
      <c r="C24" s="175" t="s">
        <v>72</v>
      </c>
      <c r="D24" s="176" t="s">
        <v>72</v>
      </c>
      <c r="E24" s="177"/>
      <c r="F24" s="178"/>
      <c r="G24" s="178">
        <v>0</v>
      </c>
      <c r="H24" s="178"/>
      <c r="I24" s="178"/>
      <c r="J24" s="178"/>
      <c r="K24" s="178"/>
      <c r="L24" s="178"/>
      <c r="M24" s="178"/>
      <c r="N24" s="178"/>
      <c r="O24" s="179">
        <f>SUM(E24,G24,I24,K24,M24)</f>
        <v>0</v>
      </c>
      <c r="P24" s="180">
        <f>SUM(F24,H24,J24,L24,N24)</f>
        <v>0</v>
      </c>
    </row>
    <row r="25" spans="1:16" ht="20.25" x14ac:dyDescent="0.3">
      <c r="A25" s="369"/>
      <c r="B25" s="370"/>
      <c r="C25" s="370"/>
      <c r="D25" s="371"/>
      <c r="E25" s="181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P25" s="180"/>
    </row>
    <row r="26" spans="1:16" ht="20.25" x14ac:dyDescent="0.3">
      <c r="A26" s="174" t="s">
        <v>27</v>
      </c>
      <c r="B26" s="175"/>
      <c r="C26" s="175" t="s">
        <v>72</v>
      </c>
      <c r="D26" s="176" t="s">
        <v>72</v>
      </c>
      <c r="E26" s="177">
        <v>0</v>
      </c>
      <c r="F26" s="178"/>
      <c r="G26" s="178"/>
      <c r="H26" s="178"/>
      <c r="I26" s="178"/>
      <c r="J26" s="178"/>
      <c r="K26" s="178"/>
      <c r="L26" s="178"/>
      <c r="M26" s="178"/>
      <c r="N26" s="178"/>
      <c r="O26" s="179">
        <f>SUM(E26,G26,I26,K26,M26)</f>
        <v>0</v>
      </c>
      <c r="P26" s="180">
        <f>SUM(F26,H26,J26,L26,N26)</f>
        <v>0</v>
      </c>
    </row>
    <row r="27" spans="1:16" ht="20.25" x14ac:dyDescent="0.3">
      <c r="A27" s="369"/>
      <c r="B27" s="370"/>
      <c r="C27" s="370"/>
      <c r="D27" s="371"/>
      <c r="E27" s="181"/>
      <c r="F27" s="178"/>
      <c r="G27" s="178"/>
      <c r="H27" s="178"/>
      <c r="I27" s="178"/>
      <c r="J27" s="178"/>
      <c r="K27" s="178"/>
      <c r="L27" s="178"/>
      <c r="M27" s="178"/>
      <c r="N27" s="178"/>
      <c r="O27" s="179"/>
      <c r="P27" s="180"/>
    </row>
    <row r="28" spans="1:16" ht="20.25" x14ac:dyDescent="0.3">
      <c r="A28" s="174" t="s">
        <v>28</v>
      </c>
      <c r="B28" s="175"/>
      <c r="C28" s="175" t="s">
        <v>72</v>
      </c>
      <c r="D28" s="176" t="s">
        <v>72</v>
      </c>
      <c r="E28" s="177"/>
      <c r="F28" s="178"/>
      <c r="G28" s="178"/>
      <c r="H28" s="178"/>
      <c r="I28" s="178"/>
      <c r="J28" s="178"/>
      <c r="K28" s="178"/>
      <c r="L28" s="178"/>
      <c r="M28" s="178">
        <v>0</v>
      </c>
      <c r="N28" s="178"/>
      <c r="O28" s="179">
        <f>SUM(E28,G28,I28,K28,M28)</f>
        <v>0</v>
      </c>
      <c r="P28" s="180">
        <f>SUM(F28,H28,J28,L28,N28)</f>
        <v>0</v>
      </c>
    </row>
    <row r="29" spans="1:16" ht="20.25" x14ac:dyDescent="0.3">
      <c r="A29" s="369"/>
      <c r="B29" s="370"/>
      <c r="C29" s="370"/>
      <c r="D29" s="371"/>
      <c r="E29" s="181"/>
      <c r="F29" s="178"/>
      <c r="G29" s="178"/>
      <c r="H29" s="178"/>
      <c r="I29" s="178"/>
      <c r="J29" s="178"/>
      <c r="K29" s="178"/>
      <c r="L29" s="178"/>
      <c r="M29" s="178"/>
      <c r="N29" s="178"/>
      <c r="O29" s="179"/>
      <c r="P29" s="180"/>
    </row>
    <row r="30" spans="1:16" ht="20.25" x14ac:dyDescent="0.3">
      <c r="A30" s="174" t="s">
        <v>29</v>
      </c>
      <c r="B30" s="175"/>
      <c r="C30" s="175" t="s">
        <v>72</v>
      </c>
      <c r="D30" s="176" t="s">
        <v>72</v>
      </c>
      <c r="E30" s="177">
        <v>0</v>
      </c>
      <c r="F30" s="178"/>
      <c r="G30" s="178">
        <v>1</v>
      </c>
      <c r="H30" s="178"/>
      <c r="I30" s="178"/>
      <c r="J30" s="178"/>
      <c r="K30" s="178"/>
      <c r="L30" s="178"/>
      <c r="M30" s="178"/>
      <c r="N30" s="178">
        <v>0</v>
      </c>
      <c r="O30" s="179">
        <f>SUM(E30,G30,I30,K30,M30)</f>
        <v>1</v>
      </c>
      <c r="P30" s="180">
        <f>SUM(F30,H30,J30,L30,N30)</f>
        <v>0</v>
      </c>
    </row>
    <row r="31" spans="1:16" ht="20.25" x14ac:dyDescent="0.3">
      <c r="A31" s="369"/>
      <c r="B31" s="370"/>
      <c r="C31" s="370"/>
      <c r="D31" s="371"/>
      <c r="E31" s="177"/>
      <c r="F31" s="178"/>
      <c r="G31" s="178"/>
      <c r="H31" s="178"/>
      <c r="I31" s="178"/>
      <c r="J31" s="178"/>
      <c r="K31" s="178"/>
      <c r="L31" s="178"/>
      <c r="M31" s="178"/>
      <c r="N31" s="178"/>
      <c r="O31" s="179"/>
      <c r="P31" s="180"/>
    </row>
    <row r="32" spans="1:16" ht="20.25" x14ac:dyDescent="0.3">
      <c r="A32" s="174" t="s">
        <v>101</v>
      </c>
      <c r="B32" s="175"/>
      <c r="C32" s="175" t="s">
        <v>72</v>
      </c>
      <c r="D32" s="176" t="s">
        <v>72</v>
      </c>
      <c r="E32" s="177">
        <v>0</v>
      </c>
      <c r="F32" s="178"/>
      <c r="G32" s="178"/>
      <c r="H32" s="178"/>
      <c r="I32" s="178"/>
      <c r="J32" s="178"/>
      <c r="K32" s="178"/>
      <c r="L32" s="178"/>
      <c r="M32" s="178"/>
      <c r="N32" s="178"/>
      <c r="O32" s="179">
        <f>SUM(E32,G32,I32,K32,M32)</f>
        <v>0</v>
      </c>
      <c r="P32" s="180">
        <f>SUM(F32,H32,J32,L32,N32)</f>
        <v>0</v>
      </c>
    </row>
    <row r="33" spans="1:16" ht="20.25" x14ac:dyDescent="0.3">
      <c r="A33" s="369"/>
      <c r="B33" s="370"/>
      <c r="C33" s="370"/>
      <c r="D33" s="371"/>
      <c r="E33" s="181"/>
      <c r="F33" s="178"/>
      <c r="G33" s="178"/>
      <c r="H33" s="178"/>
      <c r="I33" s="178"/>
      <c r="J33" s="178"/>
      <c r="K33" s="178"/>
      <c r="L33" s="178"/>
      <c r="M33" s="178"/>
      <c r="N33" s="178"/>
      <c r="O33" s="179"/>
      <c r="P33" s="180"/>
    </row>
    <row r="34" spans="1:16" ht="20.25" x14ac:dyDescent="0.3">
      <c r="A34" s="174" t="s">
        <v>30</v>
      </c>
      <c r="B34" s="175"/>
      <c r="C34" s="175" t="s">
        <v>72</v>
      </c>
      <c r="D34" s="176" t="s">
        <v>72</v>
      </c>
      <c r="E34" s="177">
        <v>0</v>
      </c>
      <c r="F34" s="178"/>
      <c r="G34" s="178"/>
      <c r="H34" s="178"/>
      <c r="I34" s="178"/>
      <c r="J34" s="178"/>
      <c r="K34" s="178"/>
      <c r="L34" s="178"/>
      <c r="M34" s="178"/>
      <c r="N34" s="178"/>
      <c r="O34" s="179">
        <f>SUM(E34,G34,I34,K34,M34)</f>
        <v>0</v>
      </c>
      <c r="P34" s="180">
        <f>SUM(F34,H34,J34,L34,N34)</f>
        <v>0</v>
      </c>
    </row>
    <row r="35" spans="1:16" ht="20.25" x14ac:dyDescent="0.3">
      <c r="A35" s="369"/>
      <c r="B35" s="370"/>
      <c r="C35" s="370"/>
      <c r="D35" s="371"/>
      <c r="E35" s="181"/>
      <c r="F35" s="178"/>
      <c r="G35" s="178"/>
      <c r="H35" s="178"/>
      <c r="I35" s="178"/>
      <c r="J35" s="178"/>
      <c r="K35" s="178"/>
      <c r="L35" s="178"/>
      <c r="M35" s="178"/>
      <c r="N35" s="178"/>
      <c r="O35" s="179"/>
      <c r="P35" s="180"/>
    </row>
    <row r="36" spans="1:16" ht="20.25" x14ac:dyDescent="0.3">
      <c r="A36" s="174" t="s">
        <v>31</v>
      </c>
      <c r="B36" s="175"/>
      <c r="C36" s="175" t="s">
        <v>72</v>
      </c>
      <c r="D36" s="176" t="s">
        <v>72</v>
      </c>
      <c r="E36" s="177">
        <v>0</v>
      </c>
      <c r="F36" s="178">
        <v>1</v>
      </c>
      <c r="G36" s="178">
        <v>0</v>
      </c>
      <c r="H36" s="178"/>
      <c r="I36" s="178"/>
      <c r="J36" s="178"/>
      <c r="K36" s="178"/>
      <c r="L36" s="178"/>
      <c r="M36" s="178"/>
      <c r="N36" s="178"/>
      <c r="O36" s="179">
        <f>SUM(E36,G36,I36,K36,M36)</f>
        <v>0</v>
      </c>
      <c r="P36" s="180">
        <f>SUM(F36,H36,J36,L36,N36)</f>
        <v>1</v>
      </c>
    </row>
    <row r="37" spans="1:16" ht="20.25" x14ac:dyDescent="0.3">
      <c r="A37" s="369"/>
      <c r="B37" s="370"/>
      <c r="C37" s="370"/>
      <c r="D37" s="371"/>
      <c r="E37" s="181"/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80"/>
    </row>
    <row r="38" spans="1:16" ht="20.25" x14ac:dyDescent="0.3">
      <c r="A38" s="182" t="s">
        <v>51</v>
      </c>
      <c r="B38" s="183"/>
      <c r="C38" s="183"/>
      <c r="D38" s="176" t="s">
        <v>72</v>
      </c>
      <c r="E38" s="177">
        <v>0</v>
      </c>
      <c r="F38" s="178"/>
      <c r="G38" s="178"/>
      <c r="H38" s="178"/>
      <c r="I38" s="178"/>
      <c r="J38" s="178"/>
      <c r="K38" s="178"/>
      <c r="L38" s="178"/>
      <c r="M38" s="178"/>
      <c r="N38" s="178"/>
      <c r="O38" s="179">
        <f>SUM(E38,G38,I38,K38,M38)</f>
        <v>0</v>
      </c>
      <c r="P38" s="180">
        <f>SUM(F38,H38,J38,L38,N38)</f>
        <v>0</v>
      </c>
    </row>
    <row r="39" spans="1:16" ht="20.25" x14ac:dyDescent="0.3">
      <c r="A39" s="369"/>
      <c r="B39" s="370"/>
      <c r="C39" s="370"/>
      <c r="D39" s="371"/>
      <c r="E39" s="181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80"/>
    </row>
    <row r="40" spans="1:16" ht="20.25" x14ac:dyDescent="0.3">
      <c r="A40" s="184" t="s">
        <v>6</v>
      </c>
      <c r="B40" s="185"/>
      <c r="C40" s="186" t="s">
        <v>72</v>
      </c>
      <c r="D40" s="187" t="s">
        <v>72</v>
      </c>
      <c r="E40" s="188">
        <f>SUM(E10:E38)</f>
        <v>1</v>
      </c>
      <c r="F40" s="189">
        <f t="shared" ref="F40:N40" si="0">SUM(F10:F38)</f>
        <v>1</v>
      </c>
      <c r="G40" s="189">
        <f>SUM(G10:G38)</f>
        <v>2</v>
      </c>
      <c r="H40" s="189">
        <f t="shared" si="0"/>
        <v>0</v>
      </c>
      <c r="I40" s="189">
        <f>SUM(I10:I38)</f>
        <v>0</v>
      </c>
      <c r="J40" s="189">
        <f t="shared" si="0"/>
        <v>0</v>
      </c>
      <c r="K40" s="189">
        <f>SUM(K10:K38)</f>
        <v>1</v>
      </c>
      <c r="L40" s="189">
        <f t="shared" si="0"/>
        <v>0</v>
      </c>
      <c r="M40" s="189">
        <f>SUM(M10:M38)</f>
        <v>0</v>
      </c>
      <c r="N40" s="189">
        <f t="shared" si="0"/>
        <v>2</v>
      </c>
      <c r="O40" s="190">
        <f>SUM(O10,O12,O14,O16,O18,O20,O22,O24,O26,O28,O30,O32,O34,O36,O38)</f>
        <v>4</v>
      </c>
      <c r="P40" s="191">
        <f>SUM(P10,P12,P14,P16,P18,P20,P22,P24,P26,P28,P30,P32,P34,P36,P38)</f>
        <v>3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80" zoomScaleNormal="80" workbookViewId="0">
      <pane ySplit="7" topLeftCell="A8" activePane="bottomLeft" state="frozen"/>
      <selection activeCell="I24" sqref="I24"/>
      <selection pane="bottomLeft" activeCell="I24" sqref="I24"/>
    </sheetView>
  </sheetViews>
  <sheetFormatPr defaultRowHeight="12.75" x14ac:dyDescent="0.2"/>
  <cols>
    <col min="1" max="5" width="9.140625" style="54"/>
    <col min="6" max="6" width="14.28515625" style="54" customWidth="1"/>
    <col min="7" max="7" width="9.140625" style="54"/>
    <col min="8" max="8" width="11.42578125" style="54" customWidth="1"/>
    <col min="9" max="9" width="9.140625" style="54"/>
    <col min="10" max="10" width="10.42578125" style="54" customWidth="1"/>
    <col min="11" max="11" width="9.140625" style="54"/>
    <col min="12" max="12" width="11.5703125" style="54" customWidth="1"/>
    <col min="13" max="13" width="9.140625" style="54"/>
    <col min="14" max="14" width="10.28515625" style="54" customWidth="1"/>
    <col min="15" max="16" width="10.5703125" style="54" customWidth="1"/>
    <col min="17" max="16384" width="9.140625" style="54"/>
  </cols>
  <sheetData>
    <row r="1" spans="1:16" ht="27" customHeight="1" x14ac:dyDescent="0.35">
      <c r="A1" s="372" t="s">
        <v>128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</row>
    <row r="2" spans="1:16" ht="25.5" customHeight="1" x14ac:dyDescent="0.35">
      <c r="A2" s="372" t="s">
        <v>20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</row>
    <row r="3" spans="1:16" ht="22.5" customHeight="1" x14ac:dyDescent="0.35">
      <c r="A3" s="373">
        <v>42522</v>
      </c>
      <c r="B3" s="373"/>
      <c r="C3" s="373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73"/>
      <c r="O3" s="373"/>
      <c r="P3" s="373"/>
    </row>
    <row r="5" spans="1:16" ht="19.5" customHeight="1" x14ac:dyDescent="0.2">
      <c r="A5" s="374" t="s">
        <v>78</v>
      </c>
      <c r="B5" s="375"/>
      <c r="C5" s="375"/>
      <c r="D5" s="376"/>
      <c r="E5" s="374" t="s">
        <v>79</v>
      </c>
      <c r="F5" s="376"/>
      <c r="G5" s="374" t="s">
        <v>80</v>
      </c>
      <c r="H5" s="376"/>
      <c r="I5" s="374" t="s">
        <v>81</v>
      </c>
      <c r="J5" s="376"/>
      <c r="K5" s="374" t="s">
        <v>82</v>
      </c>
      <c r="L5" s="376"/>
      <c r="M5" s="374" t="s">
        <v>83</v>
      </c>
      <c r="N5" s="376"/>
      <c r="O5" s="374" t="s">
        <v>126</v>
      </c>
      <c r="P5" s="376"/>
    </row>
    <row r="6" spans="1:16" ht="21.75" customHeight="1" x14ac:dyDescent="0.2">
      <c r="A6" s="377"/>
      <c r="B6" s="378"/>
      <c r="C6" s="378"/>
      <c r="D6" s="379"/>
      <c r="E6" s="380"/>
      <c r="F6" s="382"/>
      <c r="G6" s="380"/>
      <c r="H6" s="382"/>
      <c r="I6" s="380"/>
      <c r="J6" s="382"/>
      <c r="K6" s="380"/>
      <c r="L6" s="382"/>
      <c r="M6" s="380"/>
      <c r="N6" s="382"/>
      <c r="O6" s="380"/>
      <c r="P6" s="382"/>
    </row>
    <row r="7" spans="1:16" ht="20.25" x14ac:dyDescent="0.2">
      <c r="A7" s="380"/>
      <c r="B7" s="381"/>
      <c r="C7" s="381"/>
      <c r="D7" s="382"/>
      <c r="E7" s="165" t="s">
        <v>84</v>
      </c>
      <c r="F7" s="166" t="s">
        <v>85</v>
      </c>
      <c r="G7" s="166" t="s">
        <v>84</v>
      </c>
      <c r="H7" s="167" t="s">
        <v>85</v>
      </c>
      <c r="I7" s="167" t="s">
        <v>84</v>
      </c>
      <c r="J7" s="167" t="s">
        <v>85</v>
      </c>
      <c r="K7" s="167" t="s">
        <v>84</v>
      </c>
      <c r="L7" s="167" t="s">
        <v>85</v>
      </c>
      <c r="M7" s="167" t="s">
        <v>84</v>
      </c>
      <c r="N7" s="167" t="s">
        <v>85</v>
      </c>
      <c r="O7" s="165" t="s">
        <v>84</v>
      </c>
      <c r="P7" s="168" t="s">
        <v>85</v>
      </c>
    </row>
    <row r="8" spans="1:16" ht="20.25" x14ac:dyDescent="0.3">
      <c r="A8" s="369"/>
      <c r="B8" s="370"/>
      <c r="C8" s="370"/>
      <c r="D8" s="371"/>
      <c r="E8" s="169" t="s">
        <v>9</v>
      </c>
      <c r="F8" s="170" t="s">
        <v>10</v>
      </c>
      <c r="G8" s="170" t="s">
        <v>11</v>
      </c>
      <c r="H8" s="170" t="s">
        <v>12</v>
      </c>
      <c r="I8" s="170" t="s">
        <v>13</v>
      </c>
      <c r="J8" s="170" t="s">
        <v>14</v>
      </c>
      <c r="K8" s="170" t="s">
        <v>15</v>
      </c>
      <c r="L8" s="170" t="s">
        <v>16</v>
      </c>
      <c r="M8" s="170" t="s">
        <v>55</v>
      </c>
      <c r="N8" s="170" t="s">
        <v>56</v>
      </c>
      <c r="O8" s="170" t="s">
        <v>57</v>
      </c>
      <c r="P8" s="171" t="s">
        <v>58</v>
      </c>
    </row>
    <row r="9" spans="1:16" ht="20.25" x14ac:dyDescent="0.3">
      <c r="A9" s="369"/>
      <c r="B9" s="370"/>
      <c r="C9" s="370"/>
      <c r="D9" s="371"/>
      <c r="E9" s="169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3"/>
    </row>
    <row r="10" spans="1:16" ht="20.25" x14ac:dyDescent="0.3">
      <c r="A10" s="174" t="s">
        <v>64</v>
      </c>
      <c r="B10" s="175"/>
      <c r="C10" s="175" t="s">
        <v>72</v>
      </c>
      <c r="D10" s="176" t="s">
        <v>72</v>
      </c>
      <c r="E10" s="177"/>
      <c r="F10" s="178"/>
      <c r="G10" s="178"/>
      <c r="H10" s="178"/>
      <c r="I10" s="178"/>
      <c r="J10" s="178"/>
      <c r="K10" s="178"/>
      <c r="L10" s="178"/>
      <c r="M10" s="178"/>
      <c r="N10" s="178"/>
      <c r="O10" s="179">
        <f>SUM(E10,G10,I10,K10,M10)</f>
        <v>0</v>
      </c>
      <c r="P10" s="180">
        <f>SUM(F10,H10,J10,L10,N10)</f>
        <v>0</v>
      </c>
    </row>
    <row r="11" spans="1:16" ht="20.25" x14ac:dyDescent="0.3">
      <c r="A11" s="369"/>
      <c r="B11" s="370"/>
      <c r="C11" s="370"/>
      <c r="D11" s="371"/>
      <c r="E11" s="181"/>
      <c r="F11" s="178"/>
      <c r="G11" s="178"/>
      <c r="H11" s="178"/>
      <c r="I11" s="178"/>
      <c r="J11" s="178"/>
      <c r="K11" s="178"/>
      <c r="L11" s="178"/>
      <c r="M11" s="178"/>
      <c r="N11" s="178"/>
      <c r="O11" s="179"/>
      <c r="P11" s="180"/>
    </row>
    <row r="12" spans="1:16" ht="20.25" x14ac:dyDescent="0.3">
      <c r="A12" s="174" t="s">
        <v>63</v>
      </c>
      <c r="B12" s="175"/>
      <c r="C12" s="175" t="s">
        <v>72</v>
      </c>
      <c r="D12" s="176" t="s">
        <v>72</v>
      </c>
      <c r="E12" s="177"/>
      <c r="F12" s="178"/>
      <c r="G12" s="178"/>
      <c r="H12" s="178"/>
      <c r="I12" s="178"/>
      <c r="J12" s="178"/>
      <c r="K12" s="178"/>
      <c r="L12" s="178"/>
      <c r="M12" s="178"/>
      <c r="N12" s="178"/>
      <c r="O12" s="179">
        <f>SUM(E12:N12)</f>
        <v>0</v>
      </c>
      <c r="P12" s="180">
        <f>SUM(F12,H12,J12,L12,N12)</f>
        <v>0</v>
      </c>
    </row>
    <row r="13" spans="1:16" ht="20.25" x14ac:dyDescent="0.3">
      <c r="A13" s="369"/>
      <c r="B13" s="370"/>
      <c r="C13" s="370"/>
      <c r="D13" s="371"/>
      <c r="E13" s="181"/>
      <c r="F13" s="178"/>
      <c r="G13" s="178"/>
      <c r="H13" s="178"/>
      <c r="I13" s="178"/>
      <c r="J13" s="178"/>
      <c r="K13" s="178"/>
      <c r="L13" s="178"/>
      <c r="M13" s="178"/>
      <c r="N13" s="178"/>
      <c r="O13" s="179"/>
      <c r="P13" s="180"/>
    </row>
    <row r="14" spans="1:16" ht="20.25" x14ac:dyDescent="0.3">
      <c r="A14" s="174" t="s">
        <v>21</v>
      </c>
      <c r="B14" s="175"/>
      <c r="C14" s="175" t="s">
        <v>72</v>
      </c>
      <c r="D14" s="176" t="s">
        <v>72</v>
      </c>
      <c r="E14" s="177"/>
      <c r="F14" s="178"/>
      <c r="G14" s="178"/>
      <c r="H14" s="178"/>
      <c r="I14" s="178"/>
      <c r="J14" s="178"/>
      <c r="K14" s="178"/>
      <c r="L14" s="178"/>
      <c r="M14" s="178">
        <v>0</v>
      </c>
      <c r="N14" s="178">
        <v>0</v>
      </c>
      <c r="O14" s="179">
        <f>SUM(E14,G14,I14,K14,M14)</f>
        <v>0</v>
      </c>
      <c r="P14" s="180">
        <f>SUM(F14,H14,J14,L14,N14)</f>
        <v>0</v>
      </c>
    </row>
    <row r="15" spans="1:16" ht="20.25" x14ac:dyDescent="0.3">
      <c r="A15" s="369"/>
      <c r="B15" s="370"/>
      <c r="C15" s="370"/>
      <c r="D15" s="371"/>
      <c r="E15" s="181"/>
      <c r="F15" s="178"/>
      <c r="G15" s="178"/>
      <c r="H15" s="178"/>
      <c r="I15" s="178"/>
      <c r="J15" s="178"/>
      <c r="K15" s="178"/>
      <c r="L15" s="178"/>
      <c r="M15" s="178"/>
      <c r="N15" s="178"/>
      <c r="O15" s="179"/>
      <c r="P15" s="180"/>
    </row>
    <row r="16" spans="1:16" ht="20.25" x14ac:dyDescent="0.3">
      <c r="A16" s="174" t="s">
        <v>22</v>
      </c>
      <c r="B16" s="175"/>
      <c r="C16" s="175" t="s">
        <v>72</v>
      </c>
      <c r="D16" s="176" t="s">
        <v>72</v>
      </c>
      <c r="E16" s="177"/>
      <c r="F16" s="178"/>
      <c r="G16" s="178"/>
      <c r="H16" s="178"/>
      <c r="I16" s="178"/>
      <c r="J16" s="178"/>
      <c r="K16" s="178"/>
      <c r="L16" s="178"/>
      <c r="M16" s="178"/>
      <c r="N16" s="178">
        <v>1</v>
      </c>
      <c r="O16" s="179">
        <f>SUM(E16,G16,I16,K16,M16)</f>
        <v>0</v>
      </c>
      <c r="P16" s="180">
        <f>SUM(F16,H16,J16,L16,N16)</f>
        <v>1</v>
      </c>
    </row>
    <row r="17" spans="1:16" ht="20.25" x14ac:dyDescent="0.3">
      <c r="A17" s="369"/>
      <c r="B17" s="370"/>
      <c r="C17" s="370"/>
      <c r="D17" s="371"/>
      <c r="E17" s="181"/>
      <c r="F17" s="178"/>
      <c r="G17" s="178"/>
      <c r="H17" s="178"/>
      <c r="I17" s="178"/>
      <c r="J17" s="178"/>
      <c r="K17" s="178"/>
      <c r="L17" s="178"/>
      <c r="M17" s="178"/>
      <c r="N17" s="178"/>
      <c r="O17" s="179"/>
      <c r="P17" s="180"/>
    </row>
    <row r="18" spans="1:16" ht="20.25" x14ac:dyDescent="0.3">
      <c r="A18" s="174" t="s">
        <v>23</v>
      </c>
      <c r="B18" s="175"/>
      <c r="C18" s="175" t="s">
        <v>72</v>
      </c>
      <c r="D18" s="176" t="s">
        <v>72</v>
      </c>
      <c r="E18" s="177"/>
      <c r="F18" s="178"/>
      <c r="G18" s="178">
        <v>0</v>
      </c>
      <c r="H18" s="178"/>
      <c r="I18" s="178"/>
      <c r="J18" s="178"/>
      <c r="K18" s="178">
        <v>0</v>
      </c>
      <c r="L18" s="178"/>
      <c r="M18" s="178">
        <v>0</v>
      </c>
      <c r="N18" s="178">
        <v>1</v>
      </c>
      <c r="O18" s="179">
        <f>SUM(E18,G18,I18,K18,M18)</f>
        <v>0</v>
      </c>
      <c r="P18" s="180">
        <f>SUM(F18,H18,J18,L18,N18)</f>
        <v>1</v>
      </c>
    </row>
    <row r="19" spans="1:16" ht="20.25" x14ac:dyDescent="0.3">
      <c r="A19" s="369"/>
      <c r="B19" s="370"/>
      <c r="C19" s="370"/>
      <c r="D19" s="371"/>
      <c r="E19" s="181"/>
      <c r="F19" s="178"/>
      <c r="G19" s="178"/>
      <c r="H19" s="178"/>
      <c r="I19" s="178"/>
      <c r="J19" s="178"/>
      <c r="K19" s="178"/>
      <c r="L19" s="178"/>
      <c r="M19" s="178"/>
      <c r="N19" s="178"/>
      <c r="O19" s="179"/>
      <c r="P19" s="180"/>
    </row>
    <row r="20" spans="1:16" ht="20.25" x14ac:dyDescent="0.3">
      <c r="A20" s="174" t="s">
        <v>24</v>
      </c>
      <c r="B20" s="175"/>
      <c r="C20" s="175" t="s">
        <v>72</v>
      </c>
      <c r="D20" s="176" t="s">
        <v>72</v>
      </c>
      <c r="E20" s="177"/>
      <c r="F20" s="178">
        <v>0</v>
      </c>
      <c r="G20" s="178">
        <v>1</v>
      </c>
      <c r="H20" s="178"/>
      <c r="I20" s="178"/>
      <c r="J20" s="178"/>
      <c r="K20" s="178"/>
      <c r="L20" s="178"/>
      <c r="M20" s="178"/>
      <c r="N20" s="178"/>
      <c r="O20" s="179">
        <f>SUM(E20,G20,I20,K20,M20)</f>
        <v>1</v>
      </c>
      <c r="P20" s="180">
        <f>SUM(F20,H20,J20,L20,N20)</f>
        <v>0</v>
      </c>
    </row>
    <row r="21" spans="1:16" ht="20.25" x14ac:dyDescent="0.3">
      <c r="A21" s="369"/>
      <c r="B21" s="370"/>
      <c r="C21" s="370"/>
      <c r="D21" s="371"/>
      <c r="E21" s="181"/>
      <c r="F21" s="178"/>
      <c r="G21" s="178"/>
      <c r="H21" s="178"/>
      <c r="I21" s="178"/>
      <c r="J21" s="178"/>
      <c r="K21" s="178"/>
      <c r="L21" s="178"/>
      <c r="M21" s="178"/>
      <c r="N21" s="178"/>
      <c r="O21" s="179"/>
      <c r="P21" s="180"/>
    </row>
    <row r="22" spans="1:16" ht="20.25" x14ac:dyDescent="0.3">
      <c r="A22" s="174" t="s">
        <v>25</v>
      </c>
      <c r="B22" s="175"/>
      <c r="C22" s="175" t="s">
        <v>72</v>
      </c>
      <c r="D22" s="176" t="s">
        <v>72</v>
      </c>
      <c r="E22" s="177"/>
      <c r="F22" s="178">
        <v>1</v>
      </c>
      <c r="G22" s="178">
        <v>1</v>
      </c>
      <c r="H22" s="178"/>
      <c r="I22" s="178"/>
      <c r="J22" s="178"/>
      <c r="K22" s="178"/>
      <c r="L22" s="178"/>
      <c r="M22" s="178">
        <v>0</v>
      </c>
      <c r="N22" s="178"/>
      <c r="O22" s="179">
        <f>SUM(E22,G22,I22,K22,M22)</f>
        <v>1</v>
      </c>
      <c r="P22" s="180">
        <f>SUM(F22,H22,J22,L22,N22)</f>
        <v>1</v>
      </c>
    </row>
    <row r="23" spans="1:16" ht="20.25" x14ac:dyDescent="0.3">
      <c r="A23" s="369"/>
      <c r="B23" s="370"/>
      <c r="C23" s="370"/>
      <c r="D23" s="371"/>
      <c r="E23" s="181"/>
      <c r="F23" s="178"/>
      <c r="G23" s="178"/>
      <c r="H23" s="178"/>
      <c r="I23" s="178"/>
      <c r="J23" s="178"/>
      <c r="K23" s="178"/>
      <c r="L23" s="178"/>
      <c r="M23" s="178"/>
      <c r="N23" s="178"/>
      <c r="O23" s="179"/>
      <c r="P23" s="180"/>
    </row>
    <row r="24" spans="1:16" ht="20.25" x14ac:dyDescent="0.3">
      <c r="A24" s="174" t="s">
        <v>26</v>
      </c>
      <c r="B24" s="175"/>
      <c r="C24" s="175" t="s">
        <v>72</v>
      </c>
      <c r="D24" s="176" t="s">
        <v>72</v>
      </c>
      <c r="E24" s="177">
        <v>0</v>
      </c>
      <c r="F24" s="178"/>
      <c r="G24" s="178"/>
      <c r="H24" s="178"/>
      <c r="I24" s="178"/>
      <c r="J24" s="178"/>
      <c r="K24" s="178"/>
      <c r="L24" s="178"/>
      <c r="M24" s="178"/>
      <c r="N24" s="178">
        <v>0</v>
      </c>
      <c r="O24" s="179">
        <f>SUM(E24,G24,I24,K24,M24)</f>
        <v>0</v>
      </c>
      <c r="P24" s="180">
        <f>SUM(F24,H24,J24,L24,N24)</f>
        <v>0</v>
      </c>
    </row>
    <row r="25" spans="1:16" ht="20.25" x14ac:dyDescent="0.3">
      <c r="A25" s="369"/>
      <c r="B25" s="370"/>
      <c r="C25" s="370"/>
      <c r="D25" s="371"/>
      <c r="E25" s="181"/>
      <c r="F25" s="178"/>
      <c r="G25" s="178"/>
      <c r="H25" s="178"/>
      <c r="I25" s="178"/>
      <c r="J25" s="178"/>
      <c r="K25" s="178"/>
      <c r="L25" s="178"/>
      <c r="M25" s="178"/>
      <c r="N25" s="178"/>
      <c r="O25" s="179"/>
      <c r="P25" s="180"/>
    </row>
    <row r="26" spans="1:16" ht="20.25" x14ac:dyDescent="0.3">
      <c r="A26" s="174" t="s">
        <v>27</v>
      </c>
      <c r="B26" s="175"/>
      <c r="C26" s="175" t="s">
        <v>72</v>
      </c>
      <c r="D26" s="176" t="s">
        <v>72</v>
      </c>
      <c r="E26" s="177"/>
      <c r="F26" s="178"/>
      <c r="G26" s="178"/>
      <c r="H26" s="178"/>
      <c r="I26" s="178"/>
      <c r="J26" s="178"/>
      <c r="K26" s="178"/>
      <c r="L26" s="178"/>
      <c r="M26" s="178"/>
      <c r="N26" s="178">
        <v>0</v>
      </c>
      <c r="O26" s="179">
        <f>SUM(E26,G26,I26,K26,M26)</f>
        <v>0</v>
      </c>
      <c r="P26" s="180">
        <f>SUM(F26,H26,J26,L26,N26)</f>
        <v>0</v>
      </c>
    </row>
    <row r="27" spans="1:16" ht="20.25" x14ac:dyDescent="0.3">
      <c r="A27" s="369"/>
      <c r="B27" s="370"/>
      <c r="C27" s="370"/>
      <c r="D27" s="371"/>
      <c r="E27" s="181"/>
      <c r="F27" s="178"/>
      <c r="G27" s="178"/>
      <c r="H27" s="178"/>
      <c r="I27" s="178"/>
      <c r="J27" s="178"/>
      <c r="K27" s="178"/>
      <c r="L27" s="178"/>
      <c r="M27" s="178"/>
      <c r="N27" s="178"/>
      <c r="O27" s="179"/>
      <c r="P27" s="180"/>
    </row>
    <row r="28" spans="1:16" ht="20.25" x14ac:dyDescent="0.3">
      <c r="A28" s="174" t="s">
        <v>28</v>
      </c>
      <c r="B28" s="175"/>
      <c r="C28" s="175" t="s">
        <v>72</v>
      </c>
      <c r="D28" s="176" t="s">
        <v>72</v>
      </c>
      <c r="E28" s="177"/>
      <c r="F28" s="178"/>
      <c r="G28" s="178"/>
      <c r="H28" s="178"/>
      <c r="I28" s="178"/>
      <c r="J28" s="178"/>
      <c r="K28" s="178"/>
      <c r="L28" s="178"/>
      <c r="M28" s="178"/>
      <c r="N28" s="178"/>
      <c r="O28" s="179">
        <f>SUM(E28,G28,I28,K28,M28)</f>
        <v>0</v>
      </c>
      <c r="P28" s="180">
        <f>SUM(F28,H28,J28,L28,N28)</f>
        <v>0</v>
      </c>
    </row>
    <row r="29" spans="1:16" ht="20.25" x14ac:dyDescent="0.3">
      <c r="A29" s="369"/>
      <c r="B29" s="370"/>
      <c r="C29" s="370"/>
      <c r="D29" s="371"/>
      <c r="E29" s="181"/>
      <c r="F29" s="178"/>
      <c r="G29" s="178"/>
      <c r="H29" s="178"/>
      <c r="I29" s="178"/>
      <c r="J29" s="178"/>
      <c r="K29" s="178"/>
      <c r="L29" s="178"/>
      <c r="M29" s="178"/>
      <c r="N29" s="178"/>
      <c r="O29" s="179"/>
      <c r="P29" s="180"/>
    </row>
    <row r="30" spans="1:16" ht="20.25" x14ac:dyDescent="0.3">
      <c r="A30" s="174" t="s">
        <v>29</v>
      </c>
      <c r="B30" s="175"/>
      <c r="C30" s="175" t="s">
        <v>72</v>
      </c>
      <c r="D30" s="176" t="s">
        <v>72</v>
      </c>
      <c r="E30" s="177">
        <v>0</v>
      </c>
      <c r="F30" s="178"/>
      <c r="G30" s="178">
        <v>1</v>
      </c>
      <c r="H30" s="178"/>
      <c r="I30" s="178"/>
      <c r="J30" s="178"/>
      <c r="K30" s="178"/>
      <c r="L30" s="178"/>
      <c r="M30" s="178"/>
      <c r="N30" s="178"/>
      <c r="O30" s="179">
        <f>SUM(E30,G30,I30,K30,M30)</f>
        <v>1</v>
      </c>
      <c r="P30" s="180">
        <f>SUM(F30,H30,J30,L30,N30)</f>
        <v>0</v>
      </c>
    </row>
    <row r="31" spans="1:16" ht="20.25" x14ac:dyDescent="0.3">
      <c r="A31" s="369"/>
      <c r="B31" s="370"/>
      <c r="C31" s="370"/>
      <c r="D31" s="371"/>
      <c r="E31" s="177"/>
      <c r="F31" s="178"/>
      <c r="G31" s="178"/>
      <c r="H31" s="178"/>
      <c r="I31" s="178"/>
      <c r="J31" s="178"/>
      <c r="K31" s="178"/>
      <c r="L31" s="178"/>
      <c r="M31" s="178"/>
      <c r="N31" s="178"/>
      <c r="O31" s="179"/>
      <c r="P31" s="180"/>
    </row>
    <row r="32" spans="1:16" ht="20.25" x14ac:dyDescent="0.3">
      <c r="A32" s="174" t="s">
        <v>101</v>
      </c>
      <c r="B32" s="175"/>
      <c r="C32" s="175" t="s">
        <v>72</v>
      </c>
      <c r="D32" s="176" t="s">
        <v>72</v>
      </c>
      <c r="E32" s="177">
        <v>0</v>
      </c>
      <c r="F32" s="178"/>
      <c r="G32" s="178">
        <v>0</v>
      </c>
      <c r="H32" s="178"/>
      <c r="I32" s="178"/>
      <c r="J32" s="178"/>
      <c r="K32" s="178"/>
      <c r="L32" s="178"/>
      <c r="M32" s="178">
        <v>0</v>
      </c>
      <c r="N32" s="178"/>
      <c r="O32" s="179">
        <f>SUM(E32,G32,I32,K32,M32)</f>
        <v>0</v>
      </c>
      <c r="P32" s="180">
        <f>SUM(F32,H32,J32,L32,N32)</f>
        <v>0</v>
      </c>
    </row>
    <row r="33" spans="1:16" ht="20.25" x14ac:dyDescent="0.3">
      <c r="A33" s="369"/>
      <c r="B33" s="370"/>
      <c r="C33" s="370"/>
      <c r="D33" s="371"/>
      <c r="E33" s="181"/>
      <c r="F33" s="178"/>
      <c r="G33" s="178"/>
      <c r="H33" s="178"/>
      <c r="I33" s="178"/>
      <c r="J33" s="178"/>
      <c r="K33" s="178"/>
      <c r="L33" s="178"/>
      <c r="M33" s="178"/>
      <c r="N33" s="178"/>
      <c r="O33" s="179"/>
      <c r="P33" s="180"/>
    </row>
    <row r="34" spans="1:16" ht="20.25" x14ac:dyDescent="0.3">
      <c r="A34" s="174" t="s">
        <v>30</v>
      </c>
      <c r="B34" s="175"/>
      <c r="C34" s="175" t="s">
        <v>72</v>
      </c>
      <c r="D34" s="176" t="s">
        <v>72</v>
      </c>
      <c r="E34" s="177">
        <v>0</v>
      </c>
      <c r="F34" s="178"/>
      <c r="G34" s="178"/>
      <c r="H34" s="178"/>
      <c r="I34" s="178"/>
      <c r="J34" s="178"/>
      <c r="K34" s="178"/>
      <c r="L34" s="178"/>
      <c r="M34" s="178"/>
      <c r="N34" s="178"/>
      <c r="O34" s="179">
        <f>SUM(E34,G34,I34,K34,M34)</f>
        <v>0</v>
      </c>
      <c r="P34" s="180">
        <f>SUM(F34,H34,J34,L34,N34)</f>
        <v>0</v>
      </c>
    </row>
    <row r="35" spans="1:16" ht="20.25" x14ac:dyDescent="0.3">
      <c r="A35" s="369"/>
      <c r="B35" s="370"/>
      <c r="C35" s="370"/>
      <c r="D35" s="371"/>
      <c r="E35" s="181"/>
      <c r="F35" s="178"/>
      <c r="G35" s="178"/>
      <c r="H35" s="178"/>
      <c r="I35" s="178"/>
      <c r="J35" s="178"/>
      <c r="K35" s="178"/>
      <c r="L35" s="178"/>
      <c r="M35" s="178"/>
      <c r="N35" s="178"/>
      <c r="O35" s="179"/>
      <c r="P35" s="180"/>
    </row>
    <row r="36" spans="1:16" ht="20.25" x14ac:dyDescent="0.3">
      <c r="A36" s="174" t="s">
        <v>31</v>
      </c>
      <c r="B36" s="175"/>
      <c r="C36" s="175" t="s">
        <v>72</v>
      </c>
      <c r="D36" s="176" t="s">
        <v>72</v>
      </c>
      <c r="E36" s="177">
        <v>1</v>
      </c>
      <c r="F36" s="178">
        <v>1</v>
      </c>
      <c r="G36" s="178"/>
      <c r="H36" s="178">
        <v>0</v>
      </c>
      <c r="I36" s="178"/>
      <c r="J36" s="178"/>
      <c r="K36" s="178"/>
      <c r="L36" s="178"/>
      <c r="M36" s="178">
        <v>0</v>
      </c>
      <c r="N36" s="178"/>
      <c r="O36" s="179">
        <f>SUM(E36,G36,I36,K36,M36)</f>
        <v>1</v>
      </c>
      <c r="P36" s="180">
        <f>SUM(F36,H36,J36,L36,N36)</f>
        <v>1</v>
      </c>
    </row>
    <row r="37" spans="1:16" ht="20.25" x14ac:dyDescent="0.3">
      <c r="A37" s="369"/>
      <c r="B37" s="370"/>
      <c r="C37" s="370"/>
      <c r="D37" s="371"/>
      <c r="E37" s="181"/>
      <c r="F37" s="178"/>
      <c r="G37" s="178"/>
      <c r="H37" s="178"/>
      <c r="I37" s="178"/>
      <c r="J37" s="178"/>
      <c r="K37" s="178"/>
      <c r="L37" s="178"/>
      <c r="M37" s="178"/>
      <c r="N37" s="178"/>
      <c r="O37" s="179"/>
      <c r="P37" s="180"/>
    </row>
    <row r="38" spans="1:16" ht="20.25" x14ac:dyDescent="0.3">
      <c r="A38" s="182" t="s">
        <v>51</v>
      </c>
      <c r="B38" s="183"/>
      <c r="C38" s="183"/>
      <c r="D38" s="176" t="s">
        <v>72</v>
      </c>
      <c r="E38" s="177"/>
      <c r="F38" s="178"/>
      <c r="G38" s="178"/>
      <c r="H38" s="178"/>
      <c r="I38" s="178"/>
      <c r="J38" s="178"/>
      <c r="K38" s="178"/>
      <c r="L38" s="178"/>
      <c r="M38" s="178"/>
      <c r="N38" s="178"/>
      <c r="O38" s="179">
        <f>SUM(E38,G38,I38,K38,M38)</f>
        <v>0</v>
      </c>
      <c r="P38" s="180">
        <f>SUM(F38,H38,J38,L38,N38)</f>
        <v>0</v>
      </c>
    </row>
    <row r="39" spans="1:16" ht="20.25" x14ac:dyDescent="0.3">
      <c r="A39" s="369"/>
      <c r="B39" s="370"/>
      <c r="C39" s="370"/>
      <c r="D39" s="371"/>
      <c r="E39" s="181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80"/>
    </row>
    <row r="40" spans="1:16" ht="20.25" x14ac:dyDescent="0.3">
      <c r="A40" s="184" t="s">
        <v>6</v>
      </c>
      <c r="B40" s="185"/>
      <c r="C40" s="186" t="s">
        <v>72</v>
      </c>
      <c r="D40" s="187" t="s">
        <v>72</v>
      </c>
      <c r="E40" s="188">
        <f>SUM(E10:E38)</f>
        <v>1</v>
      </c>
      <c r="F40" s="189">
        <f t="shared" ref="F40:N40" si="0">SUM(F10:F38)</f>
        <v>2</v>
      </c>
      <c r="G40" s="189">
        <f>SUM(G10:G38)</f>
        <v>3</v>
      </c>
      <c r="H40" s="189">
        <f t="shared" si="0"/>
        <v>0</v>
      </c>
      <c r="I40" s="189">
        <f>SUM(I10:I38)</f>
        <v>0</v>
      </c>
      <c r="J40" s="189">
        <f t="shared" si="0"/>
        <v>0</v>
      </c>
      <c r="K40" s="189">
        <f>SUM(K10:K38)</f>
        <v>0</v>
      </c>
      <c r="L40" s="189">
        <f t="shared" si="0"/>
        <v>0</v>
      </c>
      <c r="M40" s="189">
        <f>SUM(M10:M38)</f>
        <v>0</v>
      </c>
      <c r="N40" s="189">
        <f t="shared" si="0"/>
        <v>2</v>
      </c>
      <c r="O40" s="190">
        <f>SUM(O10,O12,O14,O16,O18,O20,O22,O24,O26,O28,O30,O32,O34,O36,O38)</f>
        <v>4</v>
      </c>
      <c r="P40" s="191">
        <f>SUM(P10,P12,P14,P16,P18,P20,P22,P24,P26,P28,P30,P32,P34,P36,P38)</f>
        <v>4</v>
      </c>
    </row>
  </sheetData>
  <mergeCells count="27">
    <mergeCell ref="A1:P1"/>
    <mergeCell ref="A2:P2"/>
    <mergeCell ref="A3:P3"/>
    <mergeCell ref="A5:D7"/>
    <mergeCell ref="E5:F6"/>
    <mergeCell ref="G5:H6"/>
    <mergeCell ref="I5:J6"/>
    <mergeCell ref="K5:L6"/>
    <mergeCell ref="M5:N6"/>
    <mergeCell ref="O5:P6"/>
    <mergeCell ref="A29:D29"/>
    <mergeCell ref="A8:D8"/>
    <mergeCell ref="A9:D9"/>
    <mergeCell ref="A11:D11"/>
    <mergeCell ref="A13:D13"/>
    <mergeCell ref="A15:D15"/>
    <mergeCell ref="A17:D17"/>
    <mergeCell ref="A19:D19"/>
    <mergeCell ref="A21:D21"/>
    <mergeCell ref="A23:D23"/>
    <mergeCell ref="A25:D25"/>
    <mergeCell ref="A27:D27"/>
    <mergeCell ref="A31:D31"/>
    <mergeCell ref="A33:D33"/>
    <mergeCell ref="A35:D35"/>
    <mergeCell ref="A37:D37"/>
    <mergeCell ref="A39:D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22"/>
  <sheetViews>
    <sheetView zoomScale="80" zoomScaleNormal="80" workbookViewId="0">
      <selection activeCell="N6" sqref="N6"/>
    </sheetView>
  </sheetViews>
  <sheetFormatPr defaultRowHeight="12.75" x14ac:dyDescent="0.2"/>
  <cols>
    <col min="1" max="1" width="20.5703125" style="54" customWidth="1"/>
    <col min="2" max="2" width="11.42578125" style="54" customWidth="1"/>
    <col min="3" max="3" width="24.42578125" style="54" customWidth="1"/>
    <col min="4" max="4" width="22" style="54" customWidth="1"/>
    <col min="5" max="5" width="18.85546875" style="54" customWidth="1"/>
    <col min="6" max="6" width="22.140625" style="54" customWidth="1"/>
    <col min="7" max="7" width="25.7109375" style="54" customWidth="1"/>
    <col min="8" max="8" width="23" style="54" customWidth="1"/>
    <col min="9" max="9" width="19.140625" style="54" customWidth="1"/>
    <col min="10" max="10" width="22.5703125" style="54" customWidth="1"/>
    <col min="11" max="11" width="19.42578125" style="54" customWidth="1"/>
    <col min="12" max="12" width="21.140625" style="54" customWidth="1"/>
    <col min="13" max="13" width="12.28515625" style="54" customWidth="1"/>
    <col min="14" max="14" width="12.140625" style="54" customWidth="1"/>
    <col min="15" max="15" width="16.5703125" style="54" customWidth="1"/>
    <col min="16" max="16" width="12.85546875" style="54" customWidth="1"/>
    <col min="17" max="17" width="13.85546875" style="54" customWidth="1"/>
    <col min="18" max="18" width="15.85546875" style="54" customWidth="1"/>
    <col min="19" max="16384" width="9.140625" style="54"/>
  </cols>
  <sheetData>
    <row r="3" spans="1:18" ht="132.75" customHeight="1" x14ac:dyDescent="0.2">
      <c r="A3" s="69" t="s">
        <v>1</v>
      </c>
      <c r="B3" s="70" t="s">
        <v>2</v>
      </c>
      <c r="C3" s="70" t="s">
        <v>109</v>
      </c>
      <c r="D3" s="70" t="s">
        <v>110</v>
      </c>
      <c r="E3" s="70" t="s">
        <v>111</v>
      </c>
      <c r="F3" s="70" t="s">
        <v>112</v>
      </c>
      <c r="G3" s="70" t="s">
        <v>113</v>
      </c>
      <c r="H3" s="70" t="s">
        <v>114</v>
      </c>
      <c r="I3" s="70" t="s">
        <v>115</v>
      </c>
      <c r="J3" s="70" t="s">
        <v>116</v>
      </c>
      <c r="K3" s="70" t="s">
        <v>117</v>
      </c>
      <c r="L3" s="70" t="s">
        <v>118</v>
      </c>
      <c r="M3" s="307" t="s">
        <v>119</v>
      </c>
      <c r="N3" s="308"/>
      <c r="O3" s="309"/>
      <c r="P3" s="307" t="s">
        <v>120</v>
      </c>
      <c r="Q3" s="308"/>
      <c r="R3" s="309"/>
    </row>
    <row r="4" spans="1:18" ht="27" x14ac:dyDescent="0.2">
      <c r="A4" s="71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101" t="s">
        <v>6</v>
      </c>
      <c r="N4" s="101" t="s">
        <v>7</v>
      </c>
      <c r="O4" s="101" t="s">
        <v>8</v>
      </c>
      <c r="P4" s="101" t="s">
        <v>6</v>
      </c>
      <c r="Q4" s="101" t="s">
        <v>7</v>
      </c>
      <c r="R4" s="101" t="s">
        <v>8</v>
      </c>
    </row>
    <row r="5" spans="1:18" ht="27" customHeight="1" x14ac:dyDescent="0.2">
      <c r="A5" s="73" t="s">
        <v>104</v>
      </c>
      <c r="B5" s="74">
        <v>2012</v>
      </c>
      <c r="C5" s="75">
        <v>8398</v>
      </c>
      <c r="D5" s="76"/>
      <c r="E5" s="77">
        <v>50</v>
      </c>
      <c r="F5" s="76"/>
      <c r="G5" s="77">
        <v>378</v>
      </c>
      <c r="H5" s="76"/>
      <c r="I5" s="75">
        <v>7970</v>
      </c>
      <c r="J5" s="78"/>
      <c r="K5" s="98">
        <v>63</v>
      </c>
      <c r="L5" s="79"/>
      <c r="M5" s="102">
        <f>SUM(N5:O5)</f>
        <v>506</v>
      </c>
      <c r="N5" s="77">
        <v>429</v>
      </c>
      <c r="O5" s="77">
        <v>77</v>
      </c>
      <c r="P5" s="192"/>
      <c r="Q5" s="192"/>
      <c r="R5" s="192"/>
    </row>
    <row r="6" spans="1:18" ht="27" customHeight="1" x14ac:dyDescent="0.2">
      <c r="A6" s="73" t="s">
        <v>104</v>
      </c>
      <c r="B6" s="73">
        <v>2013</v>
      </c>
      <c r="C6" s="80">
        <v>8719</v>
      </c>
      <c r="D6" s="81">
        <f>(C6-C5)/C5</f>
        <v>3.8223386520600144E-2</v>
      </c>
      <c r="E6" s="82">
        <v>31</v>
      </c>
      <c r="F6" s="81">
        <f>(E6-E5)/E5</f>
        <v>-0.38</v>
      </c>
      <c r="G6" s="82">
        <v>288</v>
      </c>
      <c r="H6" s="81">
        <f>(G6-G5)/G5</f>
        <v>-0.23809523809523808</v>
      </c>
      <c r="I6" s="80">
        <v>8400</v>
      </c>
      <c r="J6" s="81">
        <f>(I6-I5)/I5</f>
        <v>5.3952321204516936E-2</v>
      </c>
      <c r="K6" s="99">
        <v>38</v>
      </c>
      <c r="L6" s="81">
        <f>(K6-K5)/K5</f>
        <v>-0.3968253968253968</v>
      </c>
      <c r="M6" s="102">
        <f>SUM(N6:O6)</f>
        <v>361</v>
      </c>
      <c r="N6" s="77">
        <v>321</v>
      </c>
      <c r="O6" s="77">
        <v>40</v>
      </c>
      <c r="P6" s="103">
        <f t="shared" ref="P6:R9" si="0">(M6-M5)/M5</f>
        <v>-0.2865612648221344</v>
      </c>
      <c r="Q6" s="81">
        <f t="shared" si="0"/>
        <v>-0.25174825174825177</v>
      </c>
      <c r="R6" s="81">
        <f t="shared" si="0"/>
        <v>-0.48051948051948051</v>
      </c>
    </row>
    <row r="7" spans="1:18" ht="27" customHeight="1" x14ac:dyDescent="0.2">
      <c r="A7" s="73" t="s">
        <v>104</v>
      </c>
      <c r="B7" s="73">
        <v>2014</v>
      </c>
      <c r="C7" s="80">
        <v>8721</v>
      </c>
      <c r="D7" s="84">
        <f>(C7-C6)/C6</f>
        <v>2.2938410368161487E-4</v>
      </c>
      <c r="E7" s="82">
        <v>33</v>
      </c>
      <c r="F7" s="84">
        <f>(E7-E6)/E6</f>
        <v>6.4516129032258063E-2</v>
      </c>
      <c r="G7" s="82">
        <v>268</v>
      </c>
      <c r="H7" s="84">
        <f>(G7-G6)/G6</f>
        <v>-6.9444444444444448E-2</v>
      </c>
      <c r="I7" s="80">
        <v>8420</v>
      </c>
      <c r="J7" s="84">
        <f>(I7-I6)/I6</f>
        <v>2.3809523809523812E-3</v>
      </c>
      <c r="K7" s="99">
        <v>34</v>
      </c>
      <c r="L7" s="84">
        <f>(K7-K6)/K6</f>
        <v>-0.10526315789473684</v>
      </c>
      <c r="M7" s="102">
        <f>SUM(N7:O7)</f>
        <v>349</v>
      </c>
      <c r="N7" s="77">
        <v>268</v>
      </c>
      <c r="O7" s="77">
        <v>81</v>
      </c>
      <c r="P7" s="103">
        <f t="shared" si="0"/>
        <v>-3.3240997229916899E-2</v>
      </c>
      <c r="Q7" s="81">
        <f t="shared" si="0"/>
        <v>-0.16510903426791276</v>
      </c>
      <c r="R7" s="81">
        <f t="shared" si="0"/>
        <v>1.0249999999999999</v>
      </c>
    </row>
    <row r="8" spans="1:18" ht="27" customHeight="1" x14ac:dyDescent="0.2">
      <c r="A8" s="73" t="s">
        <v>104</v>
      </c>
      <c r="B8" s="73">
        <v>2015</v>
      </c>
      <c r="C8" s="80">
        <v>9976</v>
      </c>
      <c r="D8" s="84">
        <f>(C8-C7)/C7</f>
        <v>0.14390551542254329</v>
      </c>
      <c r="E8" s="82">
        <v>37</v>
      </c>
      <c r="F8" s="84">
        <f>(E8-E7)/E7</f>
        <v>0.12121212121212122</v>
      </c>
      <c r="G8" s="82">
        <v>339</v>
      </c>
      <c r="H8" s="97">
        <f>(G8-G7)/G7</f>
        <v>0.26492537313432835</v>
      </c>
      <c r="I8" s="80">
        <v>9600</v>
      </c>
      <c r="J8" s="84">
        <f>(I8-I7)/I7</f>
        <v>0.14014251781472684</v>
      </c>
      <c r="K8" s="99">
        <v>42</v>
      </c>
      <c r="L8" s="100">
        <f>(K8-K7)/K7</f>
        <v>0.23529411764705882</v>
      </c>
      <c r="M8" s="102">
        <f>SUM(N8:O8)</f>
        <v>421</v>
      </c>
      <c r="N8" s="77">
        <v>337</v>
      </c>
      <c r="O8" s="77">
        <v>84</v>
      </c>
      <c r="P8" s="103">
        <f t="shared" si="0"/>
        <v>0.20630372492836677</v>
      </c>
      <c r="Q8" s="81">
        <f t="shared" si="0"/>
        <v>0.2574626865671642</v>
      </c>
      <c r="R8" s="81">
        <f t="shared" si="0"/>
        <v>3.7037037037037035E-2</v>
      </c>
    </row>
    <row r="9" spans="1:18" ht="27" customHeight="1" x14ac:dyDescent="0.2">
      <c r="A9" s="73" t="s">
        <v>104</v>
      </c>
      <c r="B9" s="73">
        <v>2016</v>
      </c>
      <c r="C9" s="80">
        <v>10639</v>
      </c>
      <c r="D9" s="84">
        <f>(C9-C8)/C8</f>
        <v>6.6459502806736168E-2</v>
      </c>
      <c r="E9" s="82">
        <v>26</v>
      </c>
      <c r="F9" s="84">
        <f>(E9-E8)/E8</f>
        <v>-0.29729729729729731</v>
      </c>
      <c r="G9" s="82">
        <v>351</v>
      </c>
      <c r="H9" s="84">
        <f>(G9-G8)/G8</f>
        <v>3.5398230088495575E-2</v>
      </c>
      <c r="I9" s="80">
        <v>10262</v>
      </c>
      <c r="J9" s="84">
        <f>(I9-I8)/I8</f>
        <v>6.895833333333333E-2</v>
      </c>
      <c r="K9" s="99">
        <v>28</v>
      </c>
      <c r="L9" s="84">
        <f>(K9-K8)/K8</f>
        <v>-0.33333333333333331</v>
      </c>
      <c r="M9" s="102">
        <f>SUM(N9:O9)</f>
        <v>431</v>
      </c>
      <c r="N9" s="77">
        <v>369</v>
      </c>
      <c r="O9" s="77">
        <v>62</v>
      </c>
      <c r="P9" s="103">
        <f t="shared" si="0"/>
        <v>2.3752969121140142E-2</v>
      </c>
      <c r="Q9" s="81">
        <f t="shared" si="0"/>
        <v>9.4955489614243327E-2</v>
      </c>
      <c r="R9" s="81">
        <f t="shared" si="0"/>
        <v>-0.26190476190476192</v>
      </c>
    </row>
    <row r="10" spans="1:18" x14ac:dyDescent="0.2">
      <c r="A10" s="85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106"/>
      <c r="N10" s="106"/>
      <c r="O10" s="106"/>
      <c r="P10" s="106"/>
      <c r="Q10" s="106"/>
      <c r="R10" s="106"/>
    </row>
    <row r="11" spans="1:18" ht="27" customHeight="1" x14ac:dyDescent="0.2">
      <c r="A11" s="73" t="s">
        <v>104</v>
      </c>
      <c r="B11" s="73">
        <v>2016</v>
      </c>
      <c r="C11" s="87">
        <f>SUM(C12:C14)</f>
        <v>10639</v>
      </c>
      <c r="D11" s="84">
        <f>(C11-C16)/C16</f>
        <v>0.16108261486412748</v>
      </c>
      <c r="E11" s="83">
        <f>SUM(E12:E14)</f>
        <v>26</v>
      </c>
      <c r="F11" s="84">
        <f>(E11-E16)/E16</f>
        <v>-0.23529411764705882</v>
      </c>
      <c r="G11" s="83">
        <f>SUM(G12:G14)</f>
        <v>351</v>
      </c>
      <c r="H11" s="84">
        <f>(G11-G16)/G16</f>
        <v>-8.1151832460732987E-2</v>
      </c>
      <c r="I11" s="87">
        <f>SUM(I12:I14)</f>
        <v>10262</v>
      </c>
      <c r="J11" s="84">
        <f>(I11-I16)/I16</f>
        <v>0.1732022407682634</v>
      </c>
      <c r="K11" s="88">
        <f>SUM(K12:K14)</f>
        <v>28</v>
      </c>
      <c r="L11" s="84">
        <f>(K11-K16)/K16</f>
        <v>-0.3</v>
      </c>
      <c r="M11" s="102">
        <f>SUM(N11:O11)</f>
        <v>431</v>
      </c>
      <c r="N11" s="102">
        <f>SUM(N12:N14)</f>
        <v>369</v>
      </c>
      <c r="O11" s="102">
        <f>SUM(O12:O14)</f>
        <v>62</v>
      </c>
      <c r="P11" s="103">
        <f>(M11-M16)/M16</f>
        <v>-7.5107296137339061E-2</v>
      </c>
      <c r="Q11" s="81">
        <f>(N11-N16)/N16</f>
        <v>-8.8888888888888892E-2</v>
      </c>
      <c r="R11" s="81">
        <f>(O11-O16)/O16</f>
        <v>1.6393442622950821E-2</v>
      </c>
    </row>
    <row r="12" spans="1:18" ht="27" customHeight="1" x14ac:dyDescent="0.2">
      <c r="A12" s="73" t="s">
        <v>105</v>
      </c>
      <c r="B12" s="73">
        <v>2016</v>
      </c>
      <c r="C12" s="80">
        <v>3604</v>
      </c>
      <c r="D12" s="81">
        <f>(C12-C19)/C19</f>
        <v>7.0707070707070704E-2</v>
      </c>
      <c r="E12" s="82">
        <v>12</v>
      </c>
      <c r="F12" s="84">
        <f>(E12-E19)/E19</f>
        <v>0.7142857142857143</v>
      </c>
      <c r="G12" s="82">
        <v>135</v>
      </c>
      <c r="H12" s="84">
        <f>(G12-G19)/G19</f>
        <v>-7.5342465753424653E-2</v>
      </c>
      <c r="I12" s="80">
        <v>3457</v>
      </c>
      <c r="J12" s="84">
        <f>(I12-I19)/I19</f>
        <v>7.5941487706193592E-2</v>
      </c>
      <c r="K12" s="107">
        <v>13</v>
      </c>
      <c r="L12" s="84">
        <f>(K12-K19)/K19</f>
        <v>0.625</v>
      </c>
      <c r="M12" s="102">
        <f>SUM(N12:O12)</f>
        <v>164</v>
      </c>
      <c r="N12" s="77">
        <v>136</v>
      </c>
      <c r="O12" s="77">
        <v>28</v>
      </c>
      <c r="P12" s="103">
        <f>(M12-M19)/M19</f>
        <v>-8.8888888888888892E-2</v>
      </c>
      <c r="Q12" s="81">
        <f>(N12-N19)/N19</f>
        <v>-8.1081081081081086E-2</v>
      </c>
      <c r="R12" s="81">
        <f>(O12-O19)/O19</f>
        <v>-0.125</v>
      </c>
    </row>
    <row r="13" spans="1:18" ht="27" customHeight="1" x14ac:dyDescent="0.2">
      <c r="A13" s="73" t="s">
        <v>106</v>
      </c>
      <c r="B13" s="73">
        <v>2016</v>
      </c>
      <c r="C13" s="80">
        <v>3460</v>
      </c>
      <c r="D13" s="81">
        <f>(C13-C12)/C12</f>
        <v>-3.9955604883462822E-2</v>
      </c>
      <c r="E13" s="82">
        <v>7</v>
      </c>
      <c r="F13" s="84">
        <f>(E13-E12)/E12</f>
        <v>-0.41666666666666669</v>
      </c>
      <c r="G13" s="82">
        <v>104</v>
      </c>
      <c r="H13" s="84">
        <f>(G13-G12)/G12</f>
        <v>-0.22962962962962963</v>
      </c>
      <c r="I13" s="80">
        <v>3349</v>
      </c>
      <c r="J13" s="84">
        <f>(I13-I12)/I12</f>
        <v>-3.1240960370263235E-2</v>
      </c>
      <c r="K13" s="107">
        <v>7</v>
      </c>
      <c r="L13" s="84">
        <f>(K13-K12)/K12</f>
        <v>-0.46153846153846156</v>
      </c>
      <c r="M13" s="102">
        <f>SUM(N13:O13)</f>
        <v>145</v>
      </c>
      <c r="N13" s="77">
        <v>130</v>
      </c>
      <c r="O13" s="77">
        <v>15</v>
      </c>
      <c r="P13" s="103">
        <f t="shared" ref="P13:R14" si="1">(M13-M12)/M12</f>
        <v>-0.11585365853658537</v>
      </c>
      <c r="Q13" s="81">
        <f t="shared" si="1"/>
        <v>-4.4117647058823532E-2</v>
      </c>
      <c r="R13" s="81">
        <f t="shared" si="1"/>
        <v>-0.4642857142857143</v>
      </c>
    </row>
    <row r="14" spans="1:18" ht="27" customHeight="1" x14ac:dyDescent="0.2">
      <c r="A14" s="73" t="s">
        <v>107</v>
      </c>
      <c r="B14" s="73">
        <v>2016</v>
      </c>
      <c r="C14" s="80">
        <v>3575</v>
      </c>
      <c r="D14" s="81">
        <f>(C14-C13)/C13</f>
        <v>3.3236994219653176E-2</v>
      </c>
      <c r="E14" s="82">
        <v>7</v>
      </c>
      <c r="F14" s="84">
        <f>(E14-E13)/E13</f>
        <v>0</v>
      </c>
      <c r="G14" s="82">
        <v>112</v>
      </c>
      <c r="H14" s="84">
        <f>(G14-G13)/G13</f>
        <v>7.6923076923076927E-2</v>
      </c>
      <c r="I14" s="80">
        <v>3456</v>
      </c>
      <c r="J14" s="84">
        <f>(I14-I13)/I13</f>
        <v>3.1949835771872201E-2</v>
      </c>
      <c r="K14" s="108">
        <v>8</v>
      </c>
      <c r="L14" s="84">
        <f>(K14-K13)/K13</f>
        <v>0.14285714285714285</v>
      </c>
      <c r="M14" s="102">
        <f>SUM(N14:O14)</f>
        <v>122</v>
      </c>
      <c r="N14" s="77">
        <v>103</v>
      </c>
      <c r="O14" s="77">
        <v>19</v>
      </c>
      <c r="P14" s="103">
        <f t="shared" si="1"/>
        <v>-0.15862068965517243</v>
      </c>
      <c r="Q14" s="81">
        <f t="shared" si="1"/>
        <v>-0.2076923076923077</v>
      </c>
      <c r="R14" s="81">
        <f t="shared" si="1"/>
        <v>0.26666666666666666</v>
      </c>
    </row>
    <row r="15" spans="1:18" ht="23.25" x14ac:dyDescent="0.2">
      <c r="A15" s="89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106"/>
      <c r="N15" s="106"/>
      <c r="O15" s="106"/>
      <c r="P15" s="106"/>
      <c r="Q15" s="106"/>
      <c r="R15" s="106"/>
    </row>
    <row r="16" spans="1:18" ht="27" customHeight="1" x14ac:dyDescent="0.2">
      <c r="A16" s="73" t="s">
        <v>95</v>
      </c>
      <c r="B16" s="73">
        <v>2016</v>
      </c>
      <c r="C16" s="87">
        <f>SUM(C17:C19)</f>
        <v>9163</v>
      </c>
      <c r="D16" s="90"/>
      <c r="E16" s="83">
        <f>SUM(E17:E19)</f>
        <v>34</v>
      </c>
      <c r="F16" s="91"/>
      <c r="G16" s="83">
        <f>SUM(G17:G19)</f>
        <v>382</v>
      </c>
      <c r="H16" s="91"/>
      <c r="I16" s="87">
        <f>SUM(I17:I19)</f>
        <v>8747</v>
      </c>
      <c r="J16" s="92"/>
      <c r="K16" s="93">
        <f>SUM(K17:K19)</f>
        <v>40</v>
      </c>
      <c r="L16" s="94"/>
      <c r="M16" s="102">
        <f>SUM(N16:O16)</f>
        <v>466</v>
      </c>
      <c r="N16" s="102">
        <f>SUM(N17:N19)</f>
        <v>405</v>
      </c>
      <c r="O16" s="102">
        <f>SUM(O17:O19)</f>
        <v>61</v>
      </c>
      <c r="P16" s="109"/>
      <c r="Q16" s="106"/>
      <c r="R16" s="106"/>
    </row>
    <row r="17" spans="1:18" ht="27" customHeight="1" x14ac:dyDescent="0.2">
      <c r="A17" s="73" t="s">
        <v>96</v>
      </c>
      <c r="B17" s="73">
        <v>2016</v>
      </c>
      <c r="C17" s="80">
        <v>2720</v>
      </c>
      <c r="D17" s="95"/>
      <c r="E17" s="82">
        <v>17</v>
      </c>
      <c r="F17" s="76"/>
      <c r="G17" s="82">
        <v>89</v>
      </c>
      <c r="H17" s="76"/>
      <c r="I17" s="80">
        <v>2614</v>
      </c>
      <c r="J17" s="96"/>
      <c r="K17" s="77">
        <v>21</v>
      </c>
      <c r="L17" s="94"/>
      <c r="M17" s="102">
        <f>SUM(N17:O17)</f>
        <v>104</v>
      </c>
      <c r="N17" s="77">
        <v>84</v>
      </c>
      <c r="O17" s="77">
        <v>20</v>
      </c>
      <c r="P17" s="110"/>
      <c r="Q17" s="106"/>
      <c r="R17" s="106"/>
    </row>
    <row r="18" spans="1:18" ht="27" customHeight="1" x14ac:dyDescent="0.2">
      <c r="A18" s="73" t="s">
        <v>97</v>
      </c>
      <c r="B18" s="73">
        <v>2016</v>
      </c>
      <c r="C18" s="80">
        <v>3077</v>
      </c>
      <c r="D18" s="81">
        <f>(C18-C17)/C17</f>
        <v>0.13125000000000001</v>
      </c>
      <c r="E18" s="82">
        <v>10</v>
      </c>
      <c r="F18" s="84">
        <f>(E18-E17)/E17</f>
        <v>-0.41176470588235292</v>
      </c>
      <c r="G18" s="82">
        <v>147</v>
      </c>
      <c r="H18" s="84">
        <f>(G18-G17)/G17</f>
        <v>0.651685393258427</v>
      </c>
      <c r="I18" s="80">
        <v>2920</v>
      </c>
      <c r="J18" s="84">
        <f>(I18-I17)/I17</f>
        <v>0.117061973986228</v>
      </c>
      <c r="K18" s="99">
        <v>11</v>
      </c>
      <c r="L18" s="84">
        <f>(K18-K17)/K17</f>
        <v>-0.47619047619047616</v>
      </c>
      <c r="M18" s="102">
        <f>SUM(N18:O18)</f>
        <v>182</v>
      </c>
      <c r="N18" s="77">
        <v>173</v>
      </c>
      <c r="O18" s="77">
        <v>9</v>
      </c>
      <c r="P18" s="103">
        <f t="shared" ref="P18:R19" si="2">(M18-M17)/M17</f>
        <v>0.75</v>
      </c>
      <c r="Q18" s="81">
        <f t="shared" si="2"/>
        <v>1.0595238095238095</v>
      </c>
      <c r="R18" s="81">
        <f t="shared" si="2"/>
        <v>-0.55000000000000004</v>
      </c>
    </row>
    <row r="19" spans="1:18" ht="27" customHeight="1" x14ac:dyDescent="0.2">
      <c r="A19" s="73" t="s">
        <v>98</v>
      </c>
      <c r="B19" s="73">
        <v>2016</v>
      </c>
      <c r="C19" s="80">
        <v>3366</v>
      </c>
      <c r="D19" s="81">
        <f>(C19-C18)/C18</f>
        <v>9.3922651933701654E-2</v>
      </c>
      <c r="E19" s="82">
        <v>7</v>
      </c>
      <c r="F19" s="84">
        <f>(E19-E18)/E18</f>
        <v>-0.3</v>
      </c>
      <c r="G19" s="82">
        <v>146</v>
      </c>
      <c r="H19" s="84">
        <f>(G19-G18)/G18</f>
        <v>-6.8027210884353739E-3</v>
      </c>
      <c r="I19" s="80">
        <v>3213</v>
      </c>
      <c r="J19" s="84">
        <f>(I19-I18)/I18</f>
        <v>0.10034246575342466</v>
      </c>
      <c r="K19" s="99">
        <v>8</v>
      </c>
      <c r="L19" s="84">
        <f>(K19-K18)/K18</f>
        <v>-0.27272727272727271</v>
      </c>
      <c r="M19" s="102">
        <f>SUM(N19:O19)</f>
        <v>180</v>
      </c>
      <c r="N19" s="77">
        <v>148</v>
      </c>
      <c r="O19" s="77">
        <v>32</v>
      </c>
      <c r="P19" s="103">
        <f t="shared" si="2"/>
        <v>-1.098901098901099E-2</v>
      </c>
      <c r="Q19" s="81">
        <f t="shared" si="2"/>
        <v>-0.14450867052023122</v>
      </c>
      <c r="R19" s="81">
        <f t="shared" si="2"/>
        <v>2.5555555555555554</v>
      </c>
    </row>
    <row r="22" spans="1:18" ht="15" x14ac:dyDescent="0.2">
      <c r="N22" s="104"/>
      <c r="O22" s="105"/>
    </row>
  </sheetData>
  <mergeCells count="2">
    <mergeCell ref="M3:O3"/>
    <mergeCell ref="P3:R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zoomScale="80" zoomScaleNormal="80" workbookViewId="0">
      <selection activeCell="O12" sqref="O12"/>
    </sheetView>
  </sheetViews>
  <sheetFormatPr defaultRowHeight="12.75" x14ac:dyDescent="0.2"/>
  <cols>
    <col min="1" max="1" width="22.42578125" style="55" customWidth="1"/>
    <col min="2" max="2" width="15" style="55" customWidth="1"/>
    <col min="3" max="3" width="15.5703125" style="55" customWidth="1"/>
    <col min="4" max="4" width="18.140625" style="55" customWidth="1"/>
    <col min="5" max="5" width="16.85546875" style="55" customWidth="1"/>
    <col min="6" max="6" width="16.140625" style="55" customWidth="1"/>
    <col min="7" max="7" width="17" style="55" customWidth="1"/>
    <col min="8" max="8" width="16" style="55" customWidth="1"/>
    <col min="9" max="9" width="18.7109375" style="55" customWidth="1"/>
    <col min="10" max="11" width="9.140625" style="55"/>
    <col min="12" max="12" width="9.42578125" style="55" bestFit="1" customWidth="1"/>
    <col min="13" max="16384" width="9.140625" style="55"/>
  </cols>
  <sheetData>
    <row r="1" spans="1:21" ht="31.5" customHeight="1" x14ac:dyDescent="0.4">
      <c r="A1" s="311" t="s">
        <v>121</v>
      </c>
      <c r="B1" s="311"/>
      <c r="C1" s="311"/>
      <c r="D1" s="311"/>
      <c r="E1" s="311"/>
      <c r="F1" s="311"/>
      <c r="G1" s="311"/>
      <c r="H1" s="311"/>
      <c r="I1" s="311"/>
    </row>
    <row r="2" spans="1:21" ht="29.25" customHeight="1" x14ac:dyDescent="0.2">
      <c r="A2" s="312" t="s">
        <v>123</v>
      </c>
      <c r="B2" s="312"/>
      <c r="C2" s="312"/>
      <c r="D2" s="312"/>
      <c r="E2" s="312"/>
      <c r="F2" s="312"/>
      <c r="G2" s="312"/>
      <c r="H2" s="312"/>
      <c r="I2" s="312"/>
    </row>
    <row r="3" spans="1:21" ht="15" customHeight="1" x14ac:dyDescent="0.2">
      <c r="A3" s="313" t="s">
        <v>1</v>
      </c>
      <c r="B3" s="314"/>
      <c r="C3" s="314"/>
      <c r="D3" s="314"/>
      <c r="E3" s="315"/>
      <c r="F3" s="322" t="s">
        <v>2</v>
      </c>
      <c r="G3" s="322" t="s">
        <v>84</v>
      </c>
      <c r="H3" s="322" t="s">
        <v>85</v>
      </c>
      <c r="I3" s="322" t="s">
        <v>122</v>
      </c>
    </row>
    <row r="4" spans="1:21" ht="15" customHeight="1" x14ac:dyDescent="0.2">
      <c r="A4" s="316"/>
      <c r="B4" s="317"/>
      <c r="C4" s="317"/>
      <c r="D4" s="317"/>
      <c r="E4" s="318"/>
      <c r="F4" s="323"/>
      <c r="G4" s="323"/>
      <c r="H4" s="323"/>
      <c r="I4" s="323"/>
    </row>
    <row r="5" spans="1:21" ht="15" customHeight="1" x14ac:dyDescent="0.2">
      <c r="A5" s="316"/>
      <c r="B5" s="317"/>
      <c r="C5" s="317"/>
      <c r="D5" s="317"/>
      <c r="E5" s="318"/>
      <c r="F5" s="323"/>
      <c r="G5" s="323"/>
      <c r="H5" s="323"/>
      <c r="I5" s="323"/>
    </row>
    <row r="6" spans="1:21" ht="15" customHeight="1" x14ac:dyDescent="0.2">
      <c r="A6" s="316"/>
      <c r="B6" s="317"/>
      <c r="C6" s="317"/>
      <c r="D6" s="317"/>
      <c r="E6" s="318"/>
      <c r="F6" s="323"/>
      <c r="G6" s="323"/>
      <c r="H6" s="323"/>
      <c r="I6" s="323"/>
    </row>
    <row r="7" spans="1:21" ht="15" customHeight="1" x14ac:dyDescent="0.2">
      <c r="A7" s="319"/>
      <c r="B7" s="320"/>
      <c r="C7" s="320"/>
      <c r="D7" s="320"/>
      <c r="E7" s="321"/>
      <c r="F7" s="324"/>
      <c r="G7" s="324"/>
      <c r="H7" s="324"/>
      <c r="I7" s="324"/>
    </row>
    <row r="8" spans="1:21" ht="25.5" customHeight="1" x14ac:dyDescent="0.35">
      <c r="A8" s="111"/>
      <c r="B8" s="112"/>
      <c r="C8" s="112"/>
      <c r="D8" s="113"/>
      <c r="E8" s="114"/>
      <c r="F8" s="115" t="s">
        <v>9</v>
      </c>
      <c r="G8" s="115" t="s">
        <v>10</v>
      </c>
      <c r="H8" s="115" t="s">
        <v>11</v>
      </c>
      <c r="I8" s="115" t="s">
        <v>12</v>
      </c>
    </row>
    <row r="9" spans="1:21" ht="45" customHeight="1" x14ac:dyDescent="0.4">
      <c r="A9" s="116" t="s">
        <v>104</v>
      </c>
      <c r="B9" s="112"/>
      <c r="C9" s="112" t="s">
        <v>72</v>
      </c>
      <c r="D9" s="112" t="s">
        <v>72</v>
      </c>
      <c r="E9" s="117" t="s">
        <v>72</v>
      </c>
      <c r="F9" s="118">
        <v>2012</v>
      </c>
      <c r="G9" s="118">
        <v>51</v>
      </c>
      <c r="H9" s="118">
        <v>12</v>
      </c>
      <c r="I9" s="119">
        <v>63</v>
      </c>
      <c r="J9" s="56"/>
      <c r="K9" s="56"/>
      <c r="L9" s="120"/>
      <c r="M9" s="56"/>
      <c r="N9" s="231"/>
      <c r="O9" s="231"/>
      <c r="Q9" s="231"/>
      <c r="T9" s="56"/>
      <c r="U9" s="56"/>
    </row>
    <row r="10" spans="1:21" ht="45" customHeight="1" x14ac:dyDescent="0.4">
      <c r="A10" s="116" t="s">
        <v>104</v>
      </c>
      <c r="B10" s="112"/>
      <c r="C10" s="112" t="s">
        <v>72</v>
      </c>
      <c r="D10" s="112" t="s">
        <v>72</v>
      </c>
      <c r="E10" s="117" t="s">
        <v>72</v>
      </c>
      <c r="F10" s="118">
        <v>2013</v>
      </c>
      <c r="G10" s="118">
        <v>37</v>
      </c>
      <c r="H10" s="118">
        <v>1</v>
      </c>
      <c r="I10" s="119">
        <v>38</v>
      </c>
      <c r="J10" s="56"/>
      <c r="K10" s="56"/>
      <c r="L10" s="56"/>
      <c r="M10" s="56"/>
      <c r="T10" s="56"/>
      <c r="U10" s="56"/>
    </row>
    <row r="11" spans="1:21" ht="45" customHeight="1" x14ac:dyDescent="0.4">
      <c r="A11" s="116" t="s">
        <v>104</v>
      </c>
      <c r="B11" s="112"/>
      <c r="C11" s="112" t="s">
        <v>72</v>
      </c>
      <c r="D11" s="112" t="s">
        <v>72</v>
      </c>
      <c r="E11" s="117" t="s">
        <v>72</v>
      </c>
      <c r="F11" s="118">
        <v>2014</v>
      </c>
      <c r="G11" s="118">
        <v>26</v>
      </c>
      <c r="H11" s="118">
        <v>8</v>
      </c>
      <c r="I11" s="119">
        <v>34</v>
      </c>
      <c r="J11" s="56"/>
      <c r="K11" s="56"/>
      <c r="L11" s="56"/>
      <c r="M11" s="56"/>
      <c r="T11" s="56"/>
      <c r="U11" s="56"/>
    </row>
    <row r="12" spans="1:21" ht="45" customHeight="1" x14ac:dyDescent="0.4">
      <c r="A12" s="116" t="s">
        <v>104</v>
      </c>
      <c r="B12" s="112"/>
      <c r="C12" s="112" t="s">
        <v>72</v>
      </c>
      <c r="D12" s="112" t="s">
        <v>72</v>
      </c>
      <c r="E12" s="117" t="s">
        <v>72</v>
      </c>
      <c r="F12" s="118">
        <v>2015</v>
      </c>
      <c r="G12" s="118">
        <v>33</v>
      </c>
      <c r="H12" s="118">
        <v>9</v>
      </c>
      <c r="I12" s="119">
        <v>42</v>
      </c>
      <c r="J12" s="56"/>
      <c r="K12" s="56"/>
      <c r="L12" s="56"/>
      <c r="M12" s="56"/>
      <c r="T12" s="56"/>
      <c r="U12" s="56"/>
    </row>
    <row r="13" spans="1:21" ht="45" customHeight="1" x14ac:dyDescent="0.4">
      <c r="A13" s="287" t="s">
        <v>104</v>
      </c>
      <c r="B13" s="123"/>
      <c r="C13" s="123" t="s">
        <v>72</v>
      </c>
      <c r="D13" s="123" t="s">
        <v>72</v>
      </c>
      <c r="E13" s="124" t="s">
        <v>72</v>
      </c>
      <c r="F13" s="121">
        <v>2016</v>
      </c>
      <c r="G13" s="121">
        <v>19</v>
      </c>
      <c r="H13" s="121">
        <v>9</v>
      </c>
      <c r="I13" s="122">
        <v>28</v>
      </c>
      <c r="J13" s="56"/>
      <c r="K13" s="57"/>
      <c r="L13" s="56"/>
      <c r="M13" s="56"/>
      <c r="T13" s="56"/>
      <c r="U13" s="56"/>
    </row>
    <row r="14" spans="1:21" ht="12" customHeight="1" x14ac:dyDescent="0.4">
      <c r="A14" s="125"/>
      <c r="B14" s="126"/>
      <c r="C14" s="126"/>
      <c r="D14" s="126"/>
      <c r="E14" s="126"/>
      <c r="F14" s="127"/>
      <c r="G14" s="127"/>
      <c r="H14" s="127"/>
      <c r="I14" s="128"/>
      <c r="J14" s="56"/>
      <c r="K14" s="57"/>
      <c r="L14" s="56"/>
      <c r="M14" s="56"/>
      <c r="T14" s="56"/>
      <c r="U14" s="56"/>
    </row>
    <row r="15" spans="1:21" ht="22.5" customHeight="1" x14ac:dyDescent="0.3">
      <c r="D15" s="310" t="s">
        <v>127</v>
      </c>
      <c r="E15" s="310"/>
      <c r="F15" s="310"/>
      <c r="G15" s="310"/>
      <c r="H15" s="310"/>
      <c r="I15" s="310"/>
      <c r="T15" s="56"/>
      <c r="U15" s="56"/>
    </row>
    <row r="16" spans="1:21" ht="20.25" x14ac:dyDescent="0.3">
      <c r="D16" s="230"/>
      <c r="E16" s="230"/>
      <c r="F16" s="230"/>
      <c r="G16" s="310" t="s">
        <v>103</v>
      </c>
      <c r="H16" s="310"/>
      <c r="I16" s="310"/>
    </row>
    <row r="17" spans="1:9" ht="18" x14ac:dyDescent="0.25">
      <c r="I17" s="129"/>
    </row>
    <row r="18" spans="1:9" x14ac:dyDescent="0.2">
      <c r="F18" s="56"/>
      <c r="G18" s="56"/>
      <c r="H18" s="56"/>
      <c r="I18" s="61"/>
    </row>
    <row r="19" spans="1:9" ht="15" x14ac:dyDescent="0.25">
      <c r="A19" s="62"/>
      <c r="B19" s="63"/>
      <c r="C19" s="63"/>
      <c r="D19" s="63"/>
      <c r="E19" s="63"/>
      <c r="F19" s="64"/>
      <c r="G19" s="64"/>
      <c r="H19" s="64"/>
      <c r="I19" s="59"/>
    </row>
    <row r="20" spans="1:9" ht="14.25" x14ac:dyDescent="0.2">
      <c r="A20" s="65"/>
      <c r="B20" s="66"/>
      <c r="C20" s="66"/>
      <c r="D20" s="66"/>
      <c r="E20" s="66"/>
      <c r="F20" s="67"/>
      <c r="G20" s="67"/>
      <c r="H20" s="67"/>
      <c r="I20" s="57"/>
    </row>
    <row r="21" spans="1:9" ht="14.25" x14ac:dyDescent="0.2">
      <c r="A21" s="65"/>
      <c r="B21" s="66"/>
      <c r="C21" s="66"/>
      <c r="D21" s="66"/>
      <c r="E21" s="66"/>
      <c r="F21" s="67"/>
      <c r="G21" s="67"/>
      <c r="H21" s="67"/>
      <c r="I21" s="57"/>
    </row>
    <row r="22" spans="1:9" ht="14.25" x14ac:dyDescent="0.2">
      <c r="A22" s="65"/>
      <c r="B22" s="66"/>
      <c r="C22" s="66"/>
      <c r="D22" s="66"/>
      <c r="E22" s="66"/>
      <c r="F22" s="67"/>
      <c r="G22" s="67"/>
      <c r="H22" s="67"/>
      <c r="I22" s="57"/>
    </row>
    <row r="25" spans="1:9" x14ac:dyDescent="0.2">
      <c r="I25" s="68"/>
    </row>
  </sheetData>
  <mergeCells count="9">
    <mergeCell ref="D15:I15"/>
    <mergeCell ref="G16:I16"/>
    <mergeCell ref="A1:I1"/>
    <mergeCell ref="A2:I2"/>
    <mergeCell ref="A3:E7"/>
    <mergeCell ref="F3:F7"/>
    <mergeCell ref="G3:G7"/>
    <mergeCell ref="H3:H7"/>
    <mergeCell ref="I3:I7"/>
  </mergeCells>
  <printOptions horizontalCentered="1"/>
  <pageMargins left="0.7" right="0.7" top="0.75" bottom="0.75" header="0.3" footer="0.3"/>
  <pageSetup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zoomScale="60" zoomScaleNormal="60" zoomScaleSheetLayoutView="80" workbookViewId="0">
      <selection activeCell="I32" sqref="I32"/>
    </sheetView>
  </sheetViews>
  <sheetFormatPr defaultRowHeight="12.75" x14ac:dyDescent="0.2"/>
  <cols>
    <col min="1" max="1" width="16.5703125" style="1" customWidth="1"/>
    <col min="2" max="3" width="10.7109375" style="1" customWidth="1"/>
    <col min="4" max="4" width="4.5703125" style="1" customWidth="1"/>
    <col min="5" max="5" width="10.7109375" style="1" customWidth="1"/>
    <col min="6" max="6" width="3.7109375" style="1" customWidth="1"/>
    <col min="7" max="8" width="18.7109375" style="1" customWidth="1"/>
    <col min="9" max="9" width="14.140625" style="1" customWidth="1"/>
    <col min="10" max="10" width="16.7109375" style="1" customWidth="1"/>
    <col min="11" max="11" width="16" style="1" customWidth="1"/>
    <col min="12" max="12" width="17.5703125" style="1" customWidth="1"/>
    <col min="13" max="14" width="22.7109375" style="1" customWidth="1"/>
    <col min="15" max="16384" width="9.140625" style="1"/>
  </cols>
  <sheetData>
    <row r="1" spans="1:26" ht="36.75" customHeight="1" x14ac:dyDescent="0.5">
      <c r="A1" s="340" t="s">
        <v>132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</row>
    <row r="2" spans="1:26" ht="36.75" customHeight="1" x14ac:dyDescent="0.5">
      <c r="A2" s="340" t="s">
        <v>133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</row>
    <row r="3" spans="1:26" ht="36.75" customHeight="1" x14ac:dyDescent="0.5">
      <c r="A3" s="340" t="s">
        <v>134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1:26" ht="36.75" customHeight="1" x14ac:dyDescent="0.5">
      <c r="A4" s="340" t="s">
        <v>102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</row>
    <row r="5" spans="1:26" ht="45" customHeight="1" x14ac:dyDescent="0.2">
      <c r="A5" s="331" t="s">
        <v>17</v>
      </c>
      <c r="B5" s="325"/>
      <c r="C5" s="325"/>
      <c r="D5" s="325"/>
      <c r="E5" s="325"/>
      <c r="F5" s="326"/>
      <c r="G5" s="331" t="s">
        <v>52</v>
      </c>
      <c r="H5" s="326"/>
      <c r="I5" s="331" t="s">
        <v>53</v>
      </c>
      <c r="J5" s="326"/>
      <c r="K5" s="331" t="s">
        <v>108</v>
      </c>
      <c r="L5" s="326"/>
      <c r="M5" s="331" t="s">
        <v>65</v>
      </c>
      <c r="N5" s="326"/>
    </row>
    <row r="6" spans="1:26" ht="45" customHeight="1" x14ac:dyDescent="0.2">
      <c r="A6" s="412"/>
      <c r="B6" s="327"/>
      <c r="C6" s="327"/>
      <c r="D6" s="327"/>
      <c r="E6" s="327"/>
      <c r="F6" s="328"/>
      <c r="G6" s="332"/>
      <c r="H6" s="330"/>
      <c r="I6" s="332"/>
      <c r="J6" s="330"/>
      <c r="K6" s="332"/>
      <c r="L6" s="330"/>
      <c r="M6" s="332"/>
      <c r="N6" s="330"/>
    </row>
    <row r="7" spans="1:26" ht="45" customHeight="1" x14ac:dyDescent="0.2">
      <c r="A7" s="332"/>
      <c r="B7" s="329"/>
      <c r="C7" s="329"/>
      <c r="D7" s="329"/>
      <c r="E7" s="329"/>
      <c r="F7" s="330"/>
      <c r="G7" s="286" t="s">
        <v>18</v>
      </c>
      <c r="H7" s="286" t="s">
        <v>19</v>
      </c>
      <c r="I7" s="286" t="s">
        <v>18</v>
      </c>
      <c r="J7" s="286" t="s">
        <v>19</v>
      </c>
      <c r="K7" s="286" t="s">
        <v>18</v>
      </c>
      <c r="L7" s="286" t="s">
        <v>19</v>
      </c>
      <c r="M7" s="286" t="s">
        <v>18</v>
      </c>
      <c r="N7" s="286" t="s">
        <v>19</v>
      </c>
    </row>
    <row r="8" spans="1:26" ht="45" customHeight="1" x14ac:dyDescent="0.45">
      <c r="A8" s="413"/>
      <c r="B8" s="194"/>
      <c r="C8" s="194"/>
      <c r="D8" s="194"/>
      <c r="E8" s="194"/>
      <c r="F8" s="194"/>
      <c r="G8" s="245" t="s">
        <v>9</v>
      </c>
      <c r="H8" s="245" t="s">
        <v>10</v>
      </c>
      <c r="I8" s="245" t="s">
        <v>11</v>
      </c>
      <c r="J8" s="245" t="s">
        <v>12</v>
      </c>
      <c r="K8" s="245" t="s">
        <v>13</v>
      </c>
      <c r="L8" s="245" t="s">
        <v>14</v>
      </c>
      <c r="M8" s="245" t="s">
        <v>15</v>
      </c>
      <c r="N8" s="245" t="s">
        <v>16</v>
      </c>
      <c r="P8" s="2"/>
      <c r="Q8" s="2"/>
      <c r="R8" s="2"/>
      <c r="S8" s="2"/>
      <c r="T8" s="2"/>
    </row>
    <row r="9" spans="1:26" ht="45" customHeight="1" x14ac:dyDescent="0.45">
      <c r="A9" s="263" t="s">
        <v>105</v>
      </c>
      <c r="B9" s="193"/>
      <c r="C9" s="194" t="s">
        <v>139</v>
      </c>
      <c r="D9" s="193"/>
      <c r="E9" s="194" t="s">
        <v>139</v>
      </c>
      <c r="F9" s="193"/>
      <c r="G9" s="196">
        <v>3604</v>
      </c>
      <c r="H9" s="232">
        <v>33.875364225961086</v>
      </c>
      <c r="I9" s="197">
        <v>12</v>
      </c>
      <c r="J9" s="232">
        <v>46.153846153846153</v>
      </c>
      <c r="K9" s="197">
        <v>13</v>
      </c>
      <c r="L9" s="232">
        <v>46.428571428571431</v>
      </c>
      <c r="M9" s="197">
        <v>135</v>
      </c>
      <c r="N9" s="232">
        <v>38.461538461538467</v>
      </c>
      <c r="O9" s="57"/>
      <c r="P9" s="130"/>
      <c r="Q9" s="2"/>
      <c r="R9" s="2"/>
      <c r="S9" s="2"/>
      <c r="T9" s="2"/>
    </row>
    <row r="10" spans="1:26" ht="45" customHeight="1" x14ac:dyDescent="0.45">
      <c r="A10" s="263" t="s">
        <v>106</v>
      </c>
      <c r="B10" s="193"/>
      <c r="C10" s="194" t="s">
        <v>139</v>
      </c>
      <c r="D10" s="193"/>
      <c r="E10" s="194" t="s">
        <v>139</v>
      </c>
      <c r="F10" s="193"/>
      <c r="G10" s="196">
        <v>3460</v>
      </c>
      <c r="H10" s="232">
        <v>32.521853557665196</v>
      </c>
      <c r="I10" s="197">
        <v>7</v>
      </c>
      <c r="J10" s="232">
        <v>26.923076923076923</v>
      </c>
      <c r="K10" s="197">
        <v>7</v>
      </c>
      <c r="L10" s="232">
        <v>25</v>
      </c>
      <c r="M10" s="197">
        <v>104</v>
      </c>
      <c r="N10" s="232">
        <v>29.629629629629626</v>
      </c>
      <c r="O10" s="57"/>
      <c r="P10" s="130"/>
      <c r="Q10" s="2"/>
      <c r="R10" s="2"/>
      <c r="S10" s="2"/>
      <c r="T10" s="2"/>
    </row>
    <row r="11" spans="1:26" ht="45" customHeight="1" x14ac:dyDescent="0.45">
      <c r="A11" s="263" t="s">
        <v>107</v>
      </c>
      <c r="B11" s="193"/>
      <c r="C11" s="194" t="s">
        <v>139</v>
      </c>
      <c r="D11" s="193"/>
      <c r="E11" s="194" t="s">
        <v>139</v>
      </c>
      <c r="F11" s="193"/>
      <c r="G11" s="196">
        <v>3575</v>
      </c>
      <c r="H11" s="232">
        <v>33.602782216373718</v>
      </c>
      <c r="I11" s="197">
        <v>7</v>
      </c>
      <c r="J11" s="232">
        <v>26.923076923076923</v>
      </c>
      <c r="K11" s="197">
        <v>8</v>
      </c>
      <c r="L11" s="232">
        <v>28.571428571428569</v>
      </c>
      <c r="M11" s="197">
        <v>112</v>
      </c>
      <c r="N11" s="232">
        <v>31.908831908831907</v>
      </c>
      <c r="O11" s="57"/>
      <c r="P11" s="130"/>
      <c r="Q11" s="2"/>
      <c r="R11" s="2"/>
      <c r="S11" s="2"/>
      <c r="T11" s="2"/>
    </row>
    <row r="12" spans="1:26" ht="45" customHeight="1" x14ac:dyDescent="0.45">
      <c r="A12" s="263"/>
      <c r="B12" s="193"/>
      <c r="C12" s="194"/>
      <c r="D12" s="193"/>
      <c r="E12" s="194"/>
      <c r="F12" s="193"/>
      <c r="G12" s="197"/>
      <c r="H12" s="232"/>
      <c r="I12" s="197"/>
      <c r="J12" s="232"/>
      <c r="K12" s="197"/>
      <c r="L12" s="232"/>
      <c r="M12" s="197"/>
      <c r="N12" s="232"/>
      <c r="O12" s="2"/>
      <c r="P12" s="131"/>
      <c r="Q12" s="2"/>
      <c r="R12" s="2"/>
      <c r="S12" s="2"/>
      <c r="T12" s="2"/>
      <c r="Y12" s="2"/>
      <c r="Z12" s="2"/>
    </row>
    <row r="13" spans="1:26" ht="45" customHeight="1" x14ac:dyDescent="0.5">
      <c r="A13" s="263" t="s">
        <v>6</v>
      </c>
      <c r="B13" s="194"/>
      <c r="C13" s="194" t="s">
        <v>139</v>
      </c>
      <c r="D13" s="193"/>
      <c r="E13" s="194" t="s">
        <v>139</v>
      </c>
      <c r="F13" s="194"/>
      <c r="G13" s="233">
        <v>10639</v>
      </c>
      <c r="H13" s="414">
        <v>100</v>
      </c>
      <c r="I13" s="198">
        <v>26</v>
      </c>
      <c r="J13" s="414">
        <v>100</v>
      </c>
      <c r="K13" s="198">
        <v>28</v>
      </c>
      <c r="L13" s="198">
        <v>100</v>
      </c>
      <c r="M13" s="198">
        <v>351</v>
      </c>
      <c r="N13" s="234">
        <v>100</v>
      </c>
      <c r="O13" s="2"/>
      <c r="P13" s="2"/>
      <c r="Q13" s="2"/>
      <c r="R13" s="2"/>
      <c r="S13" s="57"/>
      <c r="T13" s="2"/>
      <c r="Y13" s="2"/>
      <c r="Z13" s="2"/>
    </row>
    <row r="14" spans="1:26" ht="45" customHeight="1" x14ac:dyDescent="0.45">
      <c r="A14" s="263"/>
      <c r="B14" s="194"/>
      <c r="C14" s="194"/>
      <c r="D14" s="193"/>
      <c r="E14" s="194"/>
      <c r="F14" s="194"/>
      <c r="G14" s="331" t="s">
        <v>4</v>
      </c>
      <c r="H14" s="326"/>
      <c r="I14" s="334" t="s">
        <v>5</v>
      </c>
      <c r="J14" s="335"/>
      <c r="K14" s="335"/>
      <c r="L14" s="335"/>
      <c r="M14" s="335"/>
      <c r="N14" s="336"/>
      <c r="P14" s="2"/>
      <c r="Q14" s="2"/>
      <c r="R14" s="2"/>
      <c r="S14" s="57"/>
      <c r="T14" s="2"/>
      <c r="Y14" s="2"/>
      <c r="Z14" s="2"/>
    </row>
    <row r="15" spans="1:26" ht="45" customHeight="1" x14ac:dyDescent="0.45">
      <c r="A15" s="263"/>
      <c r="B15" s="194"/>
      <c r="C15" s="194"/>
      <c r="D15" s="193"/>
      <c r="E15" s="194"/>
      <c r="F15" s="194"/>
      <c r="G15" s="332"/>
      <c r="H15" s="330"/>
      <c r="I15" s="337" t="s">
        <v>7</v>
      </c>
      <c r="J15" s="337"/>
      <c r="K15" s="337" t="s">
        <v>8</v>
      </c>
      <c r="L15" s="337"/>
      <c r="M15" s="338" t="s">
        <v>6</v>
      </c>
      <c r="N15" s="338"/>
      <c r="P15" s="2"/>
      <c r="Q15" s="2"/>
      <c r="R15" s="2"/>
      <c r="S15" s="57"/>
      <c r="T15" s="2"/>
      <c r="Y15" s="2"/>
      <c r="Z15" s="2"/>
    </row>
    <row r="16" spans="1:26" ht="45" customHeight="1" x14ac:dyDescent="0.45">
      <c r="A16" s="263"/>
      <c r="B16" s="194"/>
      <c r="C16" s="194"/>
      <c r="D16" s="193"/>
      <c r="E16" s="194"/>
      <c r="F16" s="194"/>
      <c r="G16" s="286" t="s">
        <v>18</v>
      </c>
      <c r="H16" s="286" t="s">
        <v>19</v>
      </c>
      <c r="I16" s="286" t="s">
        <v>18</v>
      </c>
      <c r="J16" s="286" t="s">
        <v>19</v>
      </c>
      <c r="K16" s="286" t="s">
        <v>18</v>
      </c>
      <c r="L16" s="286" t="s">
        <v>19</v>
      </c>
      <c r="M16" s="285" t="s">
        <v>18</v>
      </c>
      <c r="N16" s="286" t="s">
        <v>19</v>
      </c>
      <c r="O16" s="2"/>
      <c r="P16" s="2"/>
      <c r="Q16" s="2"/>
      <c r="R16" s="2"/>
      <c r="S16" s="2"/>
      <c r="T16" s="2"/>
      <c r="Y16" s="2"/>
      <c r="Z16" s="2"/>
    </row>
    <row r="17" spans="1:26" ht="45" customHeight="1" x14ac:dyDescent="0.45">
      <c r="A17" s="263"/>
      <c r="B17" s="194"/>
      <c r="C17" s="194"/>
      <c r="D17" s="193"/>
      <c r="E17" s="194"/>
      <c r="F17" s="194"/>
      <c r="G17" s="195" t="s">
        <v>55</v>
      </c>
      <c r="H17" s="236" t="s">
        <v>56</v>
      </c>
      <c r="I17" s="236" t="s">
        <v>57</v>
      </c>
      <c r="J17" s="236" t="s">
        <v>58</v>
      </c>
      <c r="K17" s="236" t="s">
        <v>59</v>
      </c>
      <c r="L17" s="236" t="s">
        <v>60</v>
      </c>
      <c r="M17" s="237" t="s">
        <v>61</v>
      </c>
      <c r="N17" s="236" t="s">
        <v>62</v>
      </c>
      <c r="O17" s="2"/>
      <c r="P17" s="2"/>
      <c r="Q17" s="2"/>
      <c r="R17" s="2"/>
      <c r="S17" s="2"/>
      <c r="T17" s="2"/>
      <c r="Y17" s="2"/>
      <c r="Z17" s="2"/>
    </row>
    <row r="18" spans="1:26" ht="45" customHeight="1" x14ac:dyDescent="0.45">
      <c r="A18" s="263" t="s">
        <v>105</v>
      </c>
      <c r="B18" s="193"/>
      <c r="C18" s="194" t="s">
        <v>139</v>
      </c>
      <c r="D18" s="193"/>
      <c r="E18" s="194" t="s">
        <v>139</v>
      </c>
      <c r="F18" s="193"/>
      <c r="G18" s="196">
        <v>3457</v>
      </c>
      <c r="H18" s="232">
        <v>33.68739037224713</v>
      </c>
      <c r="I18" s="197">
        <v>136</v>
      </c>
      <c r="J18" s="232">
        <v>36.856368563685635</v>
      </c>
      <c r="K18" s="197">
        <v>28</v>
      </c>
      <c r="L18" s="232">
        <v>45.161290322580641</v>
      </c>
      <c r="M18" s="238">
        <v>164</v>
      </c>
      <c r="N18" s="232">
        <v>38.051044083526683</v>
      </c>
      <c r="O18" s="2"/>
      <c r="P18" s="2"/>
      <c r="Q18" s="2"/>
      <c r="R18" s="2"/>
      <c r="Y18" s="2"/>
      <c r="Z18" s="2"/>
    </row>
    <row r="19" spans="1:26" ht="45" customHeight="1" x14ac:dyDescent="0.45">
      <c r="A19" s="263" t="s">
        <v>106</v>
      </c>
      <c r="B19" s="193"/>
      <c r="C19" s="194" t="s">
        <v>139</v>
      </c>
      <c r="D19" s="193"/>
      <c r="E19" s="194" t="s">
        <v>139</v>
      </c>
      <c r="F19" s="193"/>
      <c r="G19" s="196">
        <v>3349</v>
      </c>
      <c r="H19" s="232">
        <v>32.634963944650167</v>
      </c>
      <c r="I19" s="197">
        <v>130</v>
      </c>
      <c r="J19" s="232">
        <v>35.230352303523034</v>
      </c>
      <c r="K19" s="197">
        <v>15</v>
      </c>
      <c r="L19" s="232">
        <v>24.193548387096776</v>
      </c>
      <c r="M19" s="238">
        <v>145</v>
      </c>
      <c r="N19" s="232">
        <v>33.642691415313223</v>
      </c>
      <c r="O19" s="2"/>
      <c r="P19" s="2"/>
      <c r="Q19" s="2"/>
      <c r="R19" s="2"/>
      <c r="Y19" s="2"/>
      <c r="Z19" s="2"/>
    </row>
    <row r="20" spans="1:26" ht="45" customHeight="1" x14ac:dyDescent="0.45">
      <c r="A20" s="263" t="s">
        <v>107</v>
      </c>
      <c r="B20" s="193"/>
      <c r="C20" s="194" t="s">
        <v>139</v>
      </c>
      <c r="D20" s="193"/>
      <c r="E20" s="194" t="s">
        <v>139</v>
      </c>
      <c r="F20" s="193"/>
      <c r="G20" s="196">
        <v>3456</v>
      </c>
      <c r="H20" s="232">
        <v>33.67764568310271</v>
      </c>
      <c r="I20" s="197">
        <v>103</v>
      </c>
      <c r="J20" s="232">
        <v>27.913279132791331</v>
      </c>
      <c r="K20" s="197">
        <v>19</v>
      </c>
      <c r="L20" s="232">
        <v>30.64516129032258</v>
      </c>
      <c r="M20" s="238">
        <v>122</v>
      </c>
      <c r="N20" s="232">
        <v>28.306264501160094</v>
      </c>
      <c r="O20" s="2"/>
      <c r="P20" s="2"/>
      <c r="Q20" s="2"/>
      <c r="R20" s="2"/>
      <c r="Y20" s="2"/>
      <c r="Z20" s="2"/>
    </row>
    <row r="21" spans="1:26" ht="45" customHeight="1" x14ac:dyDescent="0.45">
      <c r="A21" s="263"/>
      <c r="B21" s="193"/>
      <c r="C21" s="194"/>
      <c r="D21" s="193"/>
      <c r="E21" s="194"/>
      <c r="F21" s="193"/>
      <c r="G21" s="238"/>
      <c r="H21" s="232"/>
      <c r="I21" s="197"/>
      <c r="J21" s="232"/>
      <c r="K21" s="197"/>
      <c r="L21" s="232"/>
      <c r="M21" s="238"/>
      <c r="N21" s="239"/>
      <c r="O21" s="2"/>
      <c r="P21" s="2"/>
      <c r="Q21" s="2"/>
      <c r="R21" s="2"/>
      <c r="Y21" s="2"/>
      <c r="Z21" s="2"/>
    </row>
    <row r="22" spans="1:26" ht="45" customHeight="1" x14ac:dyDescent="0.5">
      <c r="A22" s="415" t="s">
        <v>6</v>
      </c>
      <c r="B22" s="240"/>
      <c r="C22" s="240" t="s">
        <v>139</v>
      </c>
      <c r="D22" s="411"/>
      <c r="E22" s="240" t="s">
        <v>139</v>
      </c>
      <c r="F22" s="240"/>
      <c r="G22" s="241">
        <v>10262</v>
      </c>
      <c r="H22" s="242">
        <v>100.00000000000001</v>
      </c>
      <c r="I22" s="243">
        <v>369</v>
      </c>
      <c r="J22" s="242">
        <v>100</v>
      </c>
      <c r="K22" s="243">
        <v>62</v>
      </c>
      <c r="L22" s="242">
        <v>99.999999999999986</v>
      </c>
      <c r="M22" s="244">
        <v>431</v>
      </c>
      <c r="N22" s="234">
        <v>100</v>
      </c>
      <c r="O22" s="2"/>
      <c r="P22" s="2"/>
      <c r="Q22" s="2"/>
      <c r="R22" s="2"/>
      <c r="Y22" s="2"/>
      <c r="Z22" s="2"/>
    </row>
    <row r="23" spans="1:26" x14ac:dyDescent="0.2">
      <c r="H23" s="132"/>
      <c r="I23" s="2"/>
      <c r="J23" s="2"/>
      <c r="K23" s="2"/>
      <c r="L23" s="2"/>
      <c r="M23" s="2"/>
      <c r="N23" s="2"/>
      <c r="O23" s="2"/>
      <c r="P23" s="2"/>
      <c r="Q23" s="2"/>
      <c r="R23" s="2"/>
      <c r="Y23" s="2"/>
      <c r="Z23" s="2"/>
    </row>
    <row r="24" spans="1:26" ht="30" x14ac:dyDescent="0.4">
      <c r="I24" s="333" t="s">
        <v>127</v>
      </c>
      <c r="J24" s="333"/>
      <c r="K24" s="333"/>
      <c r="L24" s="333"/>
      <c r="M24" s="333"/>
      <c r="N24" s="333"/>
      <c r="O24" s="2"/>
      <c r="P24" s="2"/>
      <c r="Q24" s="2"/>
      <c r="R24" s="2"/>
      <c r="Y24" s="2"/>
      <c r="Z24" s="2"/>
    </row>
    <row r="25" spans="1:26" ht="30" x14ac:dyDescent="0.4">
      <c r="I25" s="246"/>
      <c r="J25" s="246"/>
      <c r="K25" s="246"/>
      <c r="L25" s="333" t="s">
        <v>103</v>
      </c>
      <c r="M25" s="333"/>
      <c r="N25" s="333"/>
      <c r="O25" s="2"/>
      <c r="P25" s="2"/>
      <c r="Q25" s="2"/>
      <c r="R25" s="2"/>
      <c r="Y25" s="2"/>
      <c r="Z25" s="2"/>
    </row>
    <row r="26" spans="1:26" x14ac:dyDescent="0.2">
      <c r="I26" s="2"/>
      <c r="J26" s="2"/>
      <c r="K26" s="2"/>
      <c r="L26" s="2"/>
      <c r="M26" s="2"/>
      <c r="N26" s="2"/>
      <c r="O26" s="2"/>
      <c r="P26" s="2"/>
      <c r="Q26" s="2"/>
      <c r="R26" s="2"/>
      <c r="Y26" s="2"/>
      <c r="Z26" s="2"/>
    </row>
    <row r="27" spans="1:26" x14ac:dyDescent="0.2">
      <c r="N27" s="2"/>
      <c r="O27" s="2"/>
      <c r="P27" s="2"/>
      <c r="Q27" s="2"/>
      <c r="R27" s="2"/>
      <c r="Y27" s="2"/>
      <c r="Z27" s="2"/>
    </row>
    <row r="28" spans="1:26" x14ac:dyDescent="0.2">
      <c r="N28" s="2"/>
      <c r="O28" s="2"/>
      <c r="P28" s="2"/>
      <c r="Q28" s="2"/>
      <c r="R28" s="2"/>
      <c r="Y28" s="2"/>
      <c r="Z28" s="2"/>
    </row>
    <row r="29" spans="1:26" x14ac:dyDescent="0.2">
      <c r="N29" s="2"/>
      <c r="O29" s="2"/>
      <c r="P29" s="2"/>
      <c r="Q29" s="2"/>
      <c r="R29" s="2"/>
      <c r="Y29" s="2"/>
      <c r="Z29" s="2"/>
    </row>
    <row r="30" spans="1:26" ht="23.25" x14ac:dyDescent="0.35">
      <c r="I30" s="288"/>
      <c r="J30" s="290"/>
      <c r="N30" s="2"/>
      <c r="O30" s="2"/>
      <c r="P30" s="2"/>
      <c r="Q30" s="2"/>
      <c r="R30" s="2"/>
      <c r="Y30" s="2"/>
      <c r="Z30" s="2"/>
    </row>
    <row r="31" spans="1:26" ht="23.25" x14ac:dyDescent="0.35">
      <c r="I31" s="288"/>
      <c r="J31" s="290"/>
      <c r="Y31" s="2"/>
      <c r="Z31" s="2"/>
    </row>
    <row r="32" spans="1:26" ht="23.25" x14ac:dyDescent="0.35">
      <c r="I32" s="288"/>
      <c r="J32" s="290"/>
      <c r="Y32" s="2"/>
      <c r="Z32" s="2"/>
    </row>
    <row r="33" spans="8:26" ht="23.25" x14ac:dyDescent="0.35">
      <c r="I33" s="288"/>
      <c r="J33" s="290"/>
      <c r="Y33" s="2"/>
      <c r="Z33" s="2"/>
    </row>
    <row r="34" spans="8:26" ht="23.25" x14ac:dyDescent="0.35">
      <c r="I34" s="288"/>
      <c r="J34" s="288"/>
    </row>
    <row r="35" spans="8:26" ht="23.25" x14ac:dyDescent="0.35">
      <c r="I35" s="288"/>
      <c r="J35" s="288"/>
    </row>
    <row r="36" spans="8:26" ht="23.25" x14ac:dyDescent="0.35">
      <c r="I36" s="288"/>
      <c r="J36" s="288"/>
    </row>
    <row r="37" spans="8:26" ht="23.25" x14ac:dyDescent="0.35">
      <c r="I37" s="288"/>
      <c r="J37" s="288"/>
    </row>
    <row r="38" spans="8:26" ht="23.25" x14ac:dyDescent="0.35">
      <c r="I38" s="288"/>
      <c r="J38" s="288"/>
    </row>
    <row r="39" spans="8:26" ht="23.25" x14ac:dyDescent="0.35">
      <c r="I39" s="288"/>
      <c r="J39" s="288"/>
    </row>
    <row r="40" spans="8:26" ht="23.25" x14ac:dyDescent="0.35">
      <c r="I40" s="288"/>
      <c r="J40" s="288"/>
    </row>
    <row r="43" spans="8:26" x14ac:dyDescent="0.2">
      <c r="H43" s="133"/>
      <c r="I43" s="133"/>
      <c r="J43" s="133"/>
      <c r="K43" s="133"/>
      <c r="L43" s="133"/>
    </row>
  </sheetData>
  <mergeCells count="16">
    <mergeCell ref="L25:N25"/>
    <mergeCell ref="G14:H15"/>
    <mergeCell ref="I14:N14"/>
    <mergeCell ref="I15:J15"/>
    <mergeCell ref="K15:L15"/>
    <mergeCell ref="M15:N15"/>
    <mergeCell ref="I24:N24"/>
    <mergeCell ref="A1:N1"/>
    <mergeCell ref="A2:N2"/>
    <mergeCell ref="A4:N4"/>
    <mergeCell ref="A3:N3"/>
    <mergeCell ref="A5:F7"/>
    <mergeCell ref="G5:H6"/>
    <mergeCell ref="I5:J6"/>
    <mergeCell ref="K5:L6"/>
    <mergeCell ref="M5:N6"/>
  </mergeCells>
  <printOptions horizontalCentered="1"/>
  <pageMargins left="0.7" right="0.7" top="0.75" bottom="0.75" header="0.3" footer="0.3"/>
  <pageSetup scale="4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60" zoomScaleNormal="60" workbookViewId="0">
      <selection activeCell="V11" sqref="V11"/>
    </sheetView>
  </sheetViews>
  <sheetFormatPr defaultRowHeight="12.75" x14ac:dyDescent="0.2"/>
  <cols>
    <col min="1" max="1" width="30.7109375" style="1" customWidth="1"/>
    <col min="2" max="2" width="6" style="1" customWidth="1"/>
    <col min="3" max="3" width="6.28515625" style="1" customWidth="1"/>
    <col min="4" max="4" width="12.7109375" style="1" customWidth="1"/>
    <col min="5" max="5" width="13.7109375" style="1" customWidth="1"/>
    <col min="6" max="7" width="12.140625" style="1" customWidth="1"/>
    <col min="8" max="8" width="13.7109375" style="1" customWidth="1"/>
    <col min="9" max="9" width="13.85546875" style="1" customWidth="1"/>
    <col min="10" max="10" width="13" style="1" customWidth="1"/>
    <col min="11" max="11" width="12.140625" style="1" customWidth="1"/>
    <col min="12" max="12" width="13.28515625" style="1" customWidth="1"/>
    <col min="13" max="13" width="21.140625" style="1" customWidth="1"/>
    <col min="14" max="14" width="13.7109375" style="1" customWidth="1"/>
    <col min="15" max="15" width="25.42578125" style="1" customWidth="1"/>
    <col min="16" max="16384" width="9.140625" style="1"/>
  </cols>
  <sheetData>
    <row r="1" spans="1:18" ht="38.25" customHeight="1" x14ac:dyDescent="0.5">
      <c r="A1" s="340" t="s">
        <v>130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Q1" s="55"/>
    </row>
    <row r="2" spans="1:18" ht="30.75" customHeight="1" x14ac:dyDescent="0.5">
      <c r="A2" s="340" t="s">
        <v>136</v>
      </c>
      <c r="B2" s="340"/>
      <c r="C2" s="340"/>
      <c r="D2" s="340"/>
      <c r="E2" s="340"/>
      <c r="F2" s="340"/>
      <c r="G2" s="340"/>
      <c r="H2" s="340"/>
      <c r="I2" s="340"/>
      <c r="J2" s="340"/>
      <c r="K2" s="340"/>
      <c r="L2" s="340"/>
      <c r="M2" s="340"/>
      <c r="N2" s="340"/>
      <c r="O2" s="340"/>
    </row>
    <row r="3" spans="1:18" ht="32.25" customHeight="1" x14ac:dyDescent="0.5">
      <c r="A3" s="340" t="s">
        <v>102</v>
      </c>
      <c r="B3" s="340"/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  <c r="O3" s="340"/>
    </row>
    <row r="4" spans="1:18" ht="45.75" customHeight="1" x14ac:dyDescent="0.2">
      <c r="A4" s="383" t="s">
        <v>77</v>
      </c>
      <c r="B4" s="384"/>
      <c r="C4" s="384"/>
      <c r="D4" s="385"/>
      <c r="E4" s="386" t="s">
        <v>74</v>
      </c>
      <c r="F4" s="387"/>
      <c r="G4" s="387"/>
      <c r="H4" s="388"/>
      <c r="I4" s="386" t="s">
        <v>75</v>
      </c>
      <c r="J4" s="387"/>
      <c r="K4" s="387"/>
      <c r="L4" s="388"/>
      <c r="M4" s="389" t="s">
        <v>86</v>
      </c>
      <c r="N4" s="390" t="s">
        <v>6</v>
      </c>
      <c r="O4" s="389" t="s">
        <v>73</v>
      </c>
    </row>
    <row r="5" spans="1:18" ht="82.5" customHeight="1" x14ac:dyDescent="0.2">
      <c r="A5" s="391"/>
      <c r="B5" s="392"/>
      <c r="C5" s="392"/>
      <c r="D5" s="393"/>
      <c r="E5" s="394" t="s">
        <v>66</v>
      </c>
      <c r="F5" s="395" t="s">
        <v>67</v>
      </c>
      <c r="G5" s="395" t="s">
        <v>68</v>
      </c>
      <c r="H5" s="395" t="s">
        <v>69</v>
      </c>
      <c r="I5" s="395" t="s">
        <v>66</v>
      </c>
      <c r="J5" s="395" t="s">
        <v>67</v>
      </c>
      <c r="K5" s="395" t="s">
        <v>68</v>
      </c>
      <c r="L5" s="395" t="s">
        <v>69</v>
      </c>
      <c r="M5" s="396"/>
      <c r="N5" s="397"/>
      <c r="O5" s="396"/>
    </row>
    <row r="6" spans="1:18" ht="28.5" customHeight="1" x14ac:dyDescent="0.4">
      <c r="A6" s="247"/>
      <c r="B6" s="248"/>
      <c r="C6" s="135"/>
      <c r="D6" s="249"/>
      <c r="E6" s="134" t="s">
        <v>9</v>
      </c>
      <c r="F6" s="134" t="s">
        <v>10</v>
      </c>
      <c r="G6" s="134" t="s">
        <v>11</v>
      </c>
      <c r="H6" s="134" t="s">
        <v>12</v>
      </c>
      <c r="I6" s="134" t="s">
        <v>13</v>
      </c>
      <c r="J6" s="134" t="s">
        <v>14</v>
      </c>
      <c r="K6" s="134" t="s">
        <v>15</v>
      </c>
      <c r="L6" s="134" t="s">
        <v>16</v>
      </c>
      <c r="M6" s="250" t="s">
        <v>55</v>
      </c>
      <c r="N6" s="134" t="s">
        <v>56</v>
      </c>
      <c r="O6" s="134" t="s">
        <v>57</v>
      </c>
    </row>
    <row r="7" spans="1:18" ht="15.75" customHeight="1" x14ac:dyDescent="0.4">
      <c r="A7" s="251"/>
      <c r="B7" s="135"/>
      <c r="C7" s="135"/>
      <c r="D7" s="249"/>
      <c r="E7" s="138"/>
      <c r="F7" s="138"/>
      <c r="G7" s="138"/>
      <c r="H7" s="138"/>
      <c r="I7" s="138"/>
      <c r="J7" s="138"/>
      <c r="K7" s="138"/>
      <c r="L7" s="138"/>
      <c r="M7" s="252"/>
      <c r="N7" s="138"/>
      <c r="O7" s="138"/>
    </row>
    <row r="8" spans="1:18" ht="90.75" customHeight="1" x14ac:dyDescent="0.4">
      <c r="A8" s="341" t="s">
        <v>137</v>
      </c>
      <c r="B8" s="342"/>
      <c r="C8" s="254"/>
      <c r="D8" s="255" t="s">
        <v>72</v>
      </c>
      <c r="E8" s="138">
        <v>0</v>
      </c>
      <c r="F8" s="138">
        <v>0</v>
      </c>
      <c r="G8" s="138">
        <v>0</v>
      </c>
      <c r="H8" s="138">
        <v>1</v>
      </c>
      <c r="I8" s="138">
        <v>0</v>
      </c>
      <c r="J8" s="138">
        <v>0</v>
      </c>
      <c r="K8" s="138">
        <v>0</v>
      </c>
      <c r="L8" s="138">
        <v>1</v>
      </c>
      <c r="M8" s="138">
        <v>0</v>
      </c>
      <c r="N8" s="138">
        <v>2</v>
      </c>
      <c r="O8" s="256">
        <v>7.6923076923076925</v>
      </c>
    </row>
    <row r="9" spans="1:18" ht="39.950000000000003" customHeight="1" x14ac:dyDescent="0.4">
      <c r="A9" s="251"/>
      <c r="B9" s="135"/>
      <c r="C9" s="135"/>
      <c r="D9" s="249"/>
      <c r="E9" s="138"/>
      <c r="F9" s="138"/>
      <c r="G9" s="138"/>
      <c r="H9" s="138"/>
      <c r="I9" s="138"/>
      <c r="J9" s="138"/>
      <c r="K9" s="138"/>
      <c r="L9" s="138"/>
      <c r="M9" s="252"/>
      <c r="N9" s="138"/>
      <c r="O9" s="256"/>
    </row>
    <row r="10" spans="1:18" ht="56.25" customHeight="1" x14ac:dyDescent="0.4">
      <c r="A10" s="253" t="s">
        <v>33</v>
      </c>
      <c r="B10" s="254" t="s">
        <v>72</v>
      </c>
      <c r="C10" s="254"/>
      <c r="D10" s="255" t="s">
        <v>72</v>
      </c>
      <c r="E10" s="138">
        <v>0</v>
      </c>
      <c r="F10" s="138">
        <v>0</v>
      </c>
      <c r="G10" s="138">
        <v>0</v>
      </c>
      <c r="H10" s="138">
        <v>0</v>
      </c>
      <c r="I10" s="138">
        <v>0</v>
      </c>
      <c r="J10" s="138">
        <v>0</v>
      </c>
      <c r="K10" s="138">
        <v>0</v>
      </c>
      <c r="L10" s="138">
        <v>0</v>
      </c>
      <c r="M10" s="138">
        <v>0</v>
      </c>
      <c r="N10" s="138">
        <v>0</v>
      </c>
      <c r="O10" s="256">
        <v>0</v>
      </c>
      <c r="Q10" s="257"/>
    </row>
    <row r="11" spans="1:18" ht="39.950000000000003" customHeight="1" x14ac:dyDescent="0.4">
      <c r="A11" s="251"/>
      <c r="B11" s="135"/>
      <c r="C11" s="135"/>
      <c r="D11" s="249"/>
      <c r="E11" s="138"/>
      <c r="F11" s="138"/>
      <c r="G11" s="138"/>
      <c r="H11" s="138"/>
      <c r="I11" s="138"/>
      <c r="J11" s="138"/>
      <c r="K11" s="138"/>
      <c r="L11" s="138"/>
      <c r="M11" s="252"/>
      <c r="N11" s="138"/>
      <c r="O11" s="256"/>
    </row>
    <row r="12" spans="1:18" ht="54.75" customHeight="1" x14ac:dyDescent="0.4">
      <c r="A12" s="253" t="s">
        <v>34</v>
      </c>
      <c r="B12" s="254" t="s">
        <v>72</v>
      </c>
      <c r="C12" s="254"/>
      <c r="D12" s="255" t="s">
        <v>72</v>
      </c>
      <c r="E12" s="138">
        <v>0</v>
      </c>
      <c r="F12" s="138">
        <v>0</v>
      </c>
      <c r="G12" s="138">
        <v>0</v>
      </c>
      <c r="H12" s="138">
        <v>0</v>
      </c>
      <c r="I12" s="138">
        <v>0</v>
      </c>
      <c r="J12" s="138">
        <v>0</v>
      </c>
      <c r="K12" s="138">
        <v>0</v>
      </c>
      <c r="L12" s="138">
        <v>0</v>
      </c>
      <c r="M12" s="138">
        <v>0</v>
      </c>
      <c r="N12" s="138">
        <v>0</v>
      </c>
      <c r="O12" s="256">
        <v>0</v>
      </c>
    </row>
    <row r="13" spans="1:18" ht="39.950000000000003" customHeight="1" x14ac:dyDescent="0.4">
      <c r="A13" s="251"/>
      <c r="B13" s="135"/>
      <c r="C13" s="135"/>
      <c r="D13" s="249"/>
      <c r="E13" s="138"/>
      <c r="F13" s="138"/>
      <c r="G13" s="138"/>
      <c r="H13" s="138"/>
      <c r="I13" s="138"/>
      <c r="J13" s="138"/>
      <c r="K13" s="138"/>
      <c r="L13" s="138"/>
      <c r="M13" s="252"/>
      <c r="N13" s="138"/>
      <c r="O13" s="256"/>
      <c r="Q13" s="137"/>
      <c r="R13" s="2"/>
    </row>
    <row r="14" spans="1:18" ht="54" customHeight="1" x14ac:dyDescent="0.4">
      <c r="A14" s="253" t="s">
        <v>35</v>
      </c>
      <c r="B14" s="254" t="s">
        <v>72</v>
      </c>
      <c r="C14" s="254"/>
      <c r="D14" s="255" t="s">
        <v>72</v>
      </c>
      <c r="E14" s="138">
        <v>0</v>
      </c>
      <c r="F14" s="138">
        <v>0</v>
      </c>
      <c r="G14" s="138">
        <v>1</v>
      </c>
      <c r="H14" s="138">
        <v>0</v>
      </c>
      <c r="I14" s="138">
        <v>0</v>
      </c>
      <c r="J14" s="138">
        <v>0</v>
      </c>
      <c r="K14" s="138">
        <v>0</v>
      </c>
      <c r="L14" s="138">
        <v>0</v>
      </c>
      <c r="M14" s="138">
        <v>0</v>
      </c>
      <c r="N14" s="138">
        <v>1</v>
      </c>
      <c r="O14" s="256">
        <v>3.8461538461538463</v>
      </c>
    </row>
    <row r="15" spans="1:18" ht="39.950000000000003" customHeight="1" x14ac:dyDescent="0.4">
      <c r="A15" s="251"/>
      <c r="B15" s="135"/>
      <c r="C15" s="135"/>
      <c r="D15" s="249"/>
      <c r="E15" s="138"/>
      <c r="F15" s="138"/>
      <c r="G15" s="138"/>
      <c r="H15" s="138"/>
      <c r="I15" s="138"/>
      <c r="J15" s="138"/>
      <c r="K15" s="138"/>
      <c r="L15" s="138"/>
      <c r="M15" s="252"/>
      <c r="N15" s="138"/>
      <c r="O15" s="256"/>
    </row>
    <row r="16" spans="1:18" ht="56.25" customHeight="1" x14ac:dyDescent="0.4">
      <c r="A16" s="253" t="s">
        <v>36</v>
      </c>
      <c r="B16" s="254" t="s">
        <v>72</v>
      </c>
      <c r="C16" s="254"/>
      <c r="D16" s="255" t="s">
        <v>72</v>
      </c>
      <c r="E16" s="138">
        <v>0</v>
      </c>
      <c r="F16" s="138">
        <v>1</v>
      </c>
      <c r="G16" s="138">
        <v>0</v>
      </c>
      <c r="H16" s="138">
        <v>0</v>
      </c>
      <c r="I16" s="138">
        <v>1</v>
      </c>
      <c r="J16" s="138">
        <v>0</v>
      </c>
      <c r="K16" s="138">
        <v>0</v>
      </c>
      <c r="L16" s="138">
        <v>2</v>
      </c>
      <c r="M16" s="138">
        <v>0</v>
      </c>
      <c r="N16" s="138">
        <v>4</v>
      </c>
      <c r="O16" s="256">
        <v>15.384615384615385</v>
      </c>
    </row>
    <row r="17" spans="1:15" ht="39.950000000000003" customHeight="1" x14ac:dyDescent="0.4">
      <c r="A17" s="251"/>
      <c r="B17" s="135"/>
      <c r="C17" s="135"/>
      <c r="D17" s="249"/>
      <c r="E17" s="138"/>
      <c r="F17" s="138"/>
      <c r="G17" s="138"/>
      <c r="H17" s="138"/>
      <c r="I17" s="138"/>
      <c r="J17" s="138"/>
      <c r="K17" s="138"/>
      <c r="L17" s="138"/>
      <c r="M17" s="252"/>
      <c r="N17" s="138"/>
      <c r="O17" s="256"/>
    </row>
    <row r="18" spans="1:15" ht="84" customHeight="1" x14ac:dyDescent="0.4">
      <c r="A18" s="253" t="s">
        <v>37</v>
      </c>
      <c r="B18" s="135"/>
      <c r="C18" s="135"/>
      <c r="D18" s="255" t="s">
        <v>72</v>
      </c>
      <c r="E18" s="138">
        <v>1</v>
      </c>
      <c r="F18" s="138">
        <v>0</v>
      </c>
      <c r="G18" s="138">
        <v>2</v>
      </c>
      <c r="H18" s="138">
        <v>0</v>
      </c>
      <c r="I18" s="138">
        <v>0</v>
      </c>
      <c r="J18" s="138">
        <v>1</v>
      </c>
      <c r="K18" s="138">
        <v>0</v>
      </c>
      <c r="L18" s="138">
        <v>0</v>
      </c>
      <c r="M18" s="138">
        <v>0</v>
      </c>
      <c r="N18" s="138">
        <v>4</v>
      </c>
      <c r="O18" s="256">
        <v>15.384615384615385</v>
      </c>
    </row>
    <row r="19" spans="1:15" ht="39.950000000000003" customHeight="1" x14ac:dyDescent="0.4">
      <c r="A19" s="251"/>
      <c r="B19" s="135"/>
      <c r="C19" s="135"/>
      <c r="D19" s="249"/>
      <c r="E19" s="138"/>
      <c r="F19" s="138"/>
      <c r="G19" s="138"/>
      <c r="H19" s="138"/>
      <c r="I19" s="138"/>
      <c r="J19" s="138"/>
      <c r="K19" s="138"/>
      <c r="L19" s="138"/>
      <c r="M19" s="252"/>
      <c r="N19" s="138"/>
      <c r="O19" s="256"/>
    </row>
    <row r="20" spans="1:15" ht="67.5" customHeight="1" x14ac:dyDescent="0.4">
      <c r="A20" s="253" t="s">
        <v>54</v>
      </c>
      <c r="B20" s="254" t="s">
        <v>72</v>
      </c>
      <c r="C20" s="254"/>
      <c r="D20" s="255" t="s">
        <v>72</v>
      </c>
      <c r="E20" s="138">
        <v>0</v>
      </c>
      <c r="F20" s="138">
        <v>0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0</v>
      </c>
      <c r="M20" s="138">
        <v>0</v>
      </c>
      <c r="N20" s="138">
        <v>0</v>
      </c>
      <c r="O20" s="256">
        <v>0</v>
      </c>
    </row>
    <row r="21" spans="1:15" ht="39.950000000000003" customHeight="1" x14ac:dyDescent="0.4">
      <c r="A21" s="251"/>
      <c r="B21" s="135"/>
      <c r="C21" s="135"/>
      <c r="D21" s="249"/>
      <c r="E21" s="138"/>
      <c r="F21" s="138"/>
      <c r="G21" s="138"/>
      <c r="H21" s="138"/>
      <c r="I21" s="138"/>
      <c r="J21" s="138"/>
      <c r="K21" s="138"/>
      <c r="L21" s="138"/>
      <c r="M21" s="252"/>
      <c r="N21" s="138"/>
      <c r="O21" s="256"/>
    </row>
    <row r="22" spans="1:15" ht="56.25" customHeight="1" x14ac:dyDescent="0.4">
      <c r="A22" s="253" t="s">
        <v>38</v>
      </c>
      <c r="B22" s="254" t="s">
        <v>72</v>
      </c>
      <c r="C22" s="254"/>
      <c r="D22" s="255" t="s">
        <v>72</v>
      </c>
      <c r="E22" s="138">
        <v>1</v>
      </c>
      <c r="F22" s="138">
        <v>1</v>
      </c>
      <c r="G22" s="138">
        <v>3</v>
      </c>
      <c r="H22" s="138">
        <v>1</v>
      </c>
      <c r="I22" s="138">
        <v>1</v>
      </c>
      <c r="J22" s="138">
        <v>1</v>
      </c>
      <c r="K22" s="138">
        <v>0</v>
      </c>
      <c r="L22" s="138">
        <v>3</v>
      </c>
      <c r="M22" s="138">
        <v>0</v>
      </c>
      <c r="N22" s="138">
        <v>11</v>
      </c>
      <c r="O22" s="256">
        <v>42.307692307692307</v>
      </c>
    </row>
    <row r="23" spans="1:15" ht="39.950000000000003" customHeight="1" x14ac:dyDescent="0.4">
      <c r="A23" s="251"/>
      <c r="B23" s="135"/>
      <c r="C23" s="135"/>
      <c r="D23" s="249"/>
      <c r="E23" s="138"/>
      <c r="F23" s="138"/>
      <c r="G23" s="138"/>
      <c r="H23" s="138"/>
      <c r="I23" s="138"/>
      <c r="J23" s="138"/>
      <c r="K23" s="138"/>
      <c r="L23" s="138"/>
      <c r="M23" s="252"/>
      <c r="N23" s="138"/>
      <c r="O23" s="256"/>
    </row>
    <row r="24" spans="1:15" ht="36.75" customHeight="1" x14ac:dyDescent="0.4">
      <c r="A24" s="253" t="s">
        <v>39</v>
      </c>
      <c r="B24" s="254" t="s">
        <v>72</v>
      </c>
      <c r="C24" s="254"/>
      <c r="D24" s="255" t="s">
        <v>72</v>
      </c>
      <c r="E24" s="138">
        <v>0</v>
      </c>
      <c r="F24" s="138">
        <v>4</v>
      </c>
      <c r="G24" s="138">
        <v>2</v>
      </c>
      <c r="H24" s="138">
        <v>1</v>
      </c>
      <c r="I24" s="138">
        <v>2</v>
      </c>
      <c r="J24" s="138">
        <v>2</v>
      </c>
      <c r="K24" s="138">
        <v>3</v>
      </c>
      <c r="L24" s="138">
        <v>1</v>
      </c>
      <c r="M24" s="138">
        <v>0</v>
      </c>
      <c r="N24" s="138">
        <v>15</v>
      </c>
      <c r="O24" s="256">
        <v>57.692307692307686</v>
      </c>
    </row>
    <row r="25" spans="1:15" ht="39.950000000000003" customHeight="1" x14ac:dyDescent="0.4">
      <c r="A25" s="258"/>
      <c r="B25" s="135"/>
      <c r="C25" s="135"/>
      <c r="D25" s="249"/>
      <c r="E25" s="138"/>
      <c r="F25" s="138"/>
      <c r="G25" s="138"/>
      <c r="H25" s="138"/>
      <c r="I25" s="138"/>
      <c r="J25" s="138"/>
      <c r="K25" s="138"/>
      <c r="L25" s="138"/>
      <c r="M25" s="252"/>
      <c r="N25" s="138"/>
      <c r="O25" s="256"/>
    </row>
    <row r="26" spans="1:15" ht="57.75" customHeight="1" x14ac:dyDescent="0.4">
      <c r="A26" s="259" t="s">
        <v>40</v>
      </c>
      <c r="B26" s="139" t="s">
        <v>72</v>
      </c>
      <c r="C26" s="139"/>
      <c r="D26" s="260" t="s">
        <v>72</v>
      </c>
      <c r="E26" s="140">
        <v>1</v>
      </c>
      <c r="F26" s="140">
        <v>5</v>
      </c>
      <c r="G26" s="140">
        <v>5</v>
      </c>
      <c r="H26" s="140">
        <v>2</v>
      </c>
      <c r="I26" s="140">
        <v>3</v>
      </c>
      <c r="J26" s="140">
        <v>3</v>
      </c>
      <c r="K26" s="140">
        <v>3</v>
      </c>
      <c r="L26" s="140">
        <v>4</v>
      </c>
      <c r="M26" s="140">
        <v>0</v>
      </c>
      <c r="N26" s="140">
        <v>26</v>
      </c>
      <c r="O26" s="261">
        <v>100</v>
      </c>
    </row>
    <row r="27" spans="1:15" ht="21.75" customHeight="1" x14ac:dyDescent="0.2">
      <c r="O27" s="2"/>
    </row>
    <row r="28" spans="1:15" ht="27" x14ac:dyDescent="0.35">
      <c r="I28" s="339" t="s">
        <v>135</v>
      </c>
      <c r="J28" s="339"/>
      <c r="K28" s="339"/>
      <c r="L28" s="339"/>
      <c r="M28" s="339"/>
      <c r="N28" s="339"/>
      <c r="O28" s="339"/>
    </row>
    <row r="29" spans="1:15" ht="27" x14ac:dyDescent="0.35">
      <c r="I29" s="262"/>
      <c r="J29" s="339" t="s">
        <v>103</v>
      </c>
      <c r="K29" s="339"/>
      <c r="L29" s="339"/>
      <c r="M29" s="339"/>
      <c r="N29" s="339"/>
      <c r="O29" s="339"/>
    </row>
  </sheetData>
  <mergeCells count="12">
    <mergeCell ref="N4:N5"/>
    <mergeCell ref="O4:O5"/>
    <mergeCell ref="I28:O28"/>
    <mergeCell ref="J29:O29"/>
    <mergeCell ref="A1:O1"/>
    <mergeCell ref="A2:O2"/>
    <mergeCell ref="A3:O3"/>
    <mergeCell ref="A4:D5"/>
    <mergeCell ref="E4:H4"/>
    <mergeCell ref="I4:L4"/>
    <mergeCell ref="M4:M5"/>
    <mergeCell ref="A8:B8"/>
  </mergeCells>
  <pageMargins left="0.7" right="0.7" top="0.75" bottom="0.75" header="0.3" footer="0.3"/>
  <pageSetup scale="4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4"/>
  <sheetViews>
    <sheetView zoomScale="50" zoomScaleNormal="50" workbookViewId="0">
      <selection activeCell="X11" sqref="X11"/>
    </sheetView>
  </sheetViews>
  <sheetFormatPr defaultRowHeight="12.75" x14ac:dyDescent="0.2"/>
  <cols>
    <col min="1" max="1" width="10.28515625" style="1" customWidth="1"/>
    <col min="2" max="2" width="5.5703125" style="1" customWidth="1"/>
    <col min="3" max="3" width="6.7109375" style="1" customWidth="1"/>
    <col min="4" max="4" width="16.28515625" style="1" customWidth="1"/>
    <col min="5" max="5" width="8.7109375" style="1" customWidth="1"/>
    <col min="6" max="9" width="3.5703125" style="1" customWidth="1"/>
    <col min="10" max="10" width="20.42578125" style="1" customWidth="1"/>
    <col min="11" max="11" width="19.85546875" style="1" customWidth="1"/>
    <col min="12" max="12" width="20.28515625" style="1" customWidth="1"/>
    <col min="13" max="13" width="28" style="1" customWidth="1"/>
    <col min="14" max="14" width="22.5703125" style="1" customWidth="1"/>
    <col min="15" max="15" width="18.42578125" style="1" customWidth="1"/>
    <col min="16" max="16" width="22.5703125" style="1" customWidth="1"/>
    <col min="17" max="17" width="14.7109375" style="2" customWidth="1"/>
    <col min="18" max="16384" width="9.140625" style="1"/>
  </cols>
  <sheetData>
    <row r="1" spans="1:20" ht="45" customHeight="1" x14ac:dyDescent="0.5">
      <c r="A1" s="343" t="s">
        <v>138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20" ht="43.5" customHeight="1" x14ac:dyDescent="0.5">
      <c r="A2" s="343" t="s">
        <v>43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</row>
    <row r="3" spans="1:20" ht="43.5" customHeight="1" x14ac:dyDescent="0.5">
      <c r="A3" s="343" t="s">
        <v>102</v>
      </c>
      <c r="B3" s="343"/>
      <c r="C3" s="343"/>
      <c r="D3" s="343"/>
      <c r="E3" s="34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</row>
    <row r="4" spans="1:20" ht="67.5" customHeight="1" x14ac:dyDescent="0.2">
      <c r="A4" s="334" t="s">
        <v>140</v>
      </c>
      <c r="B4" s="335"/>
      <c r="C4" s="335"/>
      <c r="D4" s="335"/>
      <c r="E4" s="335"/>
      <c r="F4" s="335"/>
      <c r="G4" s="335"/>
      <c r="H4" s="335"/>
      <c r="I4" s="336"/>
      <c r="J4" s="235" t="s">
        <v>44</v>
      </c>
      <c r="K4" s="235" t="s">
        <v>45</v>
      </c>
      <c r="L4" s="235" t="s">
        <v>46</v>
      </c>
      <c r="M4" s="235" t="s">
        <v>47</v>
      </c>
      <c r="N4" s="235" t="s">
        <v>48</v>
      </c>
      <c r="O4" s="235" t="s">
        <v>49</v>
      </c>
      <c r="P4" s="235" t="s">
        <v>50</v>
      </c>
      <c r="Q4" s="235" t="s">
        <v>6</v>
      </c>
    </row>
    <row r="5" spans="1:20" ht="33" x14ac:dyDescent="0.45">
      <c r="A5" s="263"/>
      <c r="B5" s="194"/>
      <c r="C5" s="194"/>
      <c r="D5" s="194"/>
      <c r="E5" s="194"/>
      <c r="F5" s="194"/>
      <c r="G5" s="194"/>
      <c r="H5" s="194"/>
      <c r="I5" s="264"/>
      <c r="J5" s="265" t="s">
        <v>9</v>
      </c>
      <c r="K5" s="265" t="s">
        <v>10</v>
      </c>
      <c r="L5" s="265" t="s">
        <v>11</v>
      </c>
      <c r="M5" s="265" t="s">
        <v>12</v>
      </c>
      <c r="N5" s="265" t="s">
        <v>13</v>
      </c>
      <c r="O5" s="265" t="s">
        <v>14</v>
      </c>
      <c r="P5" s="265" t="s">
        <v>15</v>
      </c>
      <c r="Q5" s="265" t="s">
        <v>16</v>
      </c>
    </row>
    <row r="6" spans="1:20" ht="19.5" customHeight="1" x14ac:dyDescent="0.45">
      <c r="A6" s="263"/>
      <c r="B6" s="194"/>
      <c r="C6" s="194"/>
      <c r="D6" s="194"/>
      <c r="E6" s="194"/>
      <c r="F6" s="194"/>
      <c r="G6" s="194"/>
      <c r="H6" s="194"/>
      <c r="I6" s="264"/>
      <c r="J6" s="266"/>
      <c r="K6" s="266"/>
      <c r="L6" s="266"/>
      <c r="M6" s="266"/>
      <c r="N6" s="266"/>
      <c r="O6" s="266"/>
      <c r="P6" s="266"/>
      <c r="Q6" s="266"/>
    </row>
    <row r="7" spans="1:20" ht="51.75" customHeight="1" x14ac:dyDescent="0.5">
      <c r="A7" s="263" t="s">
        <v>89</v>
      </c>
      <c r="B7" s="194"/>
      <c r="C7" s="194"/>
      <c r="D7" s="194"/>
      <c r="E7" s="193" t="s">
        <v>72</v>
      </c>
      <c r="F7" s="193"/>
      <c r="G7" s="193" t="s">
        <v>72</v>
      </c>
      <c r="H7" s="193"/>
      <c r="I7" s="267" t="s">
        <v>72</v>
      </c>
      <c r="J7" s="266">
        <v>0</v>
      </c>
      <c r="K7" s="266">
        <v>0</v>
      </c>
      <c r="L7" s="266">
        <v>0</v>
      </c>
      <c r="M7" s="266">
        <v>0</v>
      </c>
      <c r="N7" s="266">
        <v>0</v>
      </c>
      <c r="O7" s="266">
        <v>0</v>
      </c>
      <c r="P7" s="266">
        <v>1</v>
      </c>
      <c r="Q7" s="268">
        <v>1</v>
      </c>
      <c r="S7" s="288"/>
    </row>
    <row r="8" spans="1:20" ht="30" customHeight="1" x14ac:dyDescent="0.5">
      <c r="A8" s="263"/>
      <c r="B8" s="194"/>
      <c r="C8" s="194"/>
      <c r="D8" s="194"/>
      <c r="E8" s="194"/>
      <c r="F8" s="194"/>
      <c r="G8" s="194"/>
      <c r="H8" s="194"/>
      <c r="I8" s="264"/>
      <c r="J8" s="266"/>
      <c r="K8" s="266"/>
      <c r="L8" s="266"/>
      <c r="M8" s="266"/>
      <c r="N8" s="266"/>
      <c r="O8" s="266"/>
      <c r="P8" s="266"/>
      <c r="Q8" s="268"/>
      <c r="S8" s="288"/>
    </row>
    <row r="9" spans="1:20" ht="51" customHeight="1" x14ac:dyDescent="0.5">
      <c r="A9" s="263" t="s">
        <v>90</v>
      </c>
      <c r="B9" s="194"/>
      <c r="C9" s="194"/>
      <c r="D9" s="194"/>
      <c r="E9" s="193" t="s">
        <v>72</v>
      </c>
      <c r="F9" s="193"/>
      <c r="G9" s="193" t="s">
        <v>72</v>
      </c>
      <c r="H9" s="193"/>
      <c r="I9" s="267" t="s">
        <v>72</v>
      </c>
      <c r="J9" s="266">
        <v>0</v>
      </c>
      <c r="K9" s="266">
        <v>1</v>
      </c>
      <c r="L9" s="266">
        <v>0</v>
      </c>
      <c r="M9" s="266">
        <v>0</v>
      </c>
      <c r="N9" s="266">
        <v>0</v>
      </c>
      <c r="O9" s="266">
        <v>1</v>
      </c>
      <c r="P9" s="266">
        <v>3</v>
      </c>
      <c r="Q9" s="268">
        <v>5</v>
      </c>
      <c r="S9" s="288"/>
      <c r="T9" s="269"/>
    </row>
    <row r="10" spans="1:20" ht="30" customHeight="1" x14ac:dyDescent="0.5">
      <c r="A10" s="263"/>
      <c r="B10" s="194"/>
      <c r="C10" s="194"/>
      <c r="D10" s="194"/>
      <c r="E10" s="194"/>
      <c r="F10" s="194"/>
      <c r="G10" s="194"/>
      <c r="H10" s="194"/>
      <c r="I10" s="264"/>
      <c r="J10" s="266"/>
      <c r="K10" s="266"/>
      <c r="L10" s="266"/>
      <c r="M10" s="266"/>
      <c r="N10" s="266"/>
      <c r="O10" s="266"/>
      <c r="P10" s="266"/>
      <c r="Q10" s="268"/>
      <c r="S10" s="288"/>
    </row>
    <row r="11" spans="1:20" ht="54.75" customHeight="1" x14ac:dyDescent="0.5">
      <c r="A11" s="263" t="s">
        <v>91</v>
      </c>
      <c r="B11" s="194"/>
      <c r="C11" s="194"/>
      <c r="D11" s="194"/>
      <c r="E11" s="193" t="s">
        <v>72</v>
      </c>
      <c r="F11" s="193"/>
      <c r="G11" s="193" t="s">
        <v>72</v>
      </c>
      <c r="H11" s="193"/>
      <c r="I11" s="267" t="s">
        <v>72</v>
      </c>
      <c r="J11" s="266">
        <v>0</v>
      </c>
      <c r="K11" s="266">
        <v>0</v>
      </c>
      <c r="L11" s="266">
        <v>0</v>
      </c>
      <c r="M11" s="266">
        <v>1</v>
      </c>
      <c r="N11" s="266">
        <v>0</v>
      </c>
      <c r="O11" s="266">
        <v>2</v>
      </c>
      <c r="P11" s="266">
        <v>2</v>
      </c>
      <c r="Q11" s="268">
        <v>5</v>
      </c>
      <c r="S11" s="288"/>
    </row>
    <row r="12" spans="1:20" ht="30" customHeight="1" x14ac:dyDescent="0.5">
      <c r="A12" s="263"/>
      <c r="B12" s="194"/>
      <c r="C12" s="194"/>
      <c r="D12" s="194"/>
      <c r="E12" s="194"/>
      <c r="F12" s="194"/>
      <c r="G12" s="194"/>
      <c r="H12" s="194"/>
      <c r="I12" s="264"/>
      <c r="J12" s="266"/>
      <c r="K12" s="266"/>
      <c r="L12" s="266"/>
      <c r="M12" s="266"/>
      <c r="N12" s="266"/>
      <c r="O12" s="266"/>
      <c r="P12" s="266"/>
      <c r="Q12" s="268"/>
      <c r="S12" s="288"/>
    </row>
    <row r="13" spans="1:20" ht="55.5" customHeight="1" x14ac:dyDescent="0.5">
      <c r="A13" s="270" t="s">
        <v>88</v>
      </c>
      <c r="B13" s="271"/>
      <c r="C13" s="271"/>
      <c r="D13" s="271"/>
      <c r="E13" s="271"/>
      <c r="F13" s="193"/>
      <c r="G13" s="193" t="s">
        <v>72</v>
      </c>
      <c r="H13" s="193"/>
      <c r="I13" s="267" t="s">
        <v>72</v>
      </c>
      <c r="J13" s="266">
        <v>0</v>
      </c>
      <c r="K13" s="266">
        <v>2</v>
      </c>
      <c r="L13" s="266">
        <v>0</v>
      </c>
      <c r="M13" s="266">
        <v>0</v>
      </c>
      <c r="N13" s="266">
        <v>0</v>
      </c>
      <c r="O13" s="266">
        <v>0</v>
      </c>
      <c r="P13" s="266">
        <v>0</v>
      </c>
      <c r="Q13" s="268">
        <v>2</v>
      </c>
      <c r="S13" s="288"/>
    </row>
    <row r="14" spans="1:20" ht="30" customHeight="1" x14ac:dyDescent="0.5">
      <c r="A14" s="263"/>
      <c r="B14" s="194"/>
      <c r="C14" s="194"/>
      <c r="D14" s="194"/>
      <c r="E14" s="194"/>
      <c r="F14" s="194"/>
      <c r="G14" s="194"/>
      <c r="H14" s="194"/>
      <c r="I14" s="264"/>
      <c r="J14" s="266"/>
      <c r="K14" s="266"/>
      <c r="L14" s="266"/>
      <c r="M14" s="266"/>
      <c r="N14" s="266"/>
      <c r="O14" s="266"/>
      <c r="P14" s="266"/>
      <c r="Q14" s="268"/>
      <c r="S14" s="288"/>
    </row>
    <row r="15" spans="1:20" ht="57.75" customHeight="1" x14ac:dyDescent="0.5">
      <c r="A15" s="263" t="s">
        <v>92</v>
      </c>
      <c r="B15" s="194"/>
      <c r="C15" s="194"/>
      <c r="D15" s="194"/>
      <c r="E15" s="193" t="s">
        <v>72</v>
      </c>
      <c r="F15" s="193"/>
      <c r="G15" s="193" t="s">
        <v>72</v>
      </c>
      <c r="H15" s="193"/>
      <c r="I15" s="267" t="s">
        <v>72</v>
      </c>
      <c r="J15" s="266">
        <v>2</v>
      </c>
      <c r="K15" s="266">
        <v>0</v>
      </c>
      <c r="L15" s="266">
        <v>0</v>
      </c>
      <c r="M15" s="266">
        <v>0</v>
      </c>
      <c r="N15" s="266">
        <v>0</v>
      </c>
      <c r="O15" s="266">
        <v>0</v>
      </c>
      <c r="P15" s="266">
        <v>1</v>
      </c>
      <c r="Q15" s="268">
        <v>3</v>
      </c>
      <c r="S15" s="288"/>
    </row>
    <row r="16" spans="1:20" ht="30" customHeight="1" x14ac:dyDescent="0.5">
      <c r="A16" s="263"/>
      <c r="B16" s="194"/>
      <c r="C16" s="194"/>
      <c r="D16" s="194"/>
      <c r="E16" s="194"/>
      <c r="F16" s="194"/>
      <c r="G16" s="194"/>
      <c r="H16" s="194"/>
      <c r="I16" s="264"/>
      <c r="J16" s="266"/>
      <c r="K16" s="266"/>
      <c r="L16" s="266"/>
      <c r="M16" s="266"/>
      <c r="N16" s="266"/>
      <c r="O16" s="266"/>
      <c r="P16" s="266"/>
      <c r="Q16" s="268"/>
      <c r="S16" s="288"/>
    </row>
    <row r="17" spans="1:20" ht="54.75" customHeight="1" x14ac:dyDescent="0.5">
      <c r="A17" s="263" t="s">
        <v>93</v>
      </c>
      <c r="B17" s="194"/>
      <c r="C17" s="194"/>
      <c r="D17" s="194"/>
      <c r="E17" s="193" t="s">
        <v>72</v>
      </c>
      <c r="F17" s="193"/>
      <c r="G17" s="193" t="s">
        <v>72</v>
      </c>
      <c r="H17" s="193"/>
      <c r="I17" s="267" t="s">
        <v>72</v>
      </c>
      <c r="J17" s="266">
        <v>1</v>
      </c>
      <c r="K17" s="266">
        <v>0</v>
      </c>
      <c r="L17" s="266">
        <v>1</v>
      </c>
      <c r="M17" s="266">
        <v>0</v>
      </c>
      <c r="N17" s="266">
        <v>0</v>
      </c>
      <c r="O17" s="266">
        <v>0</v>
      </c>
      <c r="P17" s="266">
        <v>1</v>
      </c>
      <c r="Q17" s="268">
        <v>3</v>
      </c>
      <c r="S17" s="288"/>
    </row>
    <row r="18" spans="1:20" ht="30" customHeight="1" x14ac:dyDescent="0.5">
      <c r="A18" s="263"/>
      <c r="B18" s="194"/>
      <c r="C18" s="194"/>
      <c r="D18" s="194"/>
      <c r="E18" s="194"/>
      <c r="F18" s="194"/>
      <c r="G18" s="194"/>
      <c r="H18" s="194"/>
      <c r="I18" s="264"/>
      <c r="J18" s="266"/>
      <c r="K18" s="266"/>
      <c r="L18" s="266"/>
      <c r="M18" s="266"/>
      <c r="N18" s="266"/>
      <c r="O18" s="266"/>
      <c r="P18" s="266"/>
      <c r="Q18" s="268"/>
      <c r="S18" s="288"/>
    </row>
    <row r="19" spans="1:20" ht="51" customHeight="1" x14ac:dyDescent="0.5">
      <c r="A19" s="263" t="s">
        <v>94</v>
      </c>
      <c r="B19" s="194"/>
      <c r="C19" s="194"/>
      <c r="D19" s="194"/>
      <c r="E19" s="193" t="s">
        <v>72</v>
      </c>
      <c r="F19" s="193"/>
      <c r="G19" s="193" t="s">
        <v>72</v>
      </c>
      <c r="H19" s="193"/>
      <c r="I19" s="267" t="s">
        <v>72</v>
      </c>
      <c r="J19" s="266">
        <v>2</v>
      </c>
      <c r="K19" s="266">
        <v>0</v>
      </c>
      <c r="L19" s="266">
        <v>0</v>
      </c>
      <c r="M19" s="266">
        <v>0</v>
      </c>
      <c r="N19" s="266">
        <v>0</v>
      </c>
      <c r="O19" s="266">
        <v>0</v>
      </c>
      <c r="P19" s="266">
        <v>1</v>
      </c>
      <c r="Q19" s="268">
        <v>3</v>
      </c>
      <c r="S19" s="288"/>
    </row>
    <row r="20" spans="1:20" ht="30" customHeight="1" x14ac:dyDescent="0.5">
      <c r="A20" s="263"/>
      <c r="B20" s="194"/>
      <c r="C20" s="194"/>
      <c r="D20" s="194"/>
      <c r="E20" s="194"/>
      <c r="F20" s="194"/>
      <c r="G20" s="194"/>
      <c r="H20" s="194"/>
      <c r="I20" s="264"/>
      <c r="J20" s="266"/>
      <c r="K20" s="266"/>
      <c r="L20" s="266"/>
      <c r="M20" s="266"/>
      <c r="N20" s="266"/>
      <c r="O20" s="266"/>
      <c r="P20" s="266"/>
      <c r="Q20" s="268"/>
      <c r="S20" s="288"/>
    </row>
    <row r="21" spans="1:20" ht="51" customHeight="1" x14ac:dyDescent="0.5">
      <c r="A21" s="270" t="s">
        <v>87</v>
      </c>
      <c r="B21" s="271"/>
      <c r="C21" s="271"/>
      <c r="D21" s="271"/>
      <c r="E21" s="271"/>
      <c r="F21" s="271"/>
      <c r="G21" s="193" t="s">
        <v>72</v>
      </c>
      <c r="H21" s="193"/>
      <c r="I21" s="267" t="s">
        <v>72</v>
      </c>
      <c r="J21" s="266">
        <v>0</v>
      </c>
      <c r="K21" s="266">
        <v>0</v>
      </c>
      <c r="L21" s="266">
        <v>1</v>
      </c>
      <c r="M21" s="266">
        <v>1</v>
      </c>
      <c r="N21" s="266">
        <v>0</v>
      </c>
      <c r="O21" s="266">
        <v>2</v>
      </c>
      <c r="P21" s="266">
        <v>0</v>
      </c>
      <c r="Q21" s="268">
        <v>4</v>
      </c>
      <c r="S21" s="288"/>
      <c r="T21" s="136"/>
    </row>
    <row r="22" spans="1:20" ht="30" customHeight="1" x14ac:dyDescent="0.5">
      <c r="A22" s="272"/>
      <c r="B22" s="273"/>
      <c r="C22" s="273"/>
      <c r="D22" s="273"/>
      <c r="E22" s="273"/>
      <c r="F22" s="273"/>
      <c r="G22" s="193"/>
      <c r="H22" s="193"/>
      <c r="I22" s="267"/>
      <c r="J22" s="266"/>
      <c r="K22" s="266"/>
      <c r="L22" s="266"/>
      <c r="M22" s="266"/>
      <c r="N22" s="266"/>
      <c r="O22" s="266"/>
      <c r="P22" s="266"/>
      <c r="Q22" s="268"/>
      <c r="S22" s="288"/>
    </row>
    <row r="23" spans="1:20" ht="50.25" customHeight="1" x14ac:dyDescent="0.5">
      <c r="A23" s="270" t="s">
        <v>86</v>
      </c>
      <c r="B23" s="273"/>
      <c r="C23" s="273"/>
      <c r="D23" s="273"/>
      <c r="E23" s="273"/>
      <c r="F23" s="273"/>
      <c r="G23" s="193"/>
      <c r="H23" s="193"/>
      <c r="I23" s="267"/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8">
        <v>0</v>
      </c>
      <c r="S23" s="288"/>
      <c r="T23" s="269"/>
    </row>
    <row r="24" spans="1:20" ht="30" customHeight="1" x14ac:dyDescent="0.45">
      <c r="A24" s="263"/>
      <c r="B24" s="194"/>
      <c r="C24" s="194"/>
      <c r="D24" s="194"/>
      <c r="E24" s="194"/>
      <c r="F24" s="194"/>
      <c r="G24" s="194"/>
      <c r="H24" s="194"/>
      <c r="I24" s="264"/>
      <c r="J24" s="266"/>
      <c r="K24" s="266"/>
      <c r="L24" s="266"/>
      <c r="M24" s="266"/>
      <c r="N24" s="266"/>
      <c r="O24" s="266"/>
      <c r="P24" s="266"/>
      <c r="Q24" s="266"/>
      <c r="S24" s="288"/>
    </row>
    <row r="25" spans="1:20" ht="46.5" customHeight="1" x14ac:dyDescent="0.5">
      <c r="A25" s="274" t="s">
        <v>6</v>
      </c>
      <c r="B25" s="275"/>
      <c r="C25" s="276" t="s">
        <v>72</v>
      </c>
      <c r="D25" s="277"/>
      <c r="E25" s="276" t="s">
        <v>72</v>
      </c>
      <c r="F25" s="276"/>
      <c r="G25" s="276" t="s">
        <v>72</v>
      </c>
      <c r="H25" s="276"/>
      <c r="I25" s="278" t="s">
        <v>72</v>
      </c>
      <c r="J25" s="279">
        <v>5</v>
      </c>
      <c r="K25" s="279">
        <v>3</v>
      </c>
      <c r="L25" s="279">
        <v>2</v>
      </c>
      <c r="M25" s="279">
        <v>2</v>
      </c>
      <c r="N25" s="279">
        <v>0</v>
      </c>
      <c r="O25" s="279">
        <v>5</v>
      </c>
      <c r="P25" s="279">
        <v>9</v>
      </c>
      <c r="Q25" s="279">
        <v>26</v>
      </c>
      <c r="R25" s="137"/>
      <c r="S25" s="288"/>
    </row>
    <row r="26" spans="1:20" ht="24.95" customHeight="1" x14ac:dyDescent="0.2">
      <c r="J26" s="137"/>
      <c r="K26" s="137"/>
      <c r="L26" s="137"/>
      <c r="M26" s="137"/>
      <c r="N26" s="137"/>
      <c r="O26" s="137"/>
      <c r="Q26" s="137"/>
    </row>
    <row r="27" spans="1:20" ht="27" x14ac:dyDescent="0.35">
      <c r="J27" s="2"/>
      <c r="K27" s="2"/>
      <c r="L27" s="2"/>
      <c r="M27" s="2"/>
      <c r="N27" s="339" t="s">
        <v>135</v>
      </c>
      <c r="O27" s="339"/>
      <c r="P27" s="339"/>
      <c r="Q27" s="339"/>
    </row>
    <row r="28" spans="1:20" ht="27" x14ac:dyDescent="0.35">
      <c r="J28" s="2"/>
      <c r="K28" s="2"/>
      <c r="L28" s="2"/>
      <c r="M28" s="2"/>
      <c r="N28" s="339" t="s">
        <v>103</v>
      </c>
      <c r="O28" s="339"/>
      <c r="P28" s="339"/>
      <c r="Q28" s="339"/>
    </row>
    <row r="31" spans="1:20" ht="27" x14ac:dyDescent="0.35"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91"/>
      <c r="R31" s="262"/>
      <c r="S31" s="262"/>
    </row>
    <row r="32" spans="1:20" ht="27" x14ac:dyDescent="0.35">
      <c r="C32" s="262"/>
      <c r="D32" s="262"/>
      <c r="E32" s="262"/>
      <c r="F32" s="262"/>
      <c r="G32" s="262"/>
      <c r="H32" s="262"/>
      <c r="I32" s="262"/>
      <c r="J32" s="262"/>
      <c r="K32" s="262"/>
      <c r="L32" s="262"/>
      <c r="M32" s="262"/>
      <c r="N32" s="262"/>
      <c r="O32" s="292"/>
      <c r="P32" s="262"/>
      <c r="Q32" s="291"/>
      <c r="R32" s="262"/>
      <c r="S32" s="262"/>
    </row>
    <row r="33" spans="3:19" ht="27" x14ac:dyDescent="0.35"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92"/>
      <c r="P33" s="262"/>
      <c r="Q33" s="293"/>
      <c r="R33" s="262"/>
      <c r="S33" s="262"/>
    </row>
    <row r="34" spans="3:19" ht="27" x14ac:dyDescent="0.35">
      <c r="C34" s="262"/>
      <c r="D34" s="262"/>
      <c r="E34" s="262"/>
      <c r="F34" s="262"/>
      <c r="G34" s="262"/>
      <c r="H34" s="262"/>
      <c r="I34" s="262"/>
      <c r="J34" s="262"/>
      <c r="K34" s="262"/>
      <c r="L34" s="262"/>
      <c r="M34" s="262"/>
      <c r="N34" s="262"/>
      <c r="O34" s="262"/>
      <c r="P34" s="262"/>
      <c r="Q34" s="291"/>
      <c r="R34" s="262"/>
      <c r="S34" s="262"/>
    </row>
    <row r="35" spans="3:19" ht="27" x14ac:dyDescent="0.35">
      <c r="C35" s="262"/>
      <c r="D35" s="262"/>
      <c r="E35" s="262"/>
      <c r="F35" s="262"/>
      <c r="G35" s="262"/>
      <c r="H35" s="262"/>
      <c r="I35" s="262"/>
      <c r="J35" s="262"/>
      <c r="K35" s="262"/>
      <c r="L35" s="262"/>
      <c r="M35" s="262"/>
      <c r="N35" s="262"/>
      <c r="O35" s="262"/>
      <c r="P35" s="262"/>
      <c r="Q35" s="291"/>
      <c r="R35" s="262"/>
      <c r="S35" s="262"/>
    </row>
    <row r="36" spans="3:19" ht="27" x14ac:dyDescent="0.35">
      <c r="C36" s="262"/>
      <c r="D36" s="262"/>
      <c r="E36" s="262"/>
      <c r="F36" s="262"/>
      <c r="G36" s="262"/>
      <c r="H36" s="262"/>
      <c r="I36" s="262"/>
      <c r="J36" s="262"/>
      <c r="K36" s="262"/>
      <c r="L36" s="262"/>
      <c r="M36" s="262"/>
      <c r="N36" s="262"/>
      <c r="O36" s="262"/>
      <c r="P36" s="262"/>
      <c r="Q36" s="291"/>
      <c r="R36" s="262"/>
      <c r="S36" s="262"/>
    </row>
    <row r="37" spans="3:19" ht="27" x14ac:dyDescent="0.35">
      <c r="C37" s="262"/>
      <c r="D37" s="262"/>
      <c r="E37" s="262"/>
      <c r="F37" s="262"/>
      <c r="G37" s="262"/>
      <c r="H37" s="262"/>
      <c r="I37" s="262"/>
      <c r="J37" s="262"/>
      <c r="K37" s="262"/>
      <c r="L37" s="262"/>
      <c r="M37" s="262"/>
      <c r="N37" s="262"/>
      <c r="O37" s="262"/>
      <c r="P37" s="262"/>
      <c r="Q37" s="291"/>
      <c r="R37" s="262"/>
      <c r="S37" s="262"/>
    </row>
    <row r="38" spans="3:19" ht="27" x14ac:dyDescent="0.35"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91"/>
      <c r="R38" s="262"/>
      <c r="S38" s="262"/>
    </row>
    <row r="39" spans="3:19" ht="27" x14ac:dyDescent="0.35"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91"/>
      <c r="R39" s="262"/>
      <c r="S39" s="262"/>
    </row>
    <row r="40" spans="3:19" ht="27" x14ac:dyDescent="0.35"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91"/>
      <c r="R40" s="262"/>
      <c r="S40" s="262"/>
    </row>
    <row r="41" spans="3:19" ht="27" x14ac:dyDescent="0.35"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91"/>
      <c r="R41" s="262"/>
      <c r="S41" s="262"/>
    </row>
    <row r="42" spans="3:19" ht="27" x14ac:dyDescent="0.35"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91"/>
      <c r="R42" s="262"/>
      <c r="S42" s="262"/>
    </row>
    <row r="43" spans="3:19" ht="27" x14ac:dyDescent="0.35">
      <c r="C43" s="262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262"/>
      <c r="Q43" s="291"/>
      <c r="R43" s="262"/>
      <c r="S43" s="262"/>
    </row>
    <row r="44" spans="3:19" ht="27" x14ac:dyDescent="0.35"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62"/>
      <c r="P44" s="262"/>
      <c r="Q44" s="291"/>
      <c r="R44" s="262"/>
      <c r="S44" s="262"/>
    </row>
    <row r="45" spans="3:19" ht="27" x14ac:dyDescent="0.35"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91"/>
      <c r="R45" s="262"/>
      <c r="S45" s="262"/>
    </row>
    <row r="46" spans="3:19" ht="27" x14ac:dyDescent="0.35"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91"/>
      <c r="R46" s="262"/>
      <c r="S46" s="262"/>
    </row>
    <row r="47" spans="3:19" ht="27" x14ac:dyDescent="0.35"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91"/>
      <c r="R47" s="262"/>
      <c r="S47" s="262"/>
    </row>
    <row r="48" spans="3:19" ht="27" x14ac:dyDescent="0.35"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91"/>
      <c r="R48" s="262"/>
      <c r="S48" s="262"/>
    </row>
    <row r="49" spans="3:19" ht="27" x14ac:dyDescent="0.35">
      <c r="C49" s="262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91"/>
      <c r="R49" s="262"/>
      <c r="S49" s="262"/>
    </row>
    <row r="50" spans="3:19" ht="27" x14ac:dyDescent="0.35"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2"/>
      <c r="P50" s="262"/>
      <c r="Q50" s="291"/>
      <c r="R50" s="262"/>
      <c r="S50" s="262"/>
    </row>
    <row r="51" spans="3:19" ht="27" x14ac:dyDescent="0.35"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91"/>
      <c r="R51" s="262"/>
      <c r="S51" s="262"/>
    </row>
    <row r="52" spans="3:19" ht="27" x14ac:dyDescent="0.35"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91"/>
      <c r="R52" s="262"/>
      <c r="S52" s="262"/>
    </row>
    <row r="53" spans="3:19" ht="27" x14ac:dyDescent="0.35"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91"/>
      <c r="R53" s="262"/>
      <c r="S53" s="262"/>
    </row>
    <row r="54" spans="3:19" ht="27" x14ac:dyDescent="0.35"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62"/>
      <c r="P54" s="262"/>
      <c r="Q54" s="291"/>
      <c r="R54" s="262"/>
      <c r="S54" s="262"/>
    </row>
    <row r="55" spans="3:19" ht="27" x14ac:dyDescent="0.35"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62"/>
      <c r="P55" s="262"/>
      <c r="Q55" s="291"/>
      <c r="R55" s="262"/>
      <c r="S55" s="262"/>
    </row>
    <row r="56" spans="3:19" ht="27" x14ac:dyDescent="0.35"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91"/>
      <c r="R56" s="262"/>
      <c r="S56" s="262"/>
    </row>
    <row r="57" spans="3:19" ht="27" x14ac:dyDescent="0.35"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91"/>
      <c r="R57" s="262"/>
      <c r="S57" s="262"/>
    </row>
    <row r="58" spans="3:19" ht="27" x14ac:dyDescent="0.35"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91"/>
      <c r="R58" s="262"/>
      <c r="S58" s="262"/>
    </row>
    <row r="59" spans="3:19" ht="27" x14ac:dyDescent="0.35"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91"/>
      <c r="R59" s="262"/>
      <c r="S59" s="262"/>
    </row>
    <row r="60" spans="3:19" ht="27" x14ac:dyDescent="0.35"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91"/>
      <c r="R60" s="262"/>
      <c r="S60" s="262"/>
    </row>
    <row r="61" spans="3:19" ht="27" x14ac:dyDescent="0.35"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91"/>
      <c r="R61" s="262"/>
      <c r="S61" s="262"/>
    </row>
    <row r="62" spans="3:19" ht="27" x14ac:dyDescent="0.35"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91"/>
      <c r="R62" s="262"/>
      <c r="S62" s="262"/>
    </row>
    <row r="63" spans="3:19" ht="27" x14ac:dyDescent="0.35"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91"/>
      <c r="R63" s="262"/>
      <c r="S63" s="262"/>
    </row>
    <row r="64" spans="3:19" ht="27" x14ac:dyDescent="0.35"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62"/>
      <c r="P64" s="262"/>
      <c r="Q64" s="291"/>
      <c r="R64" s="262"/>
      <c r="S64" s="262"/>
    </row>
    <row r="65" spans="3:19" ht="27" x14ac:dyDescent="0.35"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62"/>
      <c r="P65" s="262"/>
      <c r="Q65" s="291"/>
      <c r="R65" s="262"/>
      <c r="S65" s="262"/>
    </row>
    <row r="66" spans="3:19" ht="27" x14ac:dyDescent="0.35"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62"/>
      <c r="P66" s="262"/>
      <c r="Q66" s="291"/>
      <c r="R66" s="262"/>
      <c r="S66" s="262"/>
    </row>
    <row r="67" spans="3:19" ht="27" x14ac:dyDescent="0.35"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91"/>
      <c r="R67" s="262"/>
      <c r="S67" s="262"/>
    </row>
    <row r="68" spans="3:19" ht="27" x14ac:dyDescent="0.35"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91"/>
      <c r="R68" s="262"/>
      <c r="S68" s="262"/>
    </row>
    <row r="69" spans="3:19" ht="27" x14ac:dyDescent="0.35">
      <c r="C69" s="262"/>
      <c r="D69" s="262"/>
      <c r="E69" s="262"/>
      <c r="F69" s="262"/>
      <c r="G69" s="262"/>
      <c r="H69" s="262"/>
      <c r="I69" s="262"/>
      <c r="J69" s="262"/>
      <c r="K69" s="262"/>
      <c r="L69" s="262"/>
      <c r="M69" s="262"/>
      <c r="N69" s="262"/>
      <c r="O69" s="262"/>
      <c r="P69" s="262"/>
      <c r="Q69" s="291"/>
      <c r="R69" s="262"/>
      <c r="S69" s="262"/>
    </row>
    <row r="70" spans="3:19" ht="27" x14ac:dyDescent="0.35"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91"/>
      <c r="R70" s="262"/>
      <c r="S70" s="262"/>
    </row>
    <row r="71" spans="3:19" ht="27" x14ac:dyDescent="0.35">
      <c r="C71" s="262"/>
      <c r="D71" s="262"/>
      <c r="E71" s="262"/>
      <c r="F71" s="262"/>
      <c r="G71" s="262"/>
      <c r="H71" s="262"/>
      <c r="I71" s="262"/>
      <c r="J71" s="262"/>
      <c r="K71" s="262"/>
      <c r="L71" s="262"/>
      <c r="M71" s="262"/>
      <c r="N71" s="262"/>
      <c r="O71" s="262"/>
      <c r="P71" s="262"/>
      <c r="Q71" s="291"/>
      <c r="R71" s="262"/>
      <c r="S71" s="262"/>
    </row>
    <row r="72" spans="3:19" ht="27" x14ac:dyDescent="0.35">
      <c r="C72" s="262"/>
      <c r="D72" s="262"/>
      <c r="E72" s="262"/>
      <c r="F72" s="262"/>
      <c r="G72" s="262"/>
      <c r="H72" s="262"/>
      <c r="I72" s="262"/>
      <c r="J72" s="262"/>
      <c r="K72" s="262"/>
      <c r="L72" s="262"/>
      <c r="M72" s="262"/>
      <c r="N72" s="262"/>
      <c r="O72" s="262"/>
      <c r="P72" s="262"/>
      <c r="Q72" s="291"/>
      <c r="R72" s="262"/>
      <c r="S72" s="262"/>
    </row>
    <row r="73" spans="3:19" ht="27" x14ac:dyDescent="0.35">
      <c r="C73" s="262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91"/>
      <c r="R73" s="262"/>
      <c r="S73" s="262"/>
    </row>
    <row r="74" spans="3:19" ht="27" x14ac:dyDescent="0.35"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91"/>
      <c r="R74" s="262"/>
      <c r="S74" s="262"/>
    </row>
    <row r="75" spans="3:19" ht="27" x14ac:dyDescent="0.35"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91"/>
      <c r="R75" s="262"/>
      <c r="S75" s="262"/>
    </row>
    <row r="76" spans="3:19" ht="27" x14ac:dyDescent="0.35">
      <c r="C76" s="262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91"/>
      <c r="R76" s="262"/>
      <c r="S76" s="262"/>
    </row>
    <row r="77" spans="3:19" ht="27" x14ac:dyDescent="0.35">
      <c r="C77" s="262"/>
      <c r="D77" s="262"/>
      <c r="E77" s="262"/>
      <c r="F77" s="262"/>
      <c r="G77" s="262"/>
      <c r="H77" s="262"/>
      <c r="I77" s="262"/>
      <c r="J77" s="262"/>
      <c r="K77" s="262"/>
      <c r="L77" s="262"/>
      <c r="M77" s="262"/>
      <c r="N77" s="262"/>
      <c r="O77" s="262"/>
      <c r="P77" s="262"/>
      <c r="Q77" s="291"/>
      <c r="R77" s="262"/>
      <c r="S77" s="262"/>
    </row>
    <row r="78" spans="3:19" ht="27" x14ac:dyDescent="0.35">
      <c r="C78" s="262"/>
      <c r="D78" s="262"/>
      <c r="E78" s="262"/>
      <c r="F78" s="262"/>
      <c r="G78" s="262"/>
      <c r="H78" s="262"/>
      <c r="I78" s="262"/>
      <c r="J78" s="262"/>
      <c r="K78" s="262"/>
      <c r="L78" s="262"/>
      <c r="M78" s="262"/>
      <c r="N78" s="262"/>
      <c r="O78" s="262"/>
      <c r="P78" s="262"/>
      <c r="Q78" s="291"/>
      <c r="R78" s="262"/>
      <c r="S78" s="262"/>
    </row>
    <row r="79" spans="3:19" ht="27" x14ac:dyDescent="0.35"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91"/>
      <c r="R79" s="262"/>
      <c r="S79" s="262"/>
    </row>
    <row r="80" spans="3:19" ht="27" x14ac:dyDescent="0.35"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91"/>
      <c r="R80" s="262"/>
      <c r="S80" s="262"/>
    </row>
    <row r="81" spans="3:19" ht="27" x14ac:dyDescent="0.35"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91"/>
      <c r="R81" s="262"/>
      <c r="S81" s="262"/>
    </row>
    <row r="82" spans="3:19" ht="27" x14ac:dyDescent="0.35"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91"/>
      <c r="R82" s="262"/>
      <c r="S82" s="262"/>
    </row>
    <row r="83" spans="3:19" ht="27" x14ac:dyDescent="0.35">
      <c r="C83" s="262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91"/>
      <c r="R83" s="262"/>
      <c r="S83" s="262"/>
    </row>
    <row r="84" spans="3:19" ht="27" x14ac:dyDescent="0.35">
      <c r="C84" s="262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91"/>
      <c r="R84" s="262"/>
      <c r="S84" s="262"/>
    </row>
  </sheetData>
  <mergeCells count="6">
    <mergeCell ref="N27:Q27"/>
    <mergeCell ref="N28:Q28"/>
    <mergeCell ref="A1:Q1"/>
    <mergeCell ref="A2:Q2"/>
    <mergeCell ref="A3:Q3"/>
    <mergeCell ref="A4:I4"/>
  </mergeCells>
  <pageMargins left="0.7" right="0.7" top="0.75" bottom="0.75" header="0.3" footer="0.3"/>
  <pageSetup scale="4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6"/>
  <sheetViews>
    <sheetView zoomScale="50" zoomScaleNormal="50" workbookViewId="0">
      <selection activeCell="V15" sqref="V15"/>
    </sheetView>
  </sheetViews>
  <sheetFormatPr defaultRowHeight="12.75" x14ac:dyDescent="0.2"/>
  <cols>
    <col min="1" max="1" width="9.140625" style="1"/>
    <col min="2" max="2" width="12.28515625" style="1" customWidth="1"/>
    <col min="3" max="3" width="11" style="1" customWidth="1"/>
    <col min="4" max="4" width="11.140625" style="1" customWidth="1"/>
    <col min="5" max="5" width="20.5703125" style="1" customWidth="1"/>
    <col min="6" max="6" width="25.140625" style="1" customWidth="1"/>
    <col min="7" max="7" width="19.7109375" style="1" customWidth="1"/>
    <col min="8" max="8" width="23.42578125" style="1" customWidth="1"/>
    <col min="9" max="9" width="20.85546875" style="1" customWidth="1"/>
    <col min="10" max="10" width="24.42578125" style="1" customWidth="1"/>
    <col min="11" max="11" width="18.42578125" style="1" customWidth="1"/>
    <col min="12" max="12" width="25.42578125" style="1" customWidth="1"/>
    <col min="13" max="13" width="20.140625" style="1" customWidth="1"/>
    <col min="14" max="14" width="25" style="1" customWidth="1"/>
    <col min="15" max="15" width="19.85546875" style="1" customWidth="1"/>
    <col min="16" max="16" width="25.140625" style="1" customWidth="1"/>
    <col min="17" max="16384" width="9.140625" style="1"/>
  </cols>
  <sheetData>
    <row r="1" spans="1:16" ht="45" x14ac:dyDescent="0.6">
      <c r="A1" s="348" t="s">
        <v>124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</row>
    <row r="2" spans="1:16" ht="45" x14ac:dyDescent="0.6">
      <c r="A2" s="348" t="s">
        <v>125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</row>
    <row r="3" spans="1:16" ht="45" x14ac:dyDescent="0.6">
      <c r="A3" s="348" t="s">
        <v>102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  <c r="O3" s="348"/>
      <c r="P3" s="348"/>
    </row>
    <row r="4" spans="1:16" ht="27.75" customHeight="1" x14ac:dyDescent="0.2">
      <c r="A4" s="398" t="s">
        <v>78</v>
      </c>
      <c r="B4" s="399"/>
      <c r="C4" s="399"/>
      <c r="D4" s="400"/>
      <c r="E4" s="398" t="s">
        <v>79</v>
      </c>
      <c r="F4" s="400"/>
      <c r="G4" s="398" t="s">
        <v>80</v>
      </c>
      <c r="H4" s="400"/>
      <c r="I4" s="398" t="s">
        <v>81</v>
      </c>
      <c r="J4" s="400"/>
      <c r="K4" s="398" t="s">
        <v>82</v>
      </c>
      <c r="L4" s="400"/>
      <c r="M4" s="398" t="s">
        <v>83</v>
      </c>
      <c r="N4" s="400"/>
      <c r="O4" s="398" t="s">
        <v>126</v>
      </c>
      <c r="P4" s="400"/>
    </row>
    <row r="5" spans="1:16" ht="61.5" customHeight="1" x14ac:dyDescent="0.2">
      <c r="A5" s="401"/>
      <c r="B5" s="402"/>
      <c r="C5" s="402"/>
      <c r="D5" s="403"/>
      <c r="E5" s="404"/>
      <c r="F5" s="405"/>
      <c r="G5" s="404"/>
      <c r="H5" s="405"/>
      <c r="I5" s="404"/>
      <c r="J5" s="405"/>
      <c r="K5" s="404"/>
      <c r="L5" s="405"/>
      <c r="M5" s="404"/>
      <c r="N5" s="405"/>
      <c r="O5" s="404"/>
      <c r="P5" s="405"/>
    </row>
    <row r="6" spans="1:16" ht="49.5" customHeight="1" x14ac:dyDescent="0.2">
      <c r="A6" s="404"/>
      <c r="B6" s="406"/>
      <c r="C6" s="406"/>
      <c r="D6" s="405"/>
      <c r="E6" s="407" t="s">
        <v>84</v>
      </c>
      <c r="F6" s="408" t="s">
        <v>85</v>
      </c>
      <c r="G6" s="408" t="s">
        <v>84</v>
      </c>
      <c r="H6" s="409" t="s">
        <v>85</v>
      </c>
      <c r="I6" s="409" t="s">
        <v>84</v>
      </c>
      <c r="J6" s="409" t="s">
        <v>85</v>
      </c>
      <c r="K6" s="409" t="s">
        <v>84</v>
      </c>
      <c r="L6" s="409" t="s">
        <v>85</v>
      </c>
      <c r="M6" s="409" t="s">
        <v>84</v>
      </c>
      <c r="N6" s="409" t="s">
        <v>85</v>
      </c>
      <c r="O6" s="407" t="s">
        <v>84</v>
      </c>
      <c r="P6" s="410" t="s">
        <v>85</v>
      </c>
    </row>
    <row r="7" spans="1:16" ht="42" x14ac:dyDescent="0.55000000000000004">
      <c r="A7" s="345"/>
      <c r="B7" s="346"/>
      <c r="C7" s="346"/>
      <c r="D7" s="347"/>
      <c r="E7" s="141" t="s">
        <v>9</v>
      </c>
      <c r="F7" s="142" t="s">
        <v>10</v>
      </c>
      <c r="G7" s="142" t="s">
        <v>11</v>
      </c>
      <c r="H7" s="142" t="s">
        <v>12</v>
      </c>
      <c r="I7" s="142" t="s">
        <v>13</v>
      </c>
      <c r="J7" s="142" t="s">
        <v>14</v>
      </c>
      <c r="K7" s="142" t="s">
        <v>15</v>
      </c>
      <c r="L7" s="142" t="s">
        <v>16</v>
      </c>
      <c r="M7" s="142" t="s">
        <v>55</v>
      </c>
      <c r="N7" s="142" t="s">
        <v>56</v>
      </c>
      <c r="O7" s="142" t="s">
        <v>57</v>
      </c>
      <c r="P7" s="143" t="s">
        <v>58</v>
      </c>
    </row>
    <row r="8" spans="1:16" ht="42" x14ac:dyDescent="0.55000000000000004">
      <c r="A8" s="345"/>
      <c r="B8" s="346"/>
      <c r="C8" s="346"/>
      <c r="D8" s="347"/>
      <c r="E8" s="141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5"/>
    </row>
    <row r="9" spans="1:16" ht="42.95" customHeight="1" x14ac:dyDescent="0.6">
      <c r="A9" s="146" t="s">
        <v>64</v>
      </c>
      <c r="B9" s="147"/>
      <c r="C9" s="147" t="s">
        <v>72</v>
      </c>
      <c r="D9" s="148" t="s">
        <v>72</v>
      </c>
      <c r="E9" s="149">
        <v>0</v>
      </c>
      <c r="F9" s="150">
        <v>0</v>
      </c>
      <c r="G9" s="150">
        <v>0</v>
      </c>
      <c r="H9" s="150">
        <v>0</v>
      </c>
      <c r="I9" s="150">
        <v>0</v>
      </c>
      <c r="J9" s="150">
        <v>0</v>
      </c>
      <c r="K9" s="150">
        <v>0</v>
      </c>
      <c r="L9" s="150">
        <v>0</v>
      </c>
      <c r="M9" s="150">
        <v>0</v>
      </c>
      <c r="N9" s="150">
        <v>0</v>
      </c>
      <c r="O9" s="151">
        <v>0</v>
      </c>
      <c r="P9" s="152">
        <v>0</v>
      </c>
    </row>
    <row r="10" spans="1:16" ht="42.75" x14ac:dyDescent="0.6">
      <c r="A10" s="345"/>
      <c r="B10" s="346"/>
      <c r="C10" s="346"/>
      <c r="D10" s="347"/>
      <c r="E10" s="153"/>
      <c r="F10" s="150"/>
      <c r="G10" s="150"/>
      <c r="H10" s="150"/>
      <c r="I10" s="150"/>
      <c r="J10" s="150"/>
      <c r="K10" s="150"/>
      <c r="L10" s="150"/>
      <c r="M10" s="150"/>
      <c r="N10" s="150"/>
      <c r="O10" s="151"/>
      <c r="P10" s="152"/>
    </row>
    <row r="11" spans="1:16" ht="42.95" customHeight="1" x14ac:dyDescent="0.6">
      <c r="A11" s="146" t="s">
        <v>63</v>
      </c>
      <c r="B11" s="147"/>
      <c r="C11" s="147" t="s">
        <v>72</v>
      </c>
      <c r="D11" s="148" t="s">
        <v>72</v>
      </c>
      <c r="E11" s="149">
        <v>1</v>
      </c>
      <c r="F11" s="150">
        <v>0</v>
      </c>
      <c r="G11" s="150">
        <v>0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150">
        <v>0</v>
      </c>
      <c r="O11" s="151">
        <v>1</v>
      </c>
      <c r="P11" s="152">
        <v>0</v>
      </c>
    </row>
    <row r="12" spans="1:16" ht="42.75" x14ac:dyDescent="0.6">
      <c r="A12" s="345"/>
      <c r="B12" s="346"/>
      <c r="C12" s="346"/>
      <c r="D12" s="347"/>
      <c r="E12" s="153"/>
      <c r="F12" s="150"/>
      <c r="G12" s="150"/>
      <c r="H12" s="150"/>
      <c r="I12" s="150"/>
      <c r="J12" s="150"/>
      <c r="K12" s="150"/>
      <c r="L12" s="150"/>
      <c r="M12" s="150"/>
      <c r="N12" s="150"/>
      <c r="O12" s="151"/>
      <c r="P12" s="152"/>
    </row>
    <row r="13" spans="1:16" ht="42.95" customHeight="1" x14ac:dyDescent="0.6">
      <c r="A13" s="146" t="s">
        <v>21</v>
      </c>
      <c r="B13" s="147"/>
      <c r="C13" s="147" t="s">
        <v>72</v>
      </c>
      <c r="D13" s="148" t="s">
        <v>72</v>
      </c>
      <c r="E13" s="149">
        <v>0</v>
      </c>
      <c r="F13" s="150">
        <v>0</v>
      </c>
      <c r="G13" s="150">
        <v>0</v>
      </c>
      <c r="H13" s="150">
        <v>0</v>
      </c>
      <c r="I13" s="150">
        <v>0</v>
      </c>
      <c r="J13" s="150">
        <v>0</v>
      </c>
      <c r="K13" s="150">
        <v>0</v>
      </c>
      <c r="L13" s="150">
        <v>0</v>
      </c>
      <c r="M13" s="150">
        <v>0</v>
      </c>
      <c r="N13" s="150">
        <v>0</v>
      </c>
      <c r="O13" s="151">
        <v>0</v>
      </c>
      <c r="P13" s="152">
        <v>0</v>
      </c>
    </row>
    <row r="14" spans="1:16" ht="42.75" x14ac:dyDescent="0.6">
      <c r="A14" s="345"/>
      <c r="B14" s="346"/>
      <c r="C14" s="346"/>
      <c r="D14" s="347"/>
      <c r="E14" s="153"/>
      <c r="F14" s="150"/>
      <c r="G14" s="150"/>
      <c r="H14" s="150"/>
      <c r="I14" s="150"/>
      <c r="J14" s="150"/>
      <c r="K14" s="150"/>
      <c r="L14" s="150"/>
      <c r="M14" s="150"/>
      <c r="N14" s="150"/>
      <c r="O14" s="151"/>
      <c r="P14" s="152"/>
    </row>
    <row r="15" spans="1:16" ht="42.95" customHeight="1" x14ac:dyDescent="0.6">
      <c r="A15" s="146" t="s">
        <v>22</v>
      </c>
      <c r="B15" s="147"/>
      <c r="C15" s="147" t="s">
        <v>72</v>
      </c>
      <c r="D15" s="148" t="s">
        <v>72</v>
      </c>
      <c r="E15" s="149">
        <v>0</v>
      </c>
      <c r="F15" s="150">
        <v>0</v>
      </c>
      <c r="G15" s="150">
        <v>1</v>
      </c>
      <c r="H15" s="150">
        <v>0</v>
      </c>
      <c r="I15" s="150">
        <v>0</v>
      </c>
      <c r="J15" s="150">
        <v>0</v>
      </c>
      <c r="K15" s="150">
        <v>0</v>
      </c>
      <c r="L15" s="150">
        <v>0</v>
      </c>
      <c r="M15" s="150">
        <v>0</v>
      </c>
      <c r="N15" s="150">
        <v>1</v>
      </c>
      <c r="O15" s="151">
        <v>1</v>
      </c>
      <c r="P15" s="152">
        <v>1</v>
      </c>
    </row>
    <row r="16" spans="1:16" ht="42.75" x14ac:dyDescent="0.6">
      <c r="A16" s="345"/>
      <c r="B16" s="346"/>
      <c r="C16" s="346"/>
      <c r="D16" s="347"/>
      <c r="E16" s="153"/>
      <c r="F16" s="150"/>
      <c r="G16" s="150"/>
      <c r="H16" s="150"/>
      <c r="I16" s="150"/>
      <c r="J16" s="150"/>
      <c r="K16" s="150"/>
      <c r="L16" s="150"/>
      <c r="M16" s="150"/>
      <c r="N16" s="150"/>
      <c r="O16" s="151"/>
      <c r="P16" s="152"/>
    </row>
    <row r="17" spans="1:16" ht="42.95" customHeight="1" x14ac:dyDescent="0.6">
      <c r="A17" s="146" t="s">
        <v>23</v>
      </c>
      <c r="B17" s="147"/>
      <c r="C17" s="147" t="s">
        <v>72</v>
      </c>
      <c r="D17" s="148" t="s">
        <v>72</v>
      </c>
      <c r="E17" s="149">
        <v>0</v>
      </c>
      <c r="F17" s="150">
        <v>0</v>
      </c>
      <c r="G17" s="150">
        <v>1</v>
      </c>
      <c r="H17" s="150">
        <v>0</v>
      </c>
      <c r="I17" s="150">
        <v>0</v>
      </c>
      <c r="J17" s="150">
        <v>0</v>
      </c>
      <c r="K17" s="150">
        <v>0</v>
      </c>
      <c r="L17" s="150">
        <v>0</v>
      </c>
      <c r="M17" s="150">
        <v>1</v>
      </c>
      <c r="N17" s="150">
        <v>2</v>
      </c>
      <c r="O17" s="151">
        <v>2</v>
      </c>
      <c r="P17" s="152">
        <v>2</v>
      </c>
    </row>
    <row r="18" spans="1:16" ht="42.75" x14ac:dyDescent="0.6">
      <c r="A18" s="345"/>
      <c r="B18" s="346"/>
      <c r="C18" s="346"/>
      <c r="D18" s="347"/>
      <c r="E18" s="153"/>
      <c r="F18" s="150"/>
      <c r="G18" s="150"/>
      <c r="H18" s="150"/>
      <c r="I18" s="150"/>
      <c r="J18" s="150"/>
      <c r="K18" s="150"/>
      <c r="L18" s="150"/>
      <c r="M18" s="150"/>
      <c r="N18" s="150"/>
      <c r="O18" s="151"/>
      <c r="P18" s="152"/>
    </row>
    <row r="19" spans="1:16" ht="42.95" customHeight="1" x14ac:dyDescent="0.6">
      <c r="A19" s="146" t="s">
        <v>24</v>
      </c>
      <c r="B19" s="147"/>
      <c r="C19" s="147" t="s">
        <v>72</v>
      </c>
      <c r="D19" s="148" t="s">
        <v>72</v>
      </c>
      <c r="E19" s="149">
        <v>0</v>
      </c>
      <c r="F19" s="150">
        <v>0</v>
      </c>
      <c r="G19" s="150">
        <v>3</v>
      </c>
      <c r="H19" s="150">
        <v>0</v>
      </c>
      <c r="I19" s="150">
        <v>0</v>
      </c>
      <c r="J19" s="150">
        <v>0</v>
      </c>
      <c r="K19" s="150">
        <v>0</v>
      </c>
      <c r="L19" s="150">
        <v>0</v>
      </c>
      <c r="M19" s="150">
        <v>0</v>
      </c>
      <c r="N19" s="150">
        <v>0</v>
      </c>
      <c r="O19" s="151">
        <v>3</v>
      </c>
      <c r="P19" s="152">
        <v>0</v>
      </c>
    </row>
    <row r="20" spans="1:16" ht="42.75" x14ac:dyDescent="0.6">
      <c r="A20" s="345"/>
      <c r="B20" s="346"/>
      <c r="C20" s="346"/>
      <c r="D20" s="347"/>
      <c r="E20" s="153"/>
      <c r="F20" s="150"/>
      <c r="G20" s="150"/>
      <c r="H20" s="150"/>
      <c r="I20" s="150"/>
      <c r="J20" s="150"/>
      <c r="K20" s="150"/>
      <c r="L20" s="150"/>
      <c r="M20" s="150"/>
      <c r="N20" s="150"/>
      <c r="O20" s="151"/>
      <c r="P20" s="152"/>
    </row>
    <row r="21" spans="1:16" ht="42.95" customHeight="1" x14ac:dyDescent="0.6">
      <c r="A21" s="146" t="s">
        <v>25</v>
      </c>
      <c r="B21" s="147"/>
      <c r="C21" s="147" t="s">
        <v>72</v>
      </c>
      <c r="D21" s="148" t="s">
        <v>72</v>
      </c>
      <c r="E21" s="149">
        <v>2</v>
      </c>
      <c r="F21" s="150">
        <v>1</v>
      </c>
      <c r="G21" s="150">
        <v>2</v>
      </c>
      <c r="H21" s="150">
        <v>0</v>
      </c>
      <c r="I21" s="150">
        <v>0</v>
      </c>
      <c r="J21" s="150">
        <v>0</v>
      </c>
      <c r="K21" s="150">
        <v>1</v>
      </c>
      <c r="L21" s="150">
        <v>0</v>
      </c>
      <c r="M21" s="150">
        <v>0</v>
      </c>
      <c r="N21" s="150">
        <v>3</v>
      </c>
      <c r="O21" s="151">
        <v>5</v>
      </c>
      <c r="P21" s="152">
        <v>4</v>
      </c>
    </row>
    <row r="22" spans="1:16" ht="42.75" x14ac:dyDescent="0.6">
      <c r="A22" s="345"/>
      <c r="B22" s="346"/>
      <c r="C22" s="346"/>
      <c r="D22" s="347"/>
      <c r="E22" s="153"/>
      <c r="F22" s="150"/>
      <c r="G22" s="150"/>
      <c r="H22" s="150"/>
      <c r="I22" s="150"/>
      <c r="J22" s="150"/>
      <c r="K22" s="150"/>
      <c r="L22" s="150"/>
      <c r="M22" s="150"/>
      <c r="N22" s="150"/>
      <c r="O22" s="151"/>
      <c r="P22" s="152"/>
    </row>
    <row r="23" spans="1:16" ht="42.95" customHeight="1" x14ac:dyDescent="0.6">
      <c r="A23" s="146" t="s">
        <v>26</v>
      </c>
      <c r="B23" s="147"/>
      <c r="C23" s="147" t="s">
        <v>72</v>
      </c>
      <c r="D23" s="148" t="s">
        <v>72</v>
      </c>
      <c r="E23" s="149">
        <v>0</v>
      </c>
      <c r="F23" s="150">
        <v>0</v>
      </c>
      <c r="G23" s="150">
        <v>0</v>
      </c>
      <c r="H23" s="150">
        <v>0</v>
      </c>
      <c r="I23" s="150">
        <v>0</v>
      </c>
      <c r="J23" s="150">
        <v>0</v>
      </c>
      <c r="K23" s="150">
        <v>0</v>
      </c>
      <c r="L23" s="150">
        <v>0</v>
      </c>
      <c r="M23" s="150">
        <v>0</v>
      </c>
      <c r="N23" s="150">
        <v>0</v>
      </c>
      <c r="O23" s="151">
        <v>0</v>
      </c>
      <c r="P23" s="152">
        <v>0</v>
      </c>
    </row>
    <row r="24" spans="1:16" ht="42.75" x14ac:dyDescent="0.6">
      <c r="A24" s="345"/>
      <c r="B24" s="346"/>
      <c r="C24" s="346"/>
      <c r="D24" s="347"/>
      <c r="E24" s="153"/>
      <c r="F24" s="150"/>
      <c r="G24" s="150"/>
      <c r="H24" s="150"/>
      <c r="I24" s="150"/>
      <c r="J24" s="150"/>
      <c r="K24" s="150"/>
      <c r="L24" s="150"/>
      <c r="M24" s="150"/>
      <c r="N24" s="150"/>
      <c r="O24" s="151"/>
      <c r="P24" s="152"/>
    </row>
    <row r="25" spans="1:16" ht="42.95" customHeight="1" x14ac:dyDescent="0.6">
      <c r="A25" s="146" t="s">
        <v>27</v>
      </c>
      <c r="B25" s="147"/>
      <c r="C25" s="147" t="s">
        <v>72</v>
      </c>
      <c r="D25" s="148" t="s">
        <v>72</v>
      </c>
      <c r="E25" s="149">
        <v>0</v>
      </c>
      <c r="F25" s="150">
        <v>0</v>
      </c>
      <c r="G25" s="150">
        <v>0</v>
      </c>
      <c r="H25" s="150">
        <v>0</v>
      </c>
      <c r="I25" s="150">
        <v>0</v>
      </c>
      <c r="J25" s="150">
        <v>0</v>
      </c>
      <c r="K25" s="150">
        <v>0</v>
      </c>
      <c r="L25" s="150">
        <v>0</v>
      </c>
      <c r="M25" s="150">
        <v>0</v>
      </c>
      <c r="N25" s="150">
        <v>0</v>
      </c>
      <c r="O25" s="151">
        <v>0</v>
      </c>
      <c r="P25" s="152">
        <v>0</v>
      </c>
    </row>
    <row r="26" spans="1:16" ht="42.75" x14ac:dyDescent="0.6">
      <c r="A26" s="345"/>
      <c r="B26" s="346"/>
      <c r="C26" s="346"/>
      <c r="D26" s="347"/>
      <c r="E26" s="153"/>
      <c r="F26" s="150"/>
      <c r="G26" s="150"/>
      <c r="H26" s="150"/>
      <c r="I26" s="150"/>
      <c r="J26" s="150"/>
      <c r="K26" s="150"/>
      <c r="L26" s="150"/>
      <c r="M26" s="150"/>
      <c r="N26" s="150"/>
      <c r="O26" s="151"/>
      <c r="P26" s="152"/>
    </row>
    <row r="27" spans="1:16" ht="42.95" customHeight="1" x14ac:dyDescent="0.6">
      <c r="A27" s="146" t="s">
        <v>28</v>
      </c>
      <c r="B27" s="147"/>
      <c r="C27" s="147" t="s">
        <v>72</v>
      </c>
      <c r="D27" s="148" t="s">
        <v>72</v>
      </c>
      <c r="E27" s="149">
        <v>0</v>
      </c>
      <c r="F27" s="150">
        <v>0</v>
      </c>
      <c r="G27" s="150">
        <v>0</v>
      </c>
      <c r="H27" s="150">
        <v>0</v>
      </c>
      <c r="I27" s="150">
        <v>0</v>
      </c>
      <c r="J27" s="150">
        <v>0</v>
      </c>
      <c r="K27" s="150">
        <v>0</v>
      </c>
      <c r="L27" s="150">
        <v>0</v>
      </c>
      <c r="M27" s="150">
        <v>1</v>
      </c>
      <c r="N27" s="150">
        <v>0</v>
      </c>
      <c r="O27" s="151">
        <v>1</v>
      </c>
      <c r="P27" s="152">
        <v>0</v>
      </c>
    </row>
    <row r="28" spans="1:16" ht="42.75" x14ac:dyDescent="0.6">
      <c r="A28" s="345"/>
      <c r="B28" s="346"/>
      <c r="C28" s="346"/>
      <c r="D28" s="347"/>
      <c r="E28" s="153"/>
      <c r="F28" s="150"/>
      <c r="G28" s="150"/>
      <c r="H28" s="150"/>
      <c r="I28" s="150"/>
      <c r="J28" s="150"/>
      <c r="K28" s="150"/>
      <c r="L28" s="150"/>
      <c r="M28" s="150"/>
      <c r="N28" s="150"/>
      <c r="O28" s="151"/>
      <c r="P28" s="152"/>
    </row>
    <row r="29" spans="1:16" ht="42.95" customHeight="1" x14ac:dyDescent="0.6">
      <c r="A29" s="146" t="s">
        <v>29</v>
      </c>
      <c r="B29" s="147"/>
      <c r="C29" s="147" t="s">
        <v>72</v>
      </c>
      <c r="D29" s="148" t="s">
        <v>72</v>
      </c>
      <c r="E29" s="149">
        <v>0</v>
      </c>
      <c r="F29" s="150">
        <v>0</v>
      </c>
      <c r="G29" s="150">
        <v>3</v>
      </c>
      <c r="H29" s="150">
        <v>0</v>
      </c>
      <c r="I29" s="150">
        <v>0</v>
      </c>
      <c r="J29" s="150">
        <v>0</v>
      </c>
      <c r="K29" s="150">
        <v>0</v>
      </c>
      <c r="L29" s="150">
        <v>0</v>
      </c>
      <c r="M29" s="150">
        <v>0</v>
      </c>
      <c r="N29" s="150">
        <v>0</v>
      </c>
      <c r="O29" s="151">
        <v>3</v>
      </c>
      <c r="P29" s="152">
        <v>0</v>
      </c>
    </row>
    <row r="30" spans="1:16" ht="42.75" x14ac:dyDescent="0.6">
      <c r="A30" s="345"/>
      <c r="B30" s="346"/>
      <c r="C30" s="346"/>
      <c r="D30" s="347"/>
      <c r="E30" s="149"/>
      <c r="F30" s="150"/>
      <c r="G30" s="150"/>
      <c r="H30" s="150"/>
      <c r="I30" s="150"/>
      <c r="J30" s="150"/>
      <c r="K30" s="150"/>
      <c r="L30" s="150"/>
      <c r="M30" s="150"/>
      <c r="N30" s="150"/>
      <c r="O30" s="151"/>
      <c r="P30" s="152"/>
    </row>
    <row r="31" spans="1:16" ht="42.95" customHeight="1" x14ac:dyDescent="0.6">
      <c r="A31" s="146" t="s">
        <v>101</v>
      </c>
      <c r="B31" s="147"/>
      <c r="C31" s="147" t="s">
        <v>72</v>
      </c>
      <c r="D31" s="148" t="s">
        <v>72</v>
      </c>
      <c r="E31" s="149">
        <v>1</v>
      </c>
      <c r="F31" s="150">
        <v>0</v>
      </c>
      <c r="G31" s="150">
        <v>0</v>
      </c>
      <c r="H31" s="150">
        <v>0</v>
      </c>
      <c r="I31" s="150">
        <v>0</v>
      </c>
      <c r="J31" s="150">
        <v>0</v>
      </c>
      <c r="K31" s="150">
        <v>0</v>
      </c>
      <c r="L31" s="150">
        <v>0</v>
      </c>
      <c r="M31" s="150">
        <v>0</v>
      </c>
      <c r="N31" s="150">
        <v>0</v>
      </c>
      <c r="O31" s="151">
        <v>1</v>
      </c>
      <c r="P31" s="152">
        <v>0</v>
      </c>
    </row>
    <row r="32" spans="1:16" ht="42.75" x14ac:dyDescent="0.6">
      <c r="A32" s="345"/>
      <c r="B32" s="346"/>
      <c r="C32" s="346"/>
      <c r="D32" s="347"/>
      <c r="E32" s="153"/>
      <c r="F32" s="150"/>
      <c r="G32" s="150"/>
      <c r="H32" s="150"/>
      <c r="I32" s="150"/>
      <c r="J32" s="150"/>
      <c r="K32" s="150"/>
      <c r="L32" s="150"/>
      <c r="M32" s="150"/>
      <c r="N32" s="150"/>
      <c r="O32" s="151"/>
      <c r="P32" s="152"/>
    </row>
    <row r="33" spans="1:16" ht="42.95" customHeight="1" x14ac:dyDescent="0.6">
      <c r="A33" s="146" t="s">
        <v>30</v>
      </c>
      <c r="B33" s="147"/>
      <c r="C33" s="147" t="s">
        <v>72</v>
      </c>
      <c r="D33" s="148" t="s">
        <v>72</v>
      </c>
      <c r="E33" s="149">
        <v>0</v>
      </c>
      <c r="F33" s="150">
        <v>0</v>
      </c>
      <c r="G33" s="150">
        <v>0</v>
      </c>
      <c r="H33" s="150">
        <v>0</v>
      </c>
      <c r="I33" s="150">
        <v>0</v>
      </c>
      <c r="J33" s="150">
        <v>0</v>
      </c>
      <c r="K33" s="150">
        <v>0</v>
      </c>
      <c r="L33" s="150">
        <v>0</v>
      </c>
      <c r="M33" s="150">
        <v>0</v>
      </c>
      <c r="N33" s="150">
        <v>0</v>
      </c>
      <c r="O33" s="151">
        <v>0</v>
      </c>
      <c r="P33" s="152">
        <v>0</v>
      </c>
    </row>
    <row r="34" spans="1:16" ht="42.75" x14ac:dyDescent="0.6">
      <c r="A34" s="345"/>
      <c r="B34" s="346"/>
      <c r="C34" s="346"/>
      <c r="D34" s="347"/>
      <c r="E34" s="153"/>
      <c r="F34" s="150"/>
      <c r="G34" s="150"/>
      <c r="H34" s="150"/>
      <c r="I34" s="150"/>
      <c r="J34" s="150"/>
      <c r="K34" s="150"/>
      <c r="L34" s="150"/>
      <c r="M34" s="150"/>
      <c r="N34" s="150"/>
      <c r="O34" s="151"/>
      <c r="P34" s="152"/>
    </row>
    <row r="35" spans="1:16" ht="42.95" customHeight="1" x14ac:dyDescent="0.6">
      <c r="A35" s="146" t="s">
        <v>31</v>
      </c>
      <c r="B35" s="147"/>
      <c r="C35" s="147" t="s">
        <v>72</v>
      </c>
      <c r="D35" s="148" t="s">
        <v>72</v>
      </c>
      <c r="E35" s="149">
        <v>1</v>
      </c>
      <c r="F35" s="150">
        <v>2</v>
      </c>
      <c r="G35" s="150">
        <v>0</v>
      </c>
      <c r="H35" s="150">
        <v>0</v>
      </c>
      <c r="I35" s="150">
        <v>0</v>
      </c>
      <c r="J35" s="150">
        <v>0</v>
      </c>
      <c r="K35" s="150">
        <v>0</v>
      </c>
      <c r="L35" s="150">
        <v>0</v>
      </c>
      <c r="M35" s="150">
        <v>0</v>
      </c>
      <c r="N35" s="150">
        <v>0</v>
      </c>
      <c r="O35" s="151">
        <v>1</v>
      </c>
      <c r="P35" s="152">
        <v>2</v>
      </c>
    </row>
    <row r="36" spans="1:16" ht="42.75" x14ac:dyDescent="0.6">
      <c r="A36" s="345"/>
      <c r="B36" s="346"/>
      <c r="C36" s="346"/>
      <c r="D36" s="347"/>
      <c r="E36" s="153"/>
      <c r="F36" s="150"/>
      <c r="G36" s="150"/>
      <c r="H36" s="150"/>
      <c r="I36" s="150"/>
      <c r="J36" s="150"/>
      <c r="K36" s="150"/>
      <c r="L36" s="150"/>
      <c r="M36" s="150"/>
      <c r="N36" s="150"/>
      <c r="O36" s="151"/>
      <c r="P36" s="152"/>
    </row>
    <row r="37" spans="1:16" ht="42.95" customHeight="1" x14ac:dyDescent="0.6">
      <c r="A37" s="154" t="s">
        <v>51</v>
      </c>
      <c r="B37" s="155"/>
      <c r="C37" s="155"/>
      <c r="D37" s="148" t="s">
        <v>72</v>
      </c>
      <c r="E37" s="149">
        <v>1</v>
      </c>
      <c r="F37" s="150">
        <v>0</v>
      </c>
      <c r="G37" s="150">
        <v>0</v>
      </c>
      <c r="H37" s="150">
        <v>0</v>
      </c>
      <c r="I37" s="150">
        <v>0</v>
      </c>
      <c r="J37" s="150">
        <v>0</v>
      </c>
      <c r="K37" s="150">
        <v>0</v>
      </c>
      <c r="L37" s="150">
        <v>0</v>
      </c>
      <c r="M37" s="150">
        <v>0</v>
      </c>
      <c r="N37" s="150">
        <v>0</v>
      </c>
      <c r="O37" s="151">
        <v>1</v>
      </c>
      <c r="P37" s="152">
        <v>0</v>
      </c>
    </row>
    <row r="38" spans="1:16" ht="42.75" x14ac:dyDescent="0.6">
      <c r="A38" s="345"/>
      <c r="B38" s="346"/>
      <c r="C38" s="346"/>
      <c r="D38" s="347"/>
      <c r="E38" s="153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2"/>
    </row>
    <row r="39" spans="1:16" ht="42.95" customHeight="1" x14ac:dyDescent="0.6">
      <c r="A39" s="156" t="s">
        <v>6</v>
      </c>
      <c r="B39" s="157"/>
      <c r="C39" s="158" t="s">
        <v>72</v>
      </c>
      <c r="D39" s="159" t="s">
        <v>72</v>
      </c>
      <c r="E39" s="160">
        <v>6</v>
      </c>
      <c r="F39" s="161">
        <v>3</v>
      </c>
      <c r="G39" s="161">
        <v>10</v>
      </c>
      <c r="H39" s="161">
        <v>0</v>
      </c>
      <c r="I39" s="161">
        <v>0</v>
      </c>
      <c r="J39" s="161">
        <v>0</v>
      </c>
      <c r="K39" s="161">
        <v>1</v>
      </c>
      <c r="L39" s="161">
        <v>0</v>
      </c>
      <c r="M39" s="161">
        <v>2</v>
      </c>
      <c r="N39" s="161">
        <v>6</v>
      </c>
      <c r="O39" s="162">
        <v>19</v>
      </c>
      <c r="P39" s="163">
        <v>9</v>
      </c>
    </row>
    <row r="40" spans="1:16" ht="24" customHeight="1" x14ac:dyDescent="0.25">
      <c r="K40" s="164"/>
    </row>
    <row r="41" spans="1:16" ht="33" customHeight="1" x14ac:dyDescent="0.45">
      <c r="E41" s="164"/>
      <c r="G41" s="164"/>
      <c r="I41" s="164"/>
      <c r="L41" s="344" t="s">
        <v>127</v>
      </c>
      <c r="M41" s="344"/>
      <c r="N41" s="344"/>
      <c r="O41" s="344"/>
      <c r="P41" s="344"/>
    </row>
    <row r="42" spans="1:16" ht="34.5" x14ac:dyDescent="0.45">
      <c r="L42" s="280"/>
      <c r="M42" s="344" t="s">
        <v>103</v>
      </c>
      <c r="N42" s="344"/>
      <c r="O42" s="344"/>
      <c r="P42" s="344"/>
    </row>
    <row r="44" spans="1:16" ht="27" x14ac:dyDescent="0.35">
      <c r="E44" s="262"/>
      <c r="F44" s="262"/>
      <c r="G44" s="262"/>
      <c r="H44" s="262"/>
      <c r="I44" s="262"/>
      <c r="J44" s="262"/>
      <c r="K44" s="262"/>
      <c r="L44" s="262"/>
      <c r="M44" s="262"/>
      <c r="N44" s="262"/>
    </row>
    <row r="45" spans="1:16" ht="22.5" customHeight="1" x14ac:dyDescent="0.35"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89"/>
    </row>
    <row r="46" spans="1:16" ht="27" x14ac:dyDescent="0.35">
      <c r="E46" s="292"/>
      <c r="F46" s="292"/>
      <c r="G46" s="292"/>
      <c r="H46" s="292"/>
      <c r="I46" s="292"/>
      <c r="J46" s="292"/>
      <c r="K46" s="292"/>
      <c r="L46" s="292"/>
      <c r="M46" s="292"/>
      <c r="N46" s="262"/>
    </row>
  </sheetData>
  <mergeCells count="29">
    <mergeCell ref="A1:P1"/>
    <mergeCell ref="A2:P2"/>
    <mergeCell ref="A3:P3"/>
    <mergeCell ref="A4:D6"/>
    <mergeCell ref="E4:F5"/>
    <mergeCell ref="G4:H5"/>
    <mergeCell ref="I4:J5"/>
    <mergeCell ref="K4:L5"/>
    <mergeCell ref="M4:N5"/>
    <mergeCell ref="A26:D26"/>
    <mergeCell ref="O4:P5"/>
    <mergeCell ref="A7:D7"/>
    <mergeCell ref="A8:D8"/>
    <mergeCell ref="A10:D10"/>
    <mergeCell ref="A12:D12"/>
    <mergeCell ref="A14:D14"/>
    <mergeCell ref="A16:D16"/>
    <mergeCell ref="A18:D18"/>
    <mergeCell ref="A20:D20"/>
    <mergeCell ref="A22:D22"/>
    <mergeCell ref="A24:D24"/>
    <mergeCell ref="L41:P41"/>
    <mergeCell ref="M42:P42"/>
    <mergeCell ref="A28:D28"/>
    <mergeCell ref="A30:D30"/>
    <mergeCell ref="A32:D32"/>
    <mergeCell ref="A34:D34"/>
    <mergeCell ref="A36:D36"/>
    <mergeCell ref="A38:D38"/>
  </mergeCells>
  <pageMargins left="0.7" right="0.7" top="0.75" bottom="0.75" header="0.3" footer="0.3"/>
  <pageSetup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3" activePane="bottomLeft" state="frozen"/>
      <selection activeCell="I24" sqref="I24"/>
      <selection pane="bottomLeft" activeCell="I24" sqref="I24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53">
        <v>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8" ht="21.75" customHeight="1" x14ac:dyDescent="0.25">
      <c r="A2" s="354" t="s">
        <v>130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Q2" s="3"/>
    </row>
    <row r="3" spans="1:18" ht="12.75" customHeight="1" x14ac:dyDescent="0.25">
      <c r="A3" s="354" t="s">
        <v>76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4" spans="1:18" ht="15" x14ac:dyDescent="0.25">
      <c r="A4" s="354" t="s">
        <v>102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55" t="s">
        <v>77</v>
      </c>
      <c r="B6" s="355"/>
      <c r="C6" s="355"/>
      <c r="D6" s="356"/>
      <c r="E6" s="359" t="s">
        <v>74</v>
      </c>
      <c r="F6" s="360"/>
      <c r="G6" s="360"/>
      <c r="H6" s="361"/>
      <c r="I6" s="359" t="s">
        <v>75</v>
      </c>
      <c r="J6" s="360"/>
      <c r="K6" s="360"/>
      <c r="L6" s="361"/>
      <c r="M6" s="15"/>
      <c r="N6" s="362" t="s">
        <v>6</v>
      </c>
      <c r="O6" s="349" t="s">
        <v>73</v>
      </c>
    </row>
    <row r="7" spans="1:18" s="3" customFormat="1" ht="34.5" customHeight="1" x14ac:dyDescent="0.2">
      <c r="A7" s="357"/>
      <c r="B7" s="357"/>
      <c r="C7" s="357"/>
      <c r="D7" s="358"/>
      <c r="E7" s="16" t="s">
        <v>66</v>
      </c>
      <c r="F7" s="17" t="s">
        <v>67</v>
      </c>
      <c r="G7" s="17" t="s">
        <v>68</v>
      </c>
      <c r="H7" s="17" t="s">
        <v>69</v>
      </c>
      <c r="I7" s="17" t="s">
        <v>66</v>
      </c>
      <c r="J7" s="17" t="s">
        <v>67</v>
      </c>
      <c r="K7" s="17" t="s">
        <v>68</v>
      </c>
      <c r="L7" s="17" t="s">
        <v>69</v>
      </c>
      <c r="M7" s="18" t="s">
        <v>86</v>
      </c>
      <c r="N7" s="363"/>
      <c r="O7" s="350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55</v>
      </c>
      <c r="N8" s="12" t="s">
        <v>56</v>
      </c>
      <c r="O8" s="13" t="s">
        <v>57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</row>
    <row r="10" spans="1:18" s="3" customFormat="1" ht="35.1" customHeight="1" x14ac:dyDescent="0.2">
      <c r="A10" s="24" t="s">
        <v>32</v>
      </c>
      <c r="B10" s="8" t="s">
        <v>72</v>
      </c>
      <c r="C10" s="8"/>
      <c r="D10" s="8" t="s">
        <v>72</v>
      </c>
      <c r="E10" s="6">
        <f>'table4 2016 apr'!E10+'table4 2016 may'!E10+'table4 2016 jun'!E10</f>
        <v>0</v>
      </c>
      <c r="F10" s="6">
        <f>'table4 2016 apr'!F10+'table4 2016 may'!F10+'table4 2016 jun'!F10</f>
        <v>0</v>
      </c>
      <c r="G10" s="6">
        <f>'table4 2016 apr'!G10+'table4 2016 may'!G10+'table4 2016 jun'!G10</f>
        <v>0</v>
      </c>
      <c r="H10" s="6">
        <f>'table4 2016 apr'!H10+'table4 2016 may'!H10+'table4 2016 jun'!H10</f>
        <v>1</v>
      </c>
      <c r="I10" s="6">
        <f>'table4 2016 apr'!I10+'table4 2016 may'!I10+'table4 2016 jun'!I10</f>
        <v>0</v>
      </c>
      <c r="J10" s="6">
        <f>'table4 2016 apr'!J10+'table4 2016 may'!J10+'table4 2016 jun'!J10</f>
        <v>0</v>
      </c>
      <c r="K10" s="6">
        <f>'table4 2016 apr'!K10+'table4 2016 may'!K10+'table4 2016 jun'!K10</f>
        <v>0</v>
      </c>
      <c r="L10" s="6">
        <f>'table4 2016 apr'!L10+'table4 2016 may'!L10+'table4 2016 jun'!L10</f>
        <v>1</v>
      </c>
      <c r="M10" s="6">
        <f>'table4 2016 apr'!M10+'table4 2016 may'!M10+'table4 2016 jun'!M10</f>
        <v>0</v>
      </c>
      <c r="N10" s="6">
        <f>SUM(E10:M10)</f>
        <v>2</v>
      </c>
      <c r="O10" s="25">
        <f>N10/$N$28*100</f>
        <v>7.6923076923076925</v>
      </c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</row>
    <row r="12" spans="1:18" s="3" customFormat="1" ht="35.1" customHeight="1" x14ac:dyDescent="0.2">
      <c r="A12" s="24" t="s">
        <v>33</v>
      </c>
      <c r="B12" s="8" t="s">
        <v>72</v>
      </c>
      <c r="C12" s="8"/>
      <c r="D12" s="8" t="s">
        <v>72</v>
      </c>
      <c r="E12" s="6">
        <f>'table4 2016 apr'!E12+'table4 2016 may'!E12+'table4 2016 jun'!E12</f>
        <v>0</v>
      </c>
      <c r="F12" s="6">
        <f>'table4 2016 apr'!F12+'table4 2016 may'!F12+'table4 2016 jun'!F12</f>
        <v>0</v>
      </c>
      <c r="G12" s="6">
        <f>'table4 2016 apr'!G12+'table4 2016 may'!G12+'table4 2016 jun'!G12</f>
        <v>0</v>
      </c>
      <c r="H12" s="6">
        <f>'table4 2016 apr'!H12+'table4 2016 may'!H12+'table4 2016 jun'!H12</f>
        <v>0</v>
      </c>
      <c r="I12" s="6">
        <f>'table4 2016 apr'!I12+'table4 2016 may'!I12+'table4 2016 jun'!I12</f>
        <v>0</v>
      </c>
      <c r="J12" s="6">
        <f>'table4 2016 apr'!J12+'table4 2016 may'!J12+'table4 2016 jun'!J12</f>
        <v>0</v>
      </c>
      <c r="K12" s="6">
        <f>'table4 2016 apr'!K12+'table4 2016 may'!K12+'table4 2016 jun'!K12</f>
        <v>0</v>
      </c>
      <c r="L12" s="6">
        <f>'table4 2016 apr'!L12+'table4 2016 may'!L12+'table4 2016 jun'!L12</f>
        <v>0</v>
      </c>
      <c r="M12" s="6">
        <f>'table4 2016 apr'!M12+'table4 2016 may'!M12+'table4 2016 jun'!M12</f>
        <v>0</v>
      </c>
      <c r="N12" s="6">
        <f>SUM(E12:M12)</f>
        <v>0</v>
      </c>
      <c r="O12" s="25">
        <f>N12/$N$28*100</f>
        <v>0</v>
      </c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</row>
    <row r="14" spans="1:18" s="3" customFormat="1" ht="35.1" customHeight="1" x14ac:dyDescent="0.2">
      <c r="A14" s="24" t="s">
        <v>34</v>
      </c>
      <c r="B14" s="8" t="s">
        <v>72</v>
      </c>
      <c r="C14" s="8"/>
      <c r="D14" s="8" t="s">
        <v>72</v>
      </c>
      <c r="E14" s="6">
        <f>'table4 2016 apr'!E14+'table4 2016 may'!E14+'table4 2016 jun'!E14</f>
        <v>0</v>
      </c>
      <c r="F14" s="6">
        <f>'table4 2016 apr'!F14+'table4 2016 may'!F14+'table4 2016 jun'!F14</f>
        <v>0</v>
      </c>
      <c r="G14" s="6">
        <f>'table4 2016 apr'!G14+'table4 2016 may'!G14+'table4 2016 jun'!G14</f>
        <v>0</v>
      </c>
      <c r="H14" s="6">
        <f>'table4 2016 apr'!H14+'table4 2016 may'!H14+'table4 2016 jun'!H14</f>
        <v>0</v>
      </c>
      <c r="I14" s="6">
        <f>'table4 2016 apr'!I14+'table4 2016 may'!I14+'table4 2016 jun'!I14</f>
        <v>0</v>
      </c>
      <c r="J14" s="6">
        <f>'table4 2016 apr'!J14+'table4 2016 may'!J14+'table4 2016 jun'!J14</f>
        <v>0</v>
      </c>
      <c r="K14" s="6">
        <f>'table4 2016 apr'!K14+'table4 2016 may'!K14+'table4 2016 jun'!K14</f>
        <v>0</v>
      </c>
      <c r="L14" s="6">
        <f>'table4 2016 apr'!L14+'table4 2016 may'!L14+'table4 2016 jun'!L14</f>
        <v>0</v>
      </c>
      <c r="M14" s="6">
        <f>'table4 2016 apr'!M14+'table4 2016 may'!M14+'table4 2016 jun'!M14</f>
        <v>0</v>
      </c>
      <c r="N14" s="6">
        <f>SUM(E14:M14)</f>
        <v>0</v>
      </c>
      <c r="O14" s="25">
        <f>N14/$N$28*100</f>
        <v>0</v>
      </c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Q15" s="27"/>
      <c r="R15" s="4"/>
    </row>
    <row r="16" spans="1:18" s="3" customFormat="1" ht="35.1" customHeight="1" x14ac:dyDescent="0.2">
      <c r="A16" s="24" t="s">
        <v>35</v>
      </c>
      <c r="B16" s="8" t="s">
        <v>72</v>
      </c>
      <c r="C16" s="8"/>
      <c r="D16" s="8" t="s">
        <v>72</v>
      </c>
      <c r="E16" s="6">
        <f>'table4 2016 apr'!E16+'table4 2016 may'!E16+'table4 2016 jun'!E16</f>
        <v>0</v>
      </c>
      <c r="F16" s="6">
        <f>'table4 2016 apr'!F16+'table4 2016 may'!F16+'table4 2016 jun'!F16</f>
        <v>0</v>
      </c>
      <c r="G16" s="6">
        <f>'table4 2016 apr'!G16+'table4 2016 may'!G16+'table4 2016 jun'!G16</f>
        <v>1</v>
      </c>
      <c r="H16" s="6">
        <f>'table4 2016 apr'!H16+'table4 2016 may'!H16+'table4 2016 jun'!H16</f>
        <v>0</v>
      </c>
      <c r="I16" s="6">
        <f>'table4 2016 apr'!I16+'table4 2016 may'!I16+'table4 2016 jun'!I16</f>
        <v>0</v>
      </c>
      <c r="J16" s="6">
        <f>'table4 2016 apr'!J16+'table4 2016 may'!J16+'table4 2016 jun'!J16</f>
        <v>0</v>
      </c>
      <c r="K16" s="6">
        <f>'table4 2016 apr'!K16+'table4 2016 may'!K16+'table4 2016 jun'!K16</f>
        <v>0</v>
      </c>
      <c r="L16" s="6">
        <f>'table4 2016 apr'!L16+'table4 2016 may'!L16+'table4 2016 jun'!L16</f>
        <v>0</v>
      </c>
      <c r="M16" s="6">
        <f>'table4 2016 apr'!M16+'table4 2016 may'!M16+'table4 2016 jun'!M16</f>
        <v>0</v>
      </c>
      <c r="N16" s="6">
        <f>SUM(E16:M16)</f>
        <v>1</v>
      </c>
      <c r="O16" s="25">
        <f>N16/$N$28*100</f>
        <v>3.8461538461538463</v>
      </c>
    </row>
    <row r="17" spans="1:15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</row>
    <row r="18" spans="1:15" s="3" customFormat="1" ht="35.1" customHeight="1" x14ac:dyDescent="0.2">
      <c r="A18" s="24" t="s">
        <v>36</v>
      </c>
      <c r="B18" s="8" t="s">
        <v>72</v>
      </c>
      <c r="C18" s="8"/>
      <c r="D18" s="8" t="s">
        <v>72</v>
      </c>
      <c r="E18" s="6">
        <f>'table4 2016 apr'!E18+'table4 2016 may'!E18+'table4 2016 jun'!E18</f>
        <v>0</v>
      </c>
      <c r="F18" s="6">
        <f>'table4 2016 apr'!F18+'table4 2016 may'!F18+'table4 2016 jun'!F18</f>
        <v>1</v>
      </c>
      <c r="G18" s="6">
        <f>'table4 2016 apr'!G18+'table4 2016 may'!G18+'table4 2016 jun'!G18</f>
        <v>0</v>
      </c>
      <c r="H18" s="6">
        <f>'table4 2016 apr'!H18+'table4 2016 may'!H18+'table4 2016 jun'!H18</f>
        <v>0</v>
      </c>
      <c r="I18" s="6">
        <f>'table4 2016 apr'!I18+'table4 2016 may'!I18+'table4 2016 jun'!I18</f>
        <v>1</v>
      </c>
      <c r="J18" s="6">
        <f>'table4 2016 apr'!J18+'table4 2016 may'!J18+'table4 2016 jun'!J18</f>
        <v>0</v>
      </c>
      <c r="K18" s="6">
        <f>'table4 2016 apr'!K18+'table4 2016 may'!K18+'table4 2016 jun'!K18</f>
        <v>0</v>
      </c>
      <c r="L18" s="6">
        <f>'table4 2016 apr'!L18+'table4 2016 may'!L18+'table4 2016 jun'!L18</f>
        <v>2</v>
      </c>
      <c r="M18" s="6">
        <f>'table4 2016 apr'!M18+'table4 2016 may'!M18+'table4 2016 jun'!M18</f>
        <v>0</v>
      </c>
      <c r="N18" s="6">
        <f>SUM(E18:M18)</f>
        <v>4</v>
      </c>
      <c r="O18" s="25">
        <f>N18/$N$28*100</f>
        <v>15.384615384615385</v>
      </c>
    </row>
    <row r="19" spans="1:15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</row>
    <row r="20" spans="1:15" s="3" customFormat="1" ht="35.1" customHeight="1" x14ac:dyDescent="0.2">
      <c r="A20" s="22" t="s">
        <v>37</v>
      </c>
      <c r="B20" s="20"/>
      <c r="C20" s="20"/>
      <c r="D20" s="8" t="s">
        <v>72</v>
      </c>
      <c r="E20" s="6">
        <f>'table4 2016 apr'!E20+'table4 2016 may'!E20+'table4 2016 jun'!E20</f>
        <v>1</v>
      </c>
      <c r="F20" s="6">
        <f>'table4 2016 apr'!F20+'table4 2016 may'!F20+'table4 2016 jun'!F20</f>
        <v>0</v>
      </c>
      <c r="G20" s="6">
        <f>'table4 2016 apr'!G20+'table4 2016 may'!G20+'table4 2016 jun'!G20</f>
        <v>2</v>
      </c>
      <c r="H20" s="6">
        <f>'table4 2016 apr'!H20+'table4 2016 may'!H20+'table4 2016 jun'!H20</f>
        <v>0</v>
      </c>
      <c r="I20" s="6">
        <f>'table4 2016 apr'!I20+'table4 2016 may'!I20+'table4 2016 jun'!I20</f>
        <v>0</v>
      </c>
      <c r="J20" s="6">
        <f>'table4 2016 apr'!J20+'table4 2016 may'!J20+'table4 2016 jun'!J20</f>
        <v>1</v>
      </c>
      <c r="K20" s="6">
        <f>'table4 2016 apr'!K20+'table4 2016 may'!K20+'table4 2016 jun'!K20</f>
        <v>0</v>
      </c>
      <c r="L20" s="6">
        <f>'table4 2016 apr'!L20+'table4 2016 may'!L20+'table4 2016 jun'!L20</f>
        <v>0</v>
      </c>
      <c r="M20" s="6">
        <f>'table4 2016 apr'!M20+'table4 2016 may'!M20+'table4 2016 jun'!M20</f>
        <v>0</v>
      </c>
      <c r="N20" s="6">
        <f>SUM(E20:M20)</f>
        <v>4</v>
      </c>
      <c r="O20" s="25">
        <f>N20/$N$28*100</f>
        <v>15.384615384615385</v>
      </c>
    </row>
    <row r="21" spans="1:15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</row>
    <row r="22" spans="1:15" s="3" customFormat="1" ht="35.1" customHeight="1" x14ac:dyDescent="0.2">
      <c r="A22" s="24" t="s">
        <v>54</v>
      </c>
      <c r="B22" s="8" t="s">
        <v>72</v>
      </c>
      <c r="C22" s="8"/>
      <c r="D22" s="8" t="s">
        <v>72</v>
      </c>
      <c r="E22" s="6">
        <f>'table4 2016 apr'!E22+'table4 2016 may'!E22+'table4 2016 jun'!E22</f>
        <v>0</v>
      </c>
      <c r="F22" s="6">
        <f>'table4 2016 apr'!F22+'table4 2016 may'!F22+'table4 2016 jun'!F22</f>
        <v>0</v>
      </c>
      <c r="G22" s="6">
        <f>'table4 2016 apr'!G22+'table4 2016 may'!G22+'table4 2016 jun'!G22</f>
        <v>0</v>
      </c>
      <c r="H22" s="6">
        <f>'table4 2016 apr'!H22+'table4 2016 may'!H22+'table4 2016 jun'!H22</f>
        <v>0</v>
      </c>
      <c r="I22" s="6">
        <f>'table4 2016 apr'!I22+'table4 2016 may'!I22+'table4 2016 jun'!I22</f>
        <v>0</v>
      </c>
      <c r="J22" s="6">
        <f>'table4 2016 apr'!J22+'table4 2016 may'!J22+'table4 2016 jun'!J22</f>
        <v>0</v>
      </c>
      <c r="K22" s="6">
        <f>'table4 2016 apr'!K22+'table4 2016 may'!K22+'table4 2016 jun'!K22</f>
        <v>0</v>
      </c>
      <c r="L22" s="6">
        <f>'table4 2016 apr'!L22+'table4 2016 may'!L22+'table4 2016 jun'!L22</f>
        <v>0</v>
      </c>
      <c r="M22" s="6">
        <f>'table4 2016 apr'!M22+'table4 2016 may'!M22+'table4 2016 jun'!M22</f>
        <v>0</v>
      </c>
      <c r="N22" s="6">
        <f>SUM(E22:M22)</f>
        <v>0</v>
      </c>
      <c r="O22" s="25">
        <f>N22/$N$28*100</f>
        <v>0</v>
      </c>
    </row>
    <row r="23" spans="1:15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</row>
    <row r="24" spans="1:15" s="3" customFormat="1" ht="35.1" customHeight="1" x14ac:dyDescent="0.2">
      <c r="A24" s="24" t="s">
        <v>38</v>
      </c>
      <c r="B24" s="8" t="s">
        <v>72</v>
      </c>
      <c r="C24" s="8"/>
      <c r="D24" s="8" t="s">
        <v>72</v>
      </c>
      <c r="E24" s="6">
        <f>SUM(E10:E22)</f>
        <v>1</v>
      </c>
      <c r="F24" s="6">
        <f t="shared" ref="F24:M24" si="0">SUM(F10:F22)</f>
        <v>1</v>
      </c>
      <c r="G24" s="6">
        <f t="shared" si="0"/>
        <v>3</v>
      </c>
      <c r="H24" s="6">
        <f t="shared" si="0"/>
        <v>1</v>
      </c>
      <c r="I24" s="6">
        <f t="shared" si="0"/>
        <v>1</v>
      </c>
      <c r="J24" s="6">
        <f t="shared" si="0"/>
        <v>1</v>
      </c>
      <c r="K24" s="6">
        <f t="shared" si="0"/>
        <v>0</v>
      </c>
      <c r="L24" s="6">
        <f t="shared" si="0"/>
        <v>3</v>
      </c>
      <c r="M24" s="6">
        <f t="shared" si="0"/>
        <v>0</v>
      </c>
      <c r="N24" s="6">
        <f>SUM(E24:M24)</f>
        <v>11</v>
      </c>
      <c r="O24" s="25">
        <f>N24/$N$28*100</f>
        <v>42.307692307692307</v>
      </c>
    </row>
    <row r="25" spans="1:15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</row>
    <row r="26" spans="1:15" s="3" customFormat="1" ht="35.1" customHeight="1" x14ac:dyDescent="0.2">
      <c r="A26" s="24" t="s">
        <v>39</v>
      </c>
      <c r="B26" s="8" t="s">
        <v>72</v>
      </c>
      <c r="C26" s="8"/>
      <c r="D26" s="8" t="s">
        <v>72</v>
      </c>
      <c r="E26" s="6">
        <f>'table4 2016 apr'!E26+'table4 2016 may'!E26+'table4 2016 jun'!E26</f>
        <v>0</v>
      </c>
      <c r="F26" s="6">
        <f>'table4 2016 apr'!F26+'table4 2016 may'!F26+'table4 2016 jun'!F26</f>
        <v>4</v>
      </c>
      <c r="G26" s="6">
        <f>'table4 2016 apr'!G26+'table4 2016 may'!G26+'table4 2016 jun'!G26</f>
        <v>2</v>
      </c>
      <c r="H26" s="6">
        <f>'table4 2016 apr'!H26+'table4 2016 may'!H26+'table4 2016 jun'!H26</f>
        <v>1</v>
      </c>
      <c r="I26" s="6">
        <f>'table4 2016 apr'!I26+'table4 2016 may'!I26+'table4 2016 jun'!I26</f>
        <v>2</v>
      </c>
      <c r="J26" s="6">
        <f>'table4 2016 apr'!J26+'table4 2016 may'!J26+'table4 2016 jun'!J26</f>
        <v>2</v>
      </c>
      <c r="K26" s="6">
        <f>'table4 2016 apr'!K26+'table4 2016 may'!K26+'table4 2016 jun'!K26</f>
        <v>3</v>
      </c>
      <c r="L26" s="6">
        <f>'table4 2016 apr'!L26+'table4 2016 may'!L26+'table4 2016 jun'!L26</f>
        <v>1</v>
      </c>
      <c r="M26" s="6">
        <f>'table4 2016 apr'!M26+'table4 2016 may'!M26+'table4 2016 jun'!M26</f>
        <v>0</v>
      </c>
      <c r="N26" s="6">
        <f>SUM(E26:M26)</f>
        <v>15</v>
      </c>
      <c r="O26" s="25">
        <f>N26/$N$28*100</f>
        <v>57.692307692307686</v>
      </c>
    </row>
    <row r="27" spans="1:15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</row>
    <row r="28" spans="1:15" s="3" customFormat="1" ht="15" x14ac:dyDescent="0.25">
      <c r="A28" s="29" t="s">
        <v>40</v>
      </c>
      <c r="B28" s="30" t="s">
        <v>72</v>
      </c>
      <c r="C28" s="30"/>
      <c r="D28" s="30" t="s">
        <v>72</v>
      </c>
      <c r="E28" s="31">
        <f t="shared" ref="E28:M28" si="1">SUM(E24+E26)</f>
        <v>1</v>
      </c>
      <c r="F28" s="31">
        <f t="shared" si="1"/>
        <v>5</v>
      </c>
      <c r="G28" s="31">
        <f t="shared" si="1"/>
        <v>5</v>
      </c>
      <c r="H28" s="31">
        <f t="shared" si="1"/>
        <v>2</v>
      </c>
      <c r="I28" s="31">
        <f t="shared" si="1"/>
        <v>3</v>
      </c>
      <c r="J28" s="31">
        <f t="shared" si="1"/>
        <v>3</v>
      </c>
      <c r="K28" s="31">
        <f t="shared" si="1"/>
        <v>3</v>
      </c>
      <c r="L28" s="31">
        <f t="shared" si="1"/>
        <v>4</v>
      </c>
      <c r="M28" s="31">
        <f t="shared" si="1"/>
        <v>0</v>
      </c>
      <c r="N28" s="31">
        <f>SUM(N24+N26)</f>
        <v>26</v>
      </c>
      <c r="O28" s="32">
        <v>100</v>
      </c>
    </row>
    <row r="29" spans="1:15" x14ac:dyDescent="0.2">
      <c r="O29" s="11"/>
    </row>
    <row r="30" spans="1:15" x14ac:dyDescent="0.2">
      <c r="I30" s="351" t="s">
        <v>99</v>
      </c>
      <c r="J30" s="351"/>
      <c r="K30" s="351"/>
      <c r="L30" s="351"/>
      <c r="M30" s="351"/>
      <c r="N30" s="351"/>
      <c r="O30" s="351"/>
    </row>
    <row r="31" spans="1:15" x14ac:dyDescent="0.2">
      <c r="J31" s="352" t="s">
        <v>103</v>
      </c>
      <c r="K31" s="352"/>
      <c r="L31" s="352"/>
      <c r="M31" s="352"/>
      <c r="N31" s="352"/>
      <c r="O31" s="352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zoomScaleNormal="100" workbookViewId="0">
      <pane ySplit="7" topLeftCell="A23" activePane="bottomLeft" state="frozen"/>
      <selection activeCell="I24" sqref="I24"/>
      <selection pane="bottomLeft" activeCell="I24" sqref="I24"/>
    </sheetView>
  </sheetViews>
  <sheetFormatPr defaultRowHeight="12.75" x14ac:dyDescent="0.2"/>
  <cols>
    <col min="1" max="1" width="20" style="9" customWidth="1"/>
    <col min="2" max="2" width="3.5703125" style="9" customWidth="1"/>
    <col min="3" max="3" width="4.7109375" style="9" customWidth="1"/>
    <col min="4" max="4" width="3.42578125" style="9" customWidth="1"/>
    <col min="5" max="5" width="7.28515625" style="9" customWidth="1"/>
    <col min="6" max="8" width="6.28515625" style="9" customWidth="1"/>
    <col min="9" max="9" width="6.7109375" style="9" customWidth="1"/>
    <col min="10" max="11" width="6.28515625" style="9" customWidth="1"/>
    <col min="12" max="12" width="7.140625" style="9" customWidth="1"/>
    <col min="13" max="13" width="9.42578125" style="9" customWidth="1"/>
    <col min="14" max="14" width="9.85546875" style="9" customWidth="1"/>
    <col min="15" max="15" width="14.28515625" style="9" customWidth="1"/>
    <col min="16" max="16384" width="9.140625" style="9"/>
  </cols>
  <sheetData>
    <row r="1" spans="1:18" ht="14.25" x14ac:dyDescent="0.2">
      <c r="A1" s="353">
        <v>7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8" ht="21.75" customHeight="1" x14ac:dyDescent="0.25">
      <c r="A2" s="354" t="s">
        <v>130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Q2" s="3"/>
    </row>
    <row r="3" spans="1:18" ht="12.75" customHeight="1" x14ac:dyDescent="0.25">
      <c r="A3" s="354" t="s">
        <v>76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</row>
    <row r="4" spans="1:18" ht="15" x14ac:dyDescent="0.25">
      <c r="A4" s="365">
        <v>42461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</row>
    <row r="5" spans="1:18" ht="6.75" customHeight="1" x14ac:dyDescent="0.2"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8" s="3" customFormat="1" ht="21.75" customHeight="1" x14ac:dyDescent="0.2">
      <c r="A6" s="355" t="s">
        <v>77</v>
      </c>
      <c r="B6" s="355"/>
      <c r="C6" s="355"/>
      <c r="D6" s="355"/>
      <c r="E6" s="359" t="s">
        <v>74</v>
      </c>
      <c r="F6" s="360"/>
      <c r="G6" s="360"/>
      <c r="H6" s="361"/>
      <c r="I6" s="359" t="s">
        <v>75</v>
      </c>
      <c r="J6" s="360"/>
      <c r="K6" s="360"/>
      <c r="L6" s="361"/>
      <c r="M6" s="39"/>
      <c r="N6" s="362" t="s">
        <v>6</v>
      </c>
      <c r="O6" s="349" t="s">
        <v>73</v>
      </c>
    </row>
    <row r="7" spans="1:18" s="3" customFormat="1" ht="34.5" customHeight="1" x14ac:dyDescent="0.2">
      <c r="A7" s="357"/>
      <c r="B7" s="357"/>
      <c r="C7" s="357"/>
      <c r="D7" s="357"/>
      <c r="E7" s="16" t="s">
        <v>66</v>
      </c>
      <c r="F7" s="17" t="s">
        <v>67</v>
      </c>
      <c r="G7" s="17" t="s">
        <v>68</v>
      </c>
      <c r="H7" s="17" t="s">
        <v>69</v>
      </c>
      <c r="I7" s="17" t="s">
        <v>66</v>
      </c>
      <c r="J7" s="17" t="s">
        <v>67</v>
      </c>
      <c r="K7" s="17" t="s">
        <v>68</v>
      </c>
      <c r="L7" s="17" t="s">
        <v>69</v>
      </c>
      <c r="M7" s="40" t="s">
        <v>86</v>
      </c>
      <c r="N7" s="363"/>
      <c r="O7" s="350"/>
    </row>
    <row r="8" spans="1:18" s="3" customFormat="1" ht="14.25" x14ac:dyDescent="0.2">
      <c r="A8" s="5"/>
      <c r="B8" s="19"/>
      <c r="C8" s="20"/>
      <c r="D8" s="20"/>
      <c r="E8" s="12" t="s">
        <v>9</v>
      </c>
      <c r="F8" s="12" t="s">
        <v>10</v>
      </c>
      <c r="G8" s="12" t="s">
        <v>11</v>
      </c>
      <c r="H8" s="12" t="s">
        <v>12</v>
      </c>
      <c r="I8" s="12" t="s">
        <v>13</v>
      </c>
      <c r="J8" s="12" t="s">
        <v>14</v>
      </c>
      <c r="K8" s="12" t="s">
        <v>15</v>
      </c>
      <c r="L8" s="12" t="s">
        <v>16</v>
      </c>
      <c r="M8" s="21" t="s">
        <v>55</v>
      </c>
      <c r="N8" s="12" t="s">
        <v>56</v>
      </c>
      <c r="O8" s="13" t="s">
        <v>57</v>
      </c>
    </row>
    <row r="9" spans="1:18" s="3" customFormat="1" ht="14.25" x14ac:dyDescent="0.2">
      <c r="A9" s="22"/>
      <c r="B9" s="20"/>
      <c r="C9" s="20"/>
      <c r="D9" s="20"/>
      <c r="E9" s="6"/>
      <c r="F9" s="6"/>
      <c r="G9" s="6"/>
      <c r="H9" s="6"/>
      <c r="I9" s="6"/>
      <c r="J9" s="6"/>
      <c r="K9" s="6"/>
      <c r="L9" s="6"/>
      <c r="M9" s="23"/>
      <c r="N9" s="6"/>
      <c r="O9" s="5"/>
      <c r="P9" s="4"/>
      <c r="Q9" s="4"/>
    </row>
    <row r="10" spans="1:18" s="3" customFormat="1" ht="35.1" customHeight="1" x14ac:dyDescent="0.2">
      <c r="A10" s="24" t="s">
        <v>32</v>
      </c>
      <c r="B10" s="8" t="s">
        <v>72</v>
      </c>
      <c r="C10" s="8"/>
      <c r="D10" s="8" t="s">
        <v>72</v>
      </c>
      <c r="E10" s="6"/>
      <c r="F10" s="6"/>
      <c r="G10" s="6"/>
      <c r="H10" s="6">
        <v>1</v>
      </c>
      <c r="I10" s="6"/>
      <c r="J10" s="6"/>
      <c r="K10" s="6"/>
      <c r="L10" s="6"/>
      <c r="M10" s="6"/>
      <c r="N10" s="6">
        <f>SUM(E10:M10)</f>
        <v>1</v>
      </c>
      <c r="O10" s="25">
        <f>N10/N$28*100</f>
        <v>8.3333333333333321</v>
      </c>
      <c r="P10" s="5"/>
      <c r="Q10" s="4"/>
    </row>
    <row r="11" spans="1:18" s="3" customFormat="1" ht="35.1" customHeight="1" x14ac:dyDescent="0.2">
      <c r="A11" s="22"/>
      <c r="B11" s="20"/>
      <c r="C11" s="20"/>
      <c r="D11" s="20"/>
      <c r="E11" s="6"/>
      <c r="F11" s="6"/>
      <c r="G11" s="6"/>
      <c r="H11" s="6"/>
      <c r="I11" s="6"/>
      <c r="J11" s="6"/>
      <c r="K11" s="6"/>
      <c r="L11" s="6"/>
      <c r="M11" s="23"/>
      <c r="N11" s="6"/>
      <c r="O11" s="25"/>
      <c r="P11" s="4"/>
      <c r="Q11" s="4"/>
    </row>
    <row r="12" spans="1:18" s="3" customFormat="1" ht="35.1" customHeight="1" x14ac:dyDescent="0.2">
      <c r="A12" s="24" t="s">
        <v>33</v>
      </c>
      <c r="B12" s="8" t="s">
        <v>72</v>
      </c>
      <c r="C12" s="8"/>
      <c r="D12" s="8" t="s">
        <v>72</v>
      </c>
      <c r="E12" s="6"/>
      <c r="F12" s="6"/>
      <c r="G12" s="6"/>
      <c r="H12" s="6"/>
      <c r="I12" s="6"/>
      <c r="J12" s="6"/>
      <c r="K12" s="6"/>
      <c r="L12" s="6"/>
      <c r="M12" s="6"/>
      <c r="N12" s="6">
        <f>SUM(E12:M12)</f>
        <v>0</v>
      </c>
      <c r="O12" s="25">
        <f>N12/$N$28*100</f>
        <v>0</v>
      </c>
      <c r="P12" s="5"/>
      <c r="Q12" s="26"/>
    </row>
    <row r="13" spans="1:18" s="3" customFormat="1" ht="35.1" customHeight="1" x14ac:dyDescent="0.2">
      <c r="A13" s="22"/>
      <c r="B13" s="20"/>
      <c r="C13" s="20"/>
      <c r="D13" s="20"/>
      <c r="E13" s="6"/>
      <c r="F13" s="6"/>
      <c r="G13" s="6"/>
      <c r="H13" s="6"/>
      <c r="I13" s="6"/>
      <c r="J13" s="6"/>
      <c r="K13" s="6"/>
      <c r="L13" s="6"/>
      <c r="M13" s="23"/>
      <c r="N13" s="6"/>
      <c r="O13" s="25"/>
      <c r="P13" s="4"/>
      <c r="Q13" s="4"/>
    </row>
    <row r="14" spans="1:18" s="3" customFormat="1" ht="35.1" customHeight="1" x14ac:dyDescent="0.2">
      <c r="A14" s="24" t="s">
        <v>34</v>
      </c>
      <c r="B14" s="8" t="s">
        <v>72</v>
      </c>
      <c r="C14" s="8"/>
      <c r="D14" s="8" t="s">
        <v>72</v>
      </c>
      <c r="E14" s="6"/>
      <c r="F14" s="6"/>
      <c r="G14" s="6"/>
      <c r="H14" s="6"/>
      <c r="I14" s="6"/>
      <c r="J14" s="6"/>
      <c r="K14" s="6"/>
      <c r="L14" s="6"/>
      <c r="M14" s="23"/>
      <c r="N14" s="6">
        <f>SUM(E14:M14)</f>
        <v>0</v>
      </c>
      <c r="O14" s="25">
        <f>N14/$N$28*100</f>
        <v>0</v>
      </c>
      <c r="P14" s="5"/>
      <c r="Q14" s="4"/>
    </row>
    <row r="15" spans="1:18" s="3" customFormat="1" ht="35.1" customHeight="1" x14ac:dyDescent="0.2">
      <c r="A15" s="22"/>
      <c r="B15" s="20"/>
      <c r="C15" s="20"/>
      <c r="D15" s="20"/>
      <c r="E15" s="6"/>
      <c r="F15" s="6"/>
      <c r="G15" s="6"/>
      <c r="H15" s="6"/>
      <c r="I15" s="6"/>
      <c r="J15" s="6"/>
      <c r="K15" s="6"/>
      <c r="L15" s="6"/>
      <c r="M15" s="23"/>
      <c r="N15" s="6"/>
      <c r="O15" s="25"/>
      <c r="P15" s="4"/>
      <c r="Q15" s="27"/>
      <c r="R15" s="4"/>
    </row>
    <row r="16" spans="1:18" s="3" customFormat="1" ht="35.1" customHeight="1" x14ac:dyDescent="0.2">
      <c r="A16" s="24" t="s">
        <v>35</v>
      </c>
      <c r="B16" s="8" t="s">
        <v>72</v>
      </c>
      <c r="C16" s="8"/>
      <c r="D16" s="8" t="s">
        <v>72</v>
      </c>
      <c r="E16" s="6"/>
      <c r="F16" s="6"/>
      <c r="G16" s="6"/>
      <c r="H16" s="6"/>
      <c r="I16" s="6"/>
      <c r="J16" s="6"/>
      <c r="K16" s="6"/>
      <c r="L16" s="6"/>
      <c r="M16" s="6"/>
      <c r="N16" s="6">
        <f>SUM(E16:M16)</f>
        <v>0</v>
      </c>
      <c r="O16" s="25">
        <f>N16/$N$28*100</f>
        <v>0</v>
      </c>
      <c r="P16" s="4"/>
      <c r="Q16" s="4"/>
    </row>
    <row r="17" spans="1:17" s="3" customFormat="1" ht="35.1" customHeight="1" x14ac:dyDescent="0.2">
      <c r="A17" s="22"/>
      <c r="B17" s="20"/>
      <c r="C17" s="20"/>
      <c r="D17" s="20"/>
      <c r="E17" s="6"/>
      <c r="F17" s="6"/>
      <c r="G17" s="6"/>
      <c r="H17" s="6"/>
      <c r="I17" s="6"/>
      <c r="J17" s="6"/>
      <c r="K17" s="6"/>
      <c r="L17" s="6"/>
      <c r="M17" s="23"/>
      <c r="N17" s="6"/>
      <c r="O17" s="25"/>
      <c r="P17" s="4"/>
      <c r="Q17" s="4"/>
    </row>
    <row r="18" spans="1:17" s="3" customFormat="1" ht="35.1" customHeight="1" x14ac:dyDescent="0.2">
      <c r="A18" s="24" t="s">
        <v>36</v>
      </c>
      <c r="B18" s="8" t="s">
        <v>72</v>
      </c>
      <c r="C18" s="8"/>
      <c r="D18" s="8" t="s">
        <v>72</v>
      </c>
      <c r="E18" s="6"/>
      <c r="F18" s="6">
        <v>1</v>
      </c>
      <c r="G18" s="6"/>
      <c r="H18" s="6"/>
      <c r="I18" s="6"/>
      <c r="J18" s="6"/>
      <c r="K18" s="6"/>
      <c r="L18" s="6">
        <v>1</v>
      </c>
      <c r="M18" s="6"/>
      <c r="N18" s="6">
        <f>SUM(E18:M18)</f>
        <v>2</v>
      </c>
      <c r="O18" s="25">
        <f>N18/$N$28*100</f>
        <v>16.666666666666664</v>
      </c>
      <c r="P18" s="5"/>
      <c r="Q18" s="4"/>
    </row>
    <row r="19" spans="1:17" s="3" customFormat="1" ht="35.1" customHeight="1" x14ac:dyDescent="0.2">
      <c r="A19" s="22"/>
      <c r="B19" s="20"/>
      <c r="C19" s="20"/>
      <c r="D19" s="20"/>
      <c r="E19" s="6"/>
      <c r="F19" s="6"/>
      <c r="G19" s="6"/>
      <c r="H19" s="6"/>
      <c r="I19" s="6"/>
      <c r="J19" s="6"/>
      <c r="K19" s="6"/>
      <c r="L19" s="6"/>
      <c r="M19" s="23"/>
      <c r="N19" s="6"/>
      <c r="O19" s="25"/>
      <c r="P19" s="4"/>
      <c r="Q19" s="4"/>
    </row>
    <row r="20" spans="1:17" s="3" customFormat="1" ht="35.1" customHeight="1" x14ac:dyDescent="0.2">
      <c r="A20" s="22" t="s">
        <v>37</v>
      </c>
      <c r="B20" s="20"/>
      <c r="C20" s="20"/>
      <c r="D20" s="8" t="s">
        <v>72</v>
      </c>
      <c r="E20" s="6">
        <v>1</v>
      </c>
      <c r="F20" s="6"/>
      <c r="G20" s="6">
        <v>1</v>
      </c>
      <c r="H20" s="6"/>
      <c r="I20" s="6"/>
      <c r="J20" s="6">
        <v>1</v>
      </c>
      <c r="K20" s="6"/>
      <c r="L20" s="6"/>
      <c r="M20" s="6"/>
      <c r="N20" s="6">
        <f>SUM(E20:M20)</f>
        <v>3</v>
      </c>
      <c r="O20" s="25">
        <f>N20/$N$28*100</f>
        <v>25</v>
      </c>
      <c r="P20" s="5"/>
      <c r="Q20" s="4"/>
    </row>
    <row r="21" spans="1:17" s="3" customFormat="1" ht="35.1" customHeight="1" x14ac:dyDescent="0.2">
      <c r="A21" s="22"/>
      <c r="B21" s="20"/>
      <c r="C21" s="20"/>
      <c r="D21" s="20"/>
      <c r="E21" s="6"/>
      <c r="F21" s="6"/>
      <c r="G21" s="6"/>
      <c r="H21" s="6"/>
      <c r="I21" s="6"/>
      <c r="J21" s="6"/>
      <c r="K21" s="6"/>
      <c r="L21" s="6"/>
      <c r="M21" s="23"/>
      <c r="N21" s="6"/>
      <c r="O21" s="25"/>
      <c r="P21" s="4"/>
      <c r="Q21" s="4"/>
    </row>
    <row r="22" spans="1:17" s="3" customFormat="1" ht="35.1" customHeight="1" x14ac:dyDescent="0.2">
      <c r="A22" s="24" t="s">
        <v>54</v>
      </c>
      <c r="B22" s="8" t="s">
        <v>72</v>
      </c>
      <c r="C22" s="8"/>
      <c r="D22" s="8" t="s">
        <v>72</v>
      </c>
      <c r="E22" s="6"/>
      <c r="F22" s="6"/>
      <c r="G22" s="6"/>
      <c r="H22" s="6"/>
      <c r="I22" s="6"/>
      <c r="J22" s="6"/>
      <c r="K22" s="6"/>
      <c r="L22" s="6"/>
      <c r="M22" s="23"/>
      <c r="N22" s="6">
        <f>SUM(E22:M22)</f>
        <v>0</v>
      </c>
      <c r="O22" s="25">
        <f>N22/$N$28*100</f>
        <v>0</v>
      </c>
      <c r="P22" s="4"/>
      <c r="Q22" s="4"/>
    </row>
    <row r="23" spans="1:17" s="3" customFormat="1" ht="35.1" customHeight="1" x14ac:dyDescent="0.2">
      <c r="A23" s="22"/>
      <c r="B23" s="20"/>
      <c r="C23" s="20"/>
      <c r="D23" s="20"/>
      <c r="E23" s="6"/>
      <c r="F23" s="6"/>
      <c r="G23" s="6"/>
      <c r="H23" s="6"/>
      <c r="I23" s="6"/>
      <c r="J23" s="6"/>
      <c r="K23" s="6"/>
      <c r="L23" s="6"/>
      <c r="M23" s="23"/>
      <c r="N23" s="6"/>
      <c r="O23" s="25"/>
      <c r="P23" s="4"/>
      <c r="Q23" s="4"/>
    </row>
    <row r="24" spans="1:17" s="3" customFormat="1" ht="35.1" customHeight="1" x14ac:dyDescent="0.2">
      <c r="A24" s="24" t="s">
        <v>38</v>
      </c>
      <c r="B24" s="8" t="s">
        <v>72</v>
      </c>
      <c r="C24" s="8"/>
      <c r="D24" s="8" t="s">
        <v>72</v>
      </c>
      <c r="E24" s="6">
        <f>SUM(E10:E23)</f>
        <v>1</v>
      </c>
      <c r="F24" s="6">
        <f t="shared" ref="F24:N24" si="0">SUM(F10:F23)</f>
        <v>1</v>
      </c>
      <c r="G24" s="6">
        <f t="shared" si="0"/>
        <v>1</v>
      </c>
      <c r="H24" s="6">
        <f t="shared" si="0"/>
        <v>1</v>
      </c>
      <c r="I24" s="6">
        <f t="shared" si="0"/>
        <v>0</v>
      </c>
      <c r="J24" s="6">
        <f t="shared" si="0"/>
        <v>1</v>
      </c>
      <c r="K24" s="6">
        <f t="shared" si="0"/>
        <v>0</v>
      </c>
      <c r="L24" s="6">
        <f t="shared" si="0"/>
        <v>1</v>
      </c>
      <c r="M24" s="6">
        <f t="shared" si="0"/>
        <v>0</v>
      </c>
      <c r="N24" s="6">
        <f t="shared" si="0"/>
        <v>6</v>
      </c>
      <c r="O24" s="25">
        <f>N24/$N$28*100</f>
        <v>50</v>
      </c>
      <c r="P24" s="4"/>
      <c r="Q24" s="4"/>
    </row>
    <row r="25" spans="1:17" s="3" customFormat="1" ht="35.1" customHeight="1" x14ac:dyDescent="0.2">
      <c r="A25" s="22"/>
      <c r="B25" s="20"/>
      <c r="C25" s="20"/>
      <c r="D25" s="20"/>
      <c r="E25" s="6"/>
      <c r="F25" s="6"/>
      <c r="G25" s="6"/>
      <c r="H25" s="6"/>
      <c r="I25" s="6"/>
      <c r="J25" s="6"/>
      <c r="K25" s="6"/>
      <c r="L25" s="6"/>
      <c r="M25" s="23"/>
      <c r="N25" s="6"/>
      <c r="O25" s="25"/>
      <c r="P25" s="4"/>
      <c r="Q25" s="4"/>
    </row>
    <row r="26" spans="1:17" s="3" customFormat="1" ht="35.1" customHeight="1" x14ac:dyDescent="0.2">
      <c r="A26" s="24" t="s">
        <v>39</v>
      </c>
      <c r="B26" s="8" t="s">
        <v>72</v>
      </c>
      <c r="C26" s="8"/>
      <c r="D26" s="8" t="s">
        <v>72</v>
      </c>
      <c r="E26" s="6"/>
      <c r="F26" s="6">
        <v>2</v>
      </c>
      <c r="G26" s="6"/>
      <c r="H26" s="6"/>
      <c r="I26" s="6">
        <v>1</v>
      </c>
      <c r="J26" s="6">
        <v>1</v>
      </c>
      <c r="K26" s="6">
        <v>2</v>
      </c>
      <c r="L26" s="6"/>
      <c r="M26" s="6"/>
      <c r="N26" s="6">
        <f>SUM(E26:M26)</f>
        <v>6</v>
      </c>
      <c r="O26" s="25">
        <f>N26/$N$28*100</f>
        <v>50</v>
      </c>
      <c r="P26" s="5"/>
      <c r="Q26" s="4"/>
    </row>
    <row r="27" spans="1:17" s="3" customFormat="1" ht="35.1" customHeight="1" x14ac:dyDescent="0.2">
      <c r="A27" s="28"/>
      <c r="B27" s="20"/>
      <c r="C27" s="20"/>
      <c r="D27" s="20"/>
      <c r="E27" s="6"/>
      <c r="F27" s="6"/>
      <c r="G27" s="6"/>
      <c r="H27" s="6"/>
      <c r="I27" s="6"/>
      <c r="J27" s="6"/>
      <c r="K27" s="6"/>
      <c r="L27" s="6"/>
      <c r="M27" s="23"/>
      <c r="N27" s="6"/>
      <c r="O27" s="25"/>
      <c r="P27" s="4"/>
      <c r="Q27" s="4"/>
    </row>
    <row r="28" spans="1:17" s="3" customFormat="1" ht="15" x14ac:dyDescent="0.25">
      <c r="A28" s="29" t="s">
        <v>40</v>
      </c>
      <c r="B28" s="30" t="s">
        <v>72</v>
      </c>
      <c r="C28" s="30"/>
      <c r="D28" s="30" t="s">
        <v>72</v>
      </c>
      <c r="E28" s="31">
        <f t="shared" ref="E28:M28" si="1">E24+E26</f>
        <v>1</v>
      </c>
      <c r="F28" s="31">
        <f t="shared" si="1"/>
        <v>3</v>
      </c>
      <c r="G28" s="31">
        <f t="shared" si="1"/>
        <v>1</v>
      </c>
      <c r="H28" s="31">
        <f t="shared" si="1"/>
        <v>1</v>
      </c>
      <c r="I28" s="31">
        <f t="shared" si="1"/>
        <v>1</v>
      </c>
      <c r="J28" s="31">
        <f t="shared" si="1"/>
        <v>2</v>
      </c>
      <c r="K28" s="31">
        <f t="shared" si="1"/>
        <v>2</v>
      </c>
      <c r="L28" s="31">
        <f t="shared" si="1"/>
        <v>1</v>
      </c>
      <c r="M28" s="31">
        <f t="shared" si="1"/>
        <v>0</v>
      </c>
      <c r="N28" s="31">
        <f>N24+N26</f>
        <v>12</v>
      </c>
      <c r="O28" s="41">
        <f>O24+O26</f>
        <v>100</v>
      </c>
      <c r="P28" s="7"/>
      <c r="Q28" s="4"/>
    </row>
    <row r="29" spans="1:17" x14ac:dyDescent="0.2">
      <c r="O29" s="11"/>
    </row>
    <row r="30" spans="1:17" x14ac:dyDescent="0.2">
      <c r="I30" s="351" t="s">
        <v>99</v>
      </c>
      <c r="J30" s="351"/>
      <c r="K30" s="351"/>
      <c r="L30" s="351"/>
      <c r="M30" s="351"/>
      <c r="N30" s="351"/>
      <c r="O30" s="351"/>
    </row>
    <row r="31" spans="1:17" x14ac:dyDescent="0.2">
      <c r="J31" s="364">
        <v>42461</v>
      </c>
      <c r="K31" s="352"/>
      <c r="L31" s="352"/>
      <c r="M31" s="352"/>
      <c r="N31" s="352"/>
      <c r="O31" s="352"/>
    </row>
  </sheetData>
  <mergeCells count="11">
    <mergeCell ref="O6:O7"/>
    <mergeCell ref="I30:O30"/>
    <mergeCell ref="J31:O31"/>
    <mergeCell ref="A1:O1"/>
    <mergeCell ref="A2:O2"/>
    <mergeCell ref="A3:O3"/>
    <mergeCell ref="A4:O4"/>
    <mergeCell ref="A6:D7"/>
    <mergeCell ref="E6:H6"/>
    <mergeCell ref="I6:L6"/>
    <mergeCell ref="N6:N7"/>
  </mergeCells>
  <pageMargins left="0.74803149606299213" right="0.74803149606299213" top="0.51181102362204722" bottom="0.51181102362204722" header="0.51181102362204722" footer="0.51181102362204722"/>
  <pageSetup scale="7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4</vt:i4>
      </vt:variant>
    </vt:vector>
  </HeadingPairs>
  <TitlesOfParts>
    <vt:vector size="23" baseType="lpstr">
      <vt:lpstr>Table 1 2016</vt:lpstr>
      <vt:lpstr>Worksheet1</vt:lpstr>
      <vt:lpstr>Table 2 2016</vt:lpstr>
      <vt:lpstr>Table 3 2016</vt:lpstr>
      <vt:lpstr>Table 4 2016</vt:lpstr>
      <vt:lpstr>Table 5 2016</vt:lpstr>
      <vt:lpstr>Table 6 2016</vt:lpstr>
      <vt:lpstr>table4 2016 (2)</vt:lpstr>
      <vt:lpstr>table4 2016 apr</vt:lpstr>
      <vt:lpstr>table4 2016 may</vt:lpstr>
      <vt:lpstr>table4 2016 jun</vt:lpstr>
      <vt:lpstr>table5 2016 (2)</vt:lpstr>
      <vt:lpstr>table5 2016 apr</vt:lpstr>
      <vt:lpstr>table5 2016 may</vt:lpstr>
      <vt:lpstr>table5 2016 jun</vt:lpstr>
      <vt:lpstr>Table 6" 2016</vt:lpstr>
      <vt:lpstr>Table 6" 2016 apr</vt:lpstr>
      <vt:lpstr>Table 6" 2016 may</vt:lpstr>
      <vt:lpstr>Table 6" 2016 jun</vt:lpstr>
      <vt:lpstr>'Table 1 2016'!Print_Area</vt:lpstr>
      <vt:lpstr>'Table 2 2016'!Print_Area</vt:lpstr>
      <vt:lpstr>'Table 5 2016'!Print_Area</vt:lpstr>
      <vt:lpstr>'Table 6 2016'!Print_Area</vt:lpstr>
    </vt:vector>
  </TitlesOfParts>
  <Company>Central Statistical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Population, Vital, Social &amp; Education Division</dc:creator>
  <cp:lastModifiedBy>Jeffrey Charles</cp:lastModifiedBy>
  <cp:lastPrinted>2025-10-07T17:44:38Z</cp:lastPrinted>
  <dcterms:created xsi:type="dcterms:W3CDTF">1999-03-03T11:50:14Z</dcterms:created>
  <dcterms:modified xsi:type="dcterms:W3CDTF">2025-11-18T14:43:12Z</dcterms:modified>
</cp:coreProperties>
</file>