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frey Charles\Desktop\Traffic Tables for Website\Traffic Bulletin '15\"/>
    </mc:Choice>
  </mc:AlternateContent>
  <bookViews>
    <workbookView xWindow="0" yWindow="0" windowWidth="8760" windowHeight="10860" tabRatio="881"/>
  </bookViews>
  <sheets>
    <sheet name="Table 1 2015" sheetId="73" r:id="rId1"/>
    <sheet name="Meta1" sheetId="101" state="hidden" r:id="rId2"/>
    <sheet name="Table 2 2015" sheetId="92" r:id="rId3"/>
    <sheet name="Table 3 2015" sheetId="75" r:id="rId4"/>
    <sheet name="Table 4 2015" sheetId="80" r:id="rId5"/>
    <sheet name="Table 5 2015" sheetId="83" r:id="rId6"/>
    <sheet name="Table 6 2015" sheetId="90" r:id="rId7"/>
    <sheet name="Table 4 2015 (2)" sheetId="47" state="hidden" r:id="rId8"/>
    <sheet name="Table 4 2015 jan" sheetId="48" state="hidden" r:id="rId9"/>
    <sheet name="table 4 2015 feb" sheetId="49" state="hidden" r:id="rId10"/>
    <sheet name="table 4 2015 mar" sheetId="50" state="hidden" r:id="rId11"/>
    <sheet name="table5 2015 (2)" sheetId="55" state="hidden" r:id="rId12"/>
    <sheet name="table5 2015 jan" sheetId="56" state="hidden" r:id="rId13"/>
    <sheet name="table5 2015 feb" sheetId="57" state="hidden" r:id="rId14"/>
    <sheet name="table5 2015 mar" sheetId="58" state="hidden" r:id="rId15"/>
    <sheet name="table 6 2015 (2)" sheetId="51" state="hidden" r:id="rId16"/>
    <sheet name="table 6 2015 jan" sheetId="52" state="hidden" r:id="rId17"/>
    <sheet name="table 6 2015 feb" sheetId="53" state="hidden" r:id="rId18"/>
    <sheet name="table 6 2015 mar" sheetId="54" state="hidden" r:id="rId19"/>
    <sheet name="Table 6' 2015 (2)" sheetId="59" state="hidden" r:id="rId20"/>
    <sheet name="Table 6&quot; 2015" sheetId="110" state="hidden" r:id="rId21"/>
    <sheet name="Table 6&quot; 2015 jan" sheetId="107" state="hidden" r:id="rId22"/>
    <sheet name="Table 6&quot; 2015 feb" sheetId="108" state="hidden" r:id="rId23"/>
    <sheet name="Table 6&quot; 2015 mar" sheetId="109" state="hidden" r:id="rId24"/>
    <sheet name="Table 6' 2015 jan" sheetId="60" state="hidden" r:id="rId25"/>
    <sheet name="Table 6' 2015 feb" sheetId="61" state="hidden" r:id="rId26"/>
    <sheet name="Table 6' 2015 mar" sheetId="62" state="hidden" r:id="rId27"/>
  </sheets>
  <externalReferences>
    <externalReference r:id="rId28"/>
  </externalReferences>
  <definedNames>
    <definedName name="_xlnm.Print_Area" localSheetId="0">'Table 1 2015'!$A$1:$N$29</definedName>
    <definedName name="_xlnm.Print_Area" localSheetId="2">'Table 2 2015'!$A$1:$I$60</definedName>
    <definedName name="_xlnm.Print_Area" localSheetId="3">'Table 3 2015'!$A$1:$N$25</definedName>
    <definedName name="_xlnm.Print_Area" localSheetId="4">'Table 4 2015'!$A$1:$P$29</definedName>
    <definedName name="_xlnm.Print_Area" localSheetId="5">'Table 5 2015'!$A$1:$Q$29</definedName>
    <definedName name="_xlnm.Print_Area" localSheetId="6">'Table 6 2015'!$A$1:$P$42</definedName>
  </definedNames>
  <calcPr calcId="162913"/>
</workbook>
</file>

<file path=xl/calcChain.xml><?xml version="1.0" encoding="utf-8"?>
<calcChain xmlns="http://schemas.openxmlformats.org/spreadsheetml/2006/main">
  <c r="R19" i="101" l="1"/>
  <c r="R18" i="101"/>
  <c r="Q19" i="101"/>
  <c r="Q18" i="101"/>
  <c r="P19" i="101"/>
  <c r="P18" i="101"/>
  <c r="R14" i="101"/>
  <c r="R13" i="101"/>
  <c r="R12" i="101"/>
  <c r="R11" i="101"/>
  <c r="Q14" i="101"/>
  <c r="Q13" i="101"/>
  <c r="Q12" i="101"/>
  <c r="Q11" i="101"/>
  <c r="P14" i="101"/>
  <c r="P13" i="101"/>
  <c r="P12" i="101"/>
  <c r="P11" i="101"/>
  <c r="R9" i="101"/>
  <c r="R8" i="101"/>
  <c r="R7" i="101"/>
  <c r="R6" i="101"/>
  <c r="Q9" i="101"/>
  <c r="Q8" i="101"/>
  <c r="Q7" i="101"/>
  <c r="Q6" i="101"/>
  <c r="P9" i="101"/>
  <c r="P8" i="101"/>
  <c r="P7" i="101"/>
  <c r="P6" i="101"/>
  <c r="L19" i="101"/>
  <c r="L18" i="101"/>
  <c r="L14" i="101"/>
  <c r="L13" i="101"/>
  <c r="L12" i="101"/>
  <c r="L11" i="101"/>
  <c r="L9" i="101"/>
  <c r="L7" i="101"/>
  <c r="L6" i="101"/>
  <c r="J19" i="101"/>
  <c r="J18" i="101"/>
  <c r="J14" i="101"/>
  <c r="J13" i="101"/>
  <c r="J12" i="101"/>
  <c r="J11" i="101"/>
  <c r="J9" i="101"/>
  <c r="J8" i="101"/>
  <c r="J7" i="101"/>
  <c r="J6" i="101"/>
  <c r="H19" i="101" l="1"/>
  <c r="H18" i="101"/>
  <c r="H14" i="101"/>
  <c r="H13" i="101"/>
  <c r="H12" i="101"/>
  <c r="H11" i="101"/>
  <c r="H9" i="101"/>
  <c r="H7" i="101"/>
  <c r="H6" i="101"/>
  <c r="F19" i="101"/>
  <c r="F18" i="101"/>
  <c r="F14" i="101"/>
  <c r="F13" i="101"/>
  <c r="F12" i="101"/>
  <c r="F9" i="101"/>
  <c r="F8" i="101"/>
  <c r="F7" i="101"/>
  <c r="F6" i="101"/>
  <c r="D19" i="101"/>
  <c r="D18" i="101"/>
  <c r="D14" i="101"/>
  <c r="D13" i="101"/>
  <c r="D12" i="101"/>
  <c r="D9" i="101"/>
  <c r="D8" i="101"/>
  <c r="D7" i="101"/>
  <c r="D6" i="101"/>
  <c r="E16" i="101"/>
  <c r="E11" i="101"/>
  <c r="F11" i="101" s="1"/>
  <c r="C16" i="101"/>
  <c r="C11" i="101"/>
  <c r="D11" i="101" s="1"/>
  <c r="N38" i="110" l="1"/>
  <c r="M38" i="110"/>
  <c r="O38" i="110" s="1"/>
  <c r="L38" i="110"/>
  <c r="K38" i="110"/>
  <c r="J38" i="110"/>
  <c r="I38" i="110"/>
  <c r="H38" i="110"/>
  <c r="G38" i="110"/>
  <c r="N36" i="110"/>
  <c r="M36" i="110"/>
  <c r="L36" i="110"/>
  <c r="K36" i="110"/>
  <c r="J36" i="110"/>
  <c r="I36" i="110"/>
  <c r="H36" i="110"/>
  <c r="G36" i="110"/>
  <c r="N34" i="110"/>
  <c r="M34" i="110"/>
  <c r="L34" i="110"/>
  <c r="K34" i="110"/>
  <c r="J34" i="110"/>
  <c r="I34" i="110"/>
  <c r="H34" i="110"/>
  <c r="G34" i="110"/>
  <c r="N32" i="110"/>
  <c r="M32" i="110"/>
  <c r="L32" i="110"/>
  <c r="K32" i="110"/>
  <c r="J32" i="110"/>
  <c r="I32" i="110"/>
  <c r="H32" i="110"/>
  <c r="G32" i="110"/>
  <c r="N30" i="110"/>
  <c r="M30" i="110"/>
  <c r="O30" i="110" s="1"/>
  <c r="L30" i="110"/>
  <c r="K30" i="110"/>
  <c r="J30" i="110"/>
  <c r="I30" i="110"/>
  <c r="H30" i="110"/>
  <c r="G30" i="110"/>
  <c r="N28" i="110"/>
  <c r="M28" i="110"/>
  <c r="L28" i="110"/>
  <c r="K28" i="110"/>
  <c r="J28" i="110"/>
  <c r="I28" i="110"/>
  <c r="H28" i="110"/>
  <c r="G28" i="110"/>
  <c r="N26" i="110"/>
  <c r="M26" i="110"/>
  <c r="O26" i="110" s="1"/>
  <c r="L26" i="110"/>
  <c r="K26" i="110"/>
  <c r="J26" i="110"/>
  <c r="I26" i="110"/>
  <c r="H26" i="110"/>
  <c r="G26" i="110"/>
  <c r="N24" i="110"/>
  <c r="M24" i="110"/>
  <c r="L24" i="110"/>
  <c r="K24" i="110"/>
  <c r="J24" i="110"/>
  <c r="I24" i="110"/>
  <c r="H24" i="110"/>
  <c r="G24" i="110"/>
  <c r="N22" i="110"/>
  <c r="M22" i="110"/>
  <c r="L22" i="110"/>
  <c r="K22" i="110"/>
  <c r="J22" i="110"/>
  <c r="I22" i="110"/>
  <c r="H22" i="110"/>
  <c r="G22" i="110"/>
  <c r="N20" i="110"/>
  <c r="M20" i="110"/>
  <c r="L20" i="110"/>
  <c r="K20" i="110"/>
  <c r="J20" i="110"/>
  <c r="I20" i="110"/>
  <c r="H20" i="110"/>
  <c r="G20" i="110"/>
  <c r="N18" i="110"/>
  <c r="M18" i="110"/>
  <c r="O18" i="110" s="1"/>
  <c r="L18" i="110"/>
  <c r="K18" i="110"/>
  <c r="J18" i="110"/>
  <c r="I18" i="110"/>
  <c r="H18" i="110"/>
  <c r="G18" i="110"/>
  <c r="N16" i="110"/>
  <c r="M16" i="110"/>
  <c r="L16" i="110"/>
  <c r="K16" i="110"/>
  <c r="J16" i="110"/>
  <c r="I16" i="110"/>
  <c r="H16" i="110"/>
  <c r="G16" i="110"/>
  <c r="N14" i="110"/>
  <c r="M14" i="110"/>
  <c r="O14" i="110" s="1"/>
  <c r="L14" i="110"/>
  <c r="K14" i="110"/>
  <c r="J14" i="110"/>
  <c r="I14" i="110"/>
  <c r="H14" i="110"/>
  <c r="G14" i="110"/>
  <c r="N12" i="110"/>
  <c r="M12" i="110"/>
  <c r="L12" i="110"/>
  <c r="K12" i="110"/>
  <c r="J12" i="110"/>
  <c r="I12" i="110"/>
  <c r="H12" i="110"/>
  <c r="G12" i="110"/>
  <c r="N10" i="110"/>
  <c r="N40" i="110" s="1"/>
  <c r="M10" i="110"/>
  <c r="M40" i="110" s="1"/>
  <c r="L10" i="110"/>
  <c r="K10" i="110"/>
  <c r="J10" i="110"/>
  <c r="I10" i="110"/>
  <c r="H10" i="110"/>
  <c r="G10" i="110"/>
  <c r="F38" i="110"/>
  <c r="E38" i="110"/>
  <c r="F36" i="110"/>
  <c r="P36" i="110" s="1"/>
  <c r="E36" i="110"/>
  <c r="F34" i="110"/>
  <c r="E34" i="110"/>
  <c r="F32" i="110"/>
  <c r="E32" i="110"/>
  <c r="F30" i="110"/>
  <c r="E30" i="110"/>
  <c r="F28" i="110"/>
  <c r="P28" i="110" s="1"/>
  <c r="E28" i="110"/>
  <c r="F26" i="110"/>
  <c r="E26" i="110"/>
  <c r="F24" i="110"/>
  <c r="E24" i="110"/>
  <c r="F22" i="110"/>
  <c r="E22" i="110"/>
  <c r="F20" i="110"/>
  <c r="P20" i="110" s="1"/>
  <c r="E20" i="110"/>
  <c r="F18" i="110"/>
  <c r="E18" i="110"/>
  <c r="F16" i="110"/>
  <c r="E16" i="110"/>
  <c r="F14" i="110"/>
  <c r="E14" i="110"/>
  <c r="F12" i="110"/>
  <c r="P12" i="110" s="1"/>
  <c r="E12" i="110"/>
  <c r="F10" i="110"/>
  <c r="E10" i="110"/>
  <c r="L40" i="110"/>
  <c r="K40" i="110"/>
  <c r="J40" i="110"/>
  <c r="I40" i="110"/>
  <c r="H40" i="110"/>
  <c r="G40" i="110"/>
  <c r="P38" i="110"/>
  <c r="P34" i="110"/>
  <c r="O34" i="110"/>
  <c r="P32" i="110"/>
  <c r="P30" i="110"/>
  <c r="P26" i="110"/>
  <c r="P24" i="110"/>
  <c r="P22" i="110"/>
  <c r="O22" i="110"/>
  <c r="P18" i="110"/>
  <c r="P16" i="110"/>
  <c r="P14" i="110"/>
  <c r="P10" i="110"/>
  <c r="N40" i="109"/>
  <c r="M40" i="109"/>
  <c r="L40" i="109"/>
  <c r="K40" i="109"/>
  <c r="J40" i="109"/>
  <c r="I40" i="109"/>
  <c r="H40" i="109"/>
  <c r="G40" i="109"/>
  <c r="F40" i="109"/>
  <c r="E40" i="109"/>
  <c r="P38" i="109"/>
  <c r="O38" i="109"/>
  <c r="P36" i="109"/>
  <c r="O36" i="109"/>
  <c r="P34" i="109"/>
  <c r="O34" i="109"/>
  <c r="P32" i="109"/>
  <c r="O32" i="109"/>
  <c r="P30" i="109"/>
  <c r="O30" i="109"/>
  <c r="P28" i="109"/>
  <c r="O28" i="109"/>
  <c r="P26" i="109"/>
  <c r="O26" i="109"/>
  <c r="P24" i="109"/>
  <c r="O24" i="109"/>
  <c r="P22" i="109"/>
  <c r="O22" i="109"/>
  <c r="P20" i="109"/>
  <c r="O20" i="109"/>
  <c r="P18" i="109"/>
  <c r="O18" i="109"/>
  <c r="P16" i="109"/>
  <c r="O16" i="109"/>
  <c r="P14" i="109"/>
  <c r="O14" i="109"/>
  <c r="P12" i="109"/>
  <c r="O12" i="109"/>
  <c r="P10" i="109"/>
  <c r="O10" i="109"/>
  <c r="N40" i="108"/>
  <c r="M40" i="108"/>
  <c r="L40" i="108"/>
  <c r="K40" i="108"/>
  <c r="J40" i="108"/>
  <c r="I40" i="108"/>
  <c r="H40" i="108"/>
  <c r="G40" i="108"/>
  <c r="F40" i="108"/>
  <c r="E40" i="108"/>
  <c r="P38" i="108"/>
  <c r="O38" i="108"/>
  <c r="P36" i="108"/>
  <c r="O36" i="108"/>
  <c r="P34" i="108"/>
  <c r="O34" i="108"/>
  <c r="P32" i="108"/>
  <c r="O32" i="108"/>
  <c r="P30" i="108"/>
  <c r="O30" i="108"/>
  <c r="P28" i="108"/>
  <c r="O28" i="108"/>
  <c r="P26" i="108"/>
  <c r="O26" i="108"/>
  <c r="P24" i="108"/>
  <c r="O24" i="108"/>
  <c r="P22" i="108"/>
  <c r="O22" i="108"/>
  <c r="P20" i="108"/>
  <c r="O20" i="108"/>
  <c r="P18" i="108"/>
  <c r="O18" i="108"/>
  <c r="P16" i="108"/>
  <c r="O16" i="108"/>
  <c r="P14" i="108"/>
  <c r="O14" i="108"/>
  <c r="P12" i="108"/>
  <c r="O12" i="108"/>
  <c r="P10" i="108"/>
  <c r="O10" i="108"/>
  <c r="N40" i="107"/>
  <c r="M40" i="107"/>
  <c r="L40" i="107"/>
  <c r="K40" i="107"/>
  <c r="J40" i="107"/>
  <c r="I40" i="107"/>
  <c r="H40" i="107"/>
  <c r="G40" i="107"/>
  <c r="F40" i="107"/>
  <c r="E40" i="107"/>
  <c r="P38" i="107"/>
  <c r="O38" i="107"/>
  <c r="P36" i="107"/>
  <c r="O36" i="107"/>
  <c r="P34" i="107"/>
  <c r="O34" i="107"/>
  <c r="P32" i="107"/>
  <c r="O32" i="107"/>
  <c r="P30" i="107"/>
  <c r="O30" i="107"/>
  <c r="P28" i="107"/>
  <c r="O28" i="107"/>
  <c r="P26" i="107"/>
  <c r="O26" i="107"/>
  <c r="P24" i="107"/>
  <c r="O24" i="107"/>
  <c r="P22" i="107"/>
  <c r="O22" i="107"/>
  <c r="P20" i="107"/>
  <c r="O20" i="107"/>
  <c r="P18" i="107"/>
  <c r="O18" i="107"/>
  <c r="P16" i="107"/>
  <c r="O16" i="107"/>
  <c r="P14" i="107"/>
  <c r="O14" i="107"/>
  <c r="P12" i="107"/>
  <c r="O12" i="107"/>
  <c r="P10" i="107"/>
  <c r="O10" i="107"/>
  <c r="O16" i="110" l="1"/>
  <c r="O24" i="110"/>
  <c r="O32" i="110"/>
  <c r="O12" i="110"/>
  <c r="O20" i="110"/>
  <c r="O28" i="110"/>
  <c r="O36" i="110"/>
  <c r="F40" i="110"/>
  <c r="P40" i="110"/>
  <c r="P40" i="109"/>
  <c r="O40" i="109"/>
  <c r="O40" i="108"/>
  <c r="P40" i="108"/>
  <c r="O40" i="107"/>
  <c r="P40" i="107"/>
  <c r="J39" i="54" l="1"/>
  <c r="K39" i="54"/>
  <c r="L39" i="54"/>
  <c r="E10" i="47" l="1"/>
  <c r="F10" i="47"/>
  <c r="G10" i="47"/>
  <c r="G24" i="47" s="1"/>
  <c r="G28" i="47" s="1"/>
  <c r="H10" i="47"/>
  <c r="I10" i="47"/>
  <c r="J10" i="47"/>
  <c r="K10" i="47"/>
  <c r="K24" i="47" s="1"/>
  <c r="L10" i="47"/>
  <c r="M10" i="47"/>
  <c r="E12" i="47"/>
  <c r="F12" i="47"/>
  <c r="G12" i="47"/>
  <c r="H12" i="47"/>
  <c r="I12" i="47"/>
  <c r="J12" i="47"/>
  <c r="K12" i="47"/>
  <c r="L12" i="47"/>
  <c r="M12" i="47"/>
  <c r="M24" i="47" s="1"/>
  <c r="M28" i="47" s="1"/>
  <c r="E14" i="47"/>
  <c r="N14" i="47" s="1"/>
  <c r="F14" i="47"/>
  <c r="G14" i="47"/>
  <c r="H14" i="47"/>
  <c r="I14" i="47"/>
  <c r="J14" i="47"/>
  <c r="K14" i="47"/>
  <c r="L14" i="47"/>
  <c r="M14" i="47"/>
  <c r="E16" i="47"/>
  <c r="F16" i="47"/>
  <c r="G16" i="47"/>
  <c r="H16" i="47"/>
  <c r="I16" i="47"/>
  <c r="J16" i="47"/>
  <c r="K16" i="47"/>
  <c r="L16" i="47"/>
  <c r="M16" i="47"/>
  <c r="E18" i="47"/>
  <c r="N18" i="47" s="1"/>
  <c r="F18" i="47"/>
  <c r="G18" i="47"/>
  <c r="H18" i="47"/>
  <c r="I18" i="47"/>
  <c r="I24" i="47" s="1"/>
  <c r="J18" i="47"/>
  <c r="K18" i="47"/>
  <c r="L18" i="47"/>
  <c r="M18" i="47"/>
  <c r="E20" i="47"/>
  <c r="F20" i="47"/>
  <c r="G20" i="47"/>
  <c r="H20" i="47"/>
  <c r="I20" i="47"/>
  <c r="J20" i="47"/>
  <c r="K20" i="47"/>
  <c r="L20" i="47"/>
  <c r="M20" i="47"/>
  <c r="E22" i="47"/>
  <c r="F22" i="47"/>
  <c r="G22" i="47"/>
  <c r="H22" i="47"/>
  <c r="I22" i="47"/>
  <c r="J22" i="47"/>
  <c r="K22" i="47"/>
  <c r="L22" i="47"/>
  <c r="M22" i="47"/>
  <c r="N22" i="47"/>
  <c r="E26" i="47"/>
  <c r="F26" i="47"/>
  <c r="G26" i="47"/>
  <c r="H26" i="47"/>
  <c r="I26" i="47"/>
  <c r="J26" i="47"/>
  <c r="K26" i="47"/>
  <c r="L26" i="47"/>
  <c r="M26" i="47"/>
  <c r="E24" i="48"/>
  <c r="F24" i="48"/>
  <c r="G24" i="48"/>
  <c r="H24" i="48"/>
  <c r="I24" i="48"/>
  <c r="J24" i="48"/>
  <c r="K24" i="48"/>
  <c r="L24" i="48"/>
  <c r="M24" i="48"/>
  <c r="K28" i="47" l="1"/>
  <c r="I28" i="47"/>
  <c r="N26" i="47"/>
  <c r="N16" i="47"/>
  <c r="J24" i="47"/>
  <c r="J28" i="47" s="1"/>
  <c r="F24" i="47"/>
  <c r="F28" i="47" s="1"/>
  <c r="N20" i="47"/>
  <c r="H24" i="47"/>
  <c r="H28" i="47" s="1"/>
  <c r="N12" i="47"/>
  <c r="N10" i="47"/>
  <c r="E24" i="47"/>
  <c r="L24" i="47"/>
  <c r="L28" i="47" s="1"/>
  <c r="N24" i="47" l="1"/>
  <c r="E28" i="47"/>
  <c r="N28" i="47" l="1"/>
  <c r="O24" i="47" s="1"/>
  <c r="O18" i="47" l="1"/>
  <c r="O22" i="47"/>
  <c r="O14" i="47"/>
  <c r="O12" i="47"/>
  <c r="O20" i="47"/>
  <c r="O26" i="47"/>
  <c r="O16" i="47"/>
  <c r="O10" i="47"/>
  <c r="J38" i="62" l="1"/>
  <c r="I38" i="62"/>
  <c r="K36" i="62"/>
  <c r="K34" i="62"/>
  <c r="K32" i="62"/>
  <c r="K30" i="62"/>
  <c r="K28" i="62"/>
  <c r="K26" i="62"/>
  <c r="K24" i="62"/>
  <c r="K22" i="62"/>
  <c r="K20" i="62"/>
  <c r="K18" i="62"/>
  <c r="K16" i="62"/>
  <c r="K14" i="62"/>
  <c r="K12" i="62"/>
  <c r="K10" i="62"/>
  <c r="K8" i="62"/>
  <c r="P27" i="58"/>
  <c r="O27" i="58"/>
  <c r="N27" i="58"/>
  <c r="M27" i="58"/>
  <c r="L27" i="58"/>
  <c r="K27" i="58"/>
  <c r="J27" i="58"/>
  <c r="Q25" i="58"/>
  <c r="Q23" i="58"/>
  <c r="Q21" i="58"/>
  <c r="Q19" i="58"/>
  <c r="Q17" i="58"/>
  <c r="Q15" i="58"/>
  <c r="Q13" i="58"/>
  <c r="Q11" i="58"/>
  <c r="Q9" i="58"/>
  <c r="P27" i="57"/>
  <c r="O27" i="57"/>
  <c r="N27" i="57"/>
  <c r="M27" i="57"/>
  <c r="L27" i="57"/>
  <c r="K27" i="57"/>
  <c r="J27" i="57"/>
  <c r="Q25" i="57"/>
  <c r="Q23" i="57"/>
  <c r="Q21" i="57"/>
  <c r="Q19" i="57"/>
  <c r="Q17" i="57"/>
  <c r="Q15" i="57"/>
  <c r="Q13" i="57"/>
  <c r="Q11" i="57"/>
  <c r="Q9" i="57"/>
  <c r="I39" i="54"/>
  <c r="H39" i="54"/>
  <c r="M37" i="54"/>
  <c r="M35" i="54"/>
  <c r="M33" i="54"/>
  <c r="M31" i="54"/>
  <c r="M29" i="54"/>
  <c r="M27" i="54"/>
  <c r="M25" i="54"/>
  <c r="M23" i="54"/>
  <c r="M21" i="54"/>
  <c r="M19" i="54"/>
  <c r="M17" i="54"/>
  <c r="M15" i="54"/>
  <c r="M13" i="54"/>
  <c r="M11" i="54"/>
  <c r="M9" i="54"/>
  <c r="F24" i="50"/>
  <c r="G24" i="50"/>
  <c r="H24" i="50"/>
  <c r="I24" i="50"/>
  <c r="J24" i="50"/>
  <c r="K24" i="50"/>
  <c r="L24" i="50"/>
  <c r="M24" i="50"/>
  <c r="E24" i="50"/>
  <c r="F24" i="49"/>
  <c r="G24" i="49"/>
  <c r="H24" i="49"/>
  <c r="I24" i="49"/>
  <c r="J24" i="49"/>
  <c r="K24" i="49"/>
  <c r="L24" i="49"/>
  <c r="M24" i="49"/>
  <c r="E24" i="49"/>
  <c r="K38" i="62" l="1"/>
  <c r="Q27" i="58"/>
  <c r="Q27" i="57"/>
  <c r="M39" i="54"/>
  <c r="Q17" i="56" l="1"/>
  <c r="Q13" i="56"/>
  <c r="L11" i="55"/>
  <c r="J38" i="61"/>
  <c r="I38" i="61"/>
  <c r="K36" i="61"/>
  <c r="K34" i="61"/>
  <c r="K32" i="61"/>
  <c r="K30" i="61"/>
  <c r="K28" i="61"/>
  <c r="K26" i="61"/>
  <c r="K24" i="61"/>
  <c r="K22" i="61"/>
  <c r="K20" i="61"/>
  <c r="K18" i="61"/>
  <c r="K16" i="61"/>
  <c r="K14" i="61"/>
  <c r="K12" i="61"/>
  <c r="K10" i="61"/>
  <c r="K8" i="61"/>
  <c r="L39" i="53"/>
  <c r="K39" i="53"/>
  <c r="J39" i="53"/>
  <c r="I39" i="53"/>
  <c r="H39" i="53"/>
  <c r="M37" i="53"/>
  <c r="M35" i="53"/>
  <c r="M33" i="53"/>
  <c r="M31" i="53"/>
  <c r="M29" i="53"/>
  <c r="M27" i="53"/>
  <c r="M25" i="53"/>
  <c r="M23" i="53"/>
  <c r="M21" i="53"/>
  <c r="M19" i="53"/>
  <c r="M17" i="53"/>
  <c r="M15" i="53"/>
  <c r="M13" i="53"/>
  <c r="M11" i="53"/>
  <c r="M9" i="53"/>
  <c r="E28" i="50"/>
  <c r="K28" i="49"/>
  <c r="E28" i="49"/>
  <c r="E28" i="48"/>
  <c r="F28" i="48"/>
  <c r="G28" i="48"/>
  <c r="H28" i="48"/>
  <c r="I28" i="48"/>
  <c r="J28" i="48"/>
  <c r="K28" i="48"/>
  <c r="L28" i="48"/>
  <c r="M28" i="48"/>
  <c r="M28" i="50"/>
  <c r="L28" i="50"/>
  <c r="K28" i="50"/>
  <c r="J28" i="50"/>
  <c r="I28" i="50"/>
  <c r="H28" i="50"/>
  <c r="G28" i="50"/>
  <c r="F28" i="50"/>
  <c r="N26" i="50"/>
  <c r="N22" i="50"/>
  <c r="N20" i="50"/>
  <c r="N18" i="50"/>
  <c r="N16" i="50"/>
  <c r="N14" i="50"/>
  <c r="N12" i="50"/>
  <c r="N10" i="50"/>
  <c r="M28" i="49"/>
  <c r="L28" i="49"/>
  <c r="J28" i="49"/>
  <c r="I28" i="49"/>
  <c r="H28" i="49"/>
  <c r="G28" i="49"/>
  <c r="F28" i="49"/>
  <c r="N26" i="49"/>
  <c r="N22" i="49"/>
  <c r="N20" i="49"/>
  <c r="N18" i="49"/>
  <c r="N16" i="49"/>
  <c r="N14" i="49"/>
  <c r="N12" i="49"/>
  <c r="N10" i="49"/>
  <c r="I10" i="59"/>
  <c r="K10" i="59" s="1"/>
  <c r="J10" i="59"/>
  <c r="I12" i="59"/>
  <c r="J12" i="59"/>
  <c r="I14" i="59"/>
  <c r="K14" i="59" s="1"/>
  <c r="J14" i="59"/>
  <c r="I16" i="59"/>
  <c r="K16" i="59" s="1"/>
  <c r="J16" i="59"/>
  <c r="I18" i="59"/>
  <c r="K18" i="59" s="1"/>
  <c r="J18" i="59"/>
  <c r="I20" i="59"/>
  <c r="J20" i="59"/>
  <c r="I22" i="59"/>
  <c r="K22" i="59" s="1"/>
  <c r="J22" i="59"/>
  <c r="I24" i="59"/>
  <c r="J24" i="59"/>
  <c r="I26" i="59"/>
  <c r="J26" i="59"/>
  <c r="I28" i="59"/>
  <c r="K28" i="59" s="1"/>
  <c r="J28" i="59"/>
  <c r="I30" i="59"/>
  <c r="J30" i="59"/>
  <c r="I32" i="59"/>
  <c r="J32" i="59"/>
  <c r="I34" i="59"/>
  <c r="J34" i="59"/>
  <c r="I36" i="59"/>
  <c r="J36" i="59"/>
  <c r="J8" i="59"/>
  <c r="K8" i="59" s="1"/>
  <c r="I8" i="59"/>
  <c r="J38" i="60"/>
  <c r="I38" i="60"/>
  <c r="K36" i="60"/>
  <c r="K34" i="60"/>
  <c r="K32" i="60"/>
  <c r="K30" i="60"/>
  <c r="K28" i="60"/>
  <c r="K26" i="60"/>
  <c r="K24" i="60"/>
  <c r="K22" i="60"/>
  <c r="K20" i="60"/>
  <c r="K18" i="60"/>
  <c r="K16" i="60"/>
  <c r="K14" i="60"/>
  <c r="K12" i="60"/>
  <c r="K10" i="60"/>
  <c r="K8" i="60"/>
  <c r="Q9" i="56"/>
  <c r="K25" i="55"/>
  <c r="L25" i="55"/>
  <c r="M25" i="55"/>
  <c r="N25" i="55"/>
  <c r="O25" i="55"/>
  <c r="P25" i="55"/>
  <c r="K23" i="55"/>
  <c r="L23" i="55"/>
  <c r="M23" i="55"/>
  <c r="N23" i="55"/>
  <c r="O23" i="55"/>
  <c r="P23" i="55"/>
  <c r="K21" i="55"/>
  <c r="L21" i="55"/>
  <c r="M21" i="55"/>
  <c r="N21" i="55"/>
  <c r="O21" i="55"/>
  <c r="P21" i="55"/>
  <c r="K19" i="55"/>
  <c r="L19" i="55"/>
  <c r="M19" i="55"/>
  <c r="N19" i="55"/>
  <c r="O19" i="55"/>
  <c r="P19" i="55"/>
  <c r="K17" i="55"/>
  <c r="L17" i="55"/>
  <c r="M17" i="55"/>
  <c r="N17" i="55"/>
  <c r="O17" i="55"/>
  <c r="P17" i="55"/>
  <c r="K15" i="55"/>
  <c r="L15" i="55"/>
  <c r="M15" i="55"/>
  <c r="N15" i="55"/>
  <c r="O15" i="55"/>
  <c r="P15" i="55"/>
  <c r="K13" i="55"/>
  <c r="L13" i="55"/>
  <c r="M13" i="55"/>
  <c r="N13" i="55"/>
  <c r="O13" i="55"/>
  <c r="P13" i="55"/>
  <c r="K11" i="55"/>
  <c r="M11" i="55"/>
  <c r="N11" i="55"/>
  <c r="O11" i="55"/>
  <c r="P11" i="55"/>
  <c r="J11" i="55"/>
  <c r="J13" i="55"/>
  <c r="J15" i="55"/>
  <c r="J17" i="55"/>
  <c r="J19" i="55"/>
  <c r="J21" i="55"/>
  <c r="J23" i="55"/>
  <c r="J25" i="55"/>
  <c r="K9" i="55"/>
  <c r="L9" i="55"/>
  <c r="M9" i="55"/>
  <c r="N9" i="55"/>
  <c r="O9" i="55"/>
  <c r="P9" i="55"/>
  <c r="J9" i="55"/>
  <c r="P27" i="56"/>
  <c r="O27" i="56"/>
  <c r="N27" i="56"/>
  <c r="M27" i="56"/>
  <c r="L27" i="56"/>
  <c r="K27" i="56"/>
  <c r="J27" i="56"/>
  <c r="Q25" i="56"/>
  <c r="Q23" i="56"/>
  <c r="Q21" i="56"/>
  <c r="Q19" i="56"/>
  <c r="Q15" i="56"/>
  <c r="Q11" i="56"/>
  <c r="I37" i="51"/>
  <c r="J37" i="51"/>
  <c r="K37" i="51"/>
  <c r="L37" i="51"/>
  <c r="I35" i="51"/>
  <c r="J35" i="51"/>
  <c r="K35" i="51"/>
  <c r="L35" i="51"/>
  <c r="I33" i="51"/>
  <c r="J33" i="51"/>
  <c r="K33" i="51"/>
  <c r="L33" i="51"/>
  <c r="I31" i="51"/>
  <c r="J31" i="51"/>
  <c r="K31" i="51"/>
  <c r="L31" i="51"/>
  <c r="I29" i="51"/>
  <c r="J29" i="51"/>
  <c r="K29" i="51"/>
  <c r="L29" i="51"/>
  <c r="L27" i="51"/>
  <c r="I27" i="51"/>
  <c r="J27" i="51"/>
  <c r="K27" i="51"/>
  <c r="I25" i="51"/>
  <c r="J25" i="51"/>
  <c r="K25" i="51"/>
  <c r="L25" i="51"/>
  <c r="I23" i="51"/>
  <c r="J23" i="51"/>
  <c r="K23" i="51"/>
  <c r="L23" i="51"/>
  <c r="I21" i="51"/>
  <c r="J21" i="51"/>
  <c r="K21" i="51"/>
  <c r="L21" i="51"/>
  <c r="I19" i="51"/>
  <c r="J19" i="51"/>
  <c r="K19" i="51"/>
  <c r="L19" i="51"/>
  <c r="I17" i="51"/>
  <c r="J17" i="51"/>
  <c r="K17" i="51"/>
  <c r="L17" i="51"/>
  <c r="I15" i="51"/>
  <c r="J15" i="51"/>
  <c r="K15" i="51"/>
  <c r="L15" i="51"/>
  <c r="I13" i="51"/>
  <c r="J13" i="51"/>
  <c r="K13" i="51"/>
  <c r="L13" i="51"/>
  <c r="I11" i="51"/>
  <c r="J11" i="51"/>
  <c r="K11" i="51"/>
  <c r="L11" i="51"/>
  <c r="H11" i="51"/>
  <c r="H13" i="51"/>
  <c r="H15" i="51"/>
  <c r="H17" i="51"/>
  <c r="H19" i="51"/>
  <c r="H21" i="51"/>
  <c r="H23" i="51"/>
  <c r="H25" i="51"/>
  <c r="H27" i="51"/>
  <c r="H29" i="51"/>
  <c r="H31" i="51"/>
  <c r="H33" i="51"/>
  <c r="H35" i="51"/>
  <c r="H37" i="51"/>
  <c r="I9" i="51"/>
  <c r="J9" i="51"/>
  <c r="K9" i="51"/>
  <c r="L9" i="51"/>
  <c r="H9" i="51"/>
  <c r="L39" i="52"/>
  <c r="K39" i="52"/>
  <c r="J39" i="52"/>
  <c r="I39" i="52"/>
  <c r="H39" i="52"/>
  <c r="M37" i="52"/>
  <c r="M35" i="52"/>
  <c r="M33" i="52"/>
  <c r="M31" i="52"/>
  <c r="M29" i="52"/>
  <c r="M27" i="52"/>
  <c r="M25" i="52"/>
  <c r="M23" i="52"/>
  <c r="M21" i="52"/>
  <c r="M19" i="52"/>
  <c r="M17" i="52"/>
  <c r="M15" i="52"/>
  <c r="M13" i="52"/>
  <c r="M11" i="52"/>
  <c r="M9" i="52"/>
  <c r="N26" i="48"/>
  <c r="N22" i="48"/>
  <c r="N20" i="48"/>
  <c r="N18" i="48"/>
  <c r="N16" i="48"/>
  <c r="N14" i="48"/>
  <c r="N12" i="48"/>
  <c r="N10" i="48"/>
  <c r="K26" i="59"/>
  <c r="M9" i="51" l="1"/>
  <c r="K36" i="59"/>
  <c r="K12" i="59"/>
  <c r="K32" i="59"/>
  <c r="K34" i="59"/>
  <c r="K24" i="59"/>
  <c r="K38" i="59" s="1"/>
  <c r="Q9" i="55"/>
  <c r="M15" i="51"/>
  <c r="M11" i="51"/>
  <c r="M19" i="51"/>
  <c r="M33" i="51"/>
  <c r="M29" i="51"/>
  <c r="M13" i="51"/>
  <c r="K30" i="59"/>
  <c r="J38" i="59"/>
  <c r="K38" i="61"/>
  <c r="I38" i="59"/>
  <c r="K20" i="59"/>
  <c r="K38" i="60"/>
  <c r="O27" i="55"/>
  <c r="P27" i="55"/>
  <c r="Q17" i="55"/>
  <c r="Q15" i="55"/>
  <c r="Q23" i="55"/>
  <c r="N27" i="55"/>
  <c r="M27" i="55"/>
  <c r="Q19" i="55"/>
  <c r="L27" i="55"/>
  <c r="Q21" i="55"/>
  <c r="Q25" i="55"/>
  <c r="J27" i="55"/>
  <c r="K27" i="55"/>
  <c r="Q27" i="56"/>
  <c r="Q13" i="55"/>
  <c r="Q11" i="55"/>
  <c r="M23" i="51"/>
  <c r="K39" i="51"/>
  <c r="M35" i="51"/>
  <c r="M31" i="51"/>
  <c r="M27" i="51"/>
  <c r="M37" i="51"/>
  <c r="I39" i="51"/>
  <c r="M39" i="53"/>
  <c r="J39" i="51"/>
  <c r="M25" i="51"/>
  <c r="L39" i="51"/>
  <c r="H39" i="51"/>
  <c r="M21" i="51"/>
  <c r="M39" i="52"/>
  <c r="M17" i="51"/>
  <c r="N24" i="50"/>
  <c r="N28" i="50" s="1"/>
  <c r="O16" i="50" s="1"/>
  <c r="N24" i="49"/>
  <c r="N28" i="49" s="1"/>
  <c r="N24" i="48"/>
  <c r="N28" i="48" s="1"/>
  <c r="O10" i="48" s="1"/>
  <c r="O22" i="48" l="1"/>
  <c r="O24" i="50"/>
  <c r="O20" i="48"/>
  <c r="O12" i="48"/>
  <c r="O18" i="48"/>
  <c r="Q27" i="55"/>
  <c r="M39" i="51"/>
  <c r="O14" i="50"/>
  <c r="O12" i="50"/>
  <c r="O10" i="50"/>
  <c r="O20" i="50"/>
  <c r="O26" i="50"/>
  <c r="O22" i="50"/>
  <c r="O18" i="50"/>
  <c r="O24" i="49"/>
  <c r="O12" i="49"/>
  <c r="O16" i="49"/>
  <c r="O20" i="49"/>
  <c r="O22" i="49"/>
  <c r="O14" i="49"/>
  <c r="O18" i="49"/>
  <c r="O26" i="48"/>
  <c r="O24" i="48"/>
  <c r="O16" i="48"/>
  <c r="O14" i="48"/>
  <c r="O26" i="49"/>
  <c r="O10" i="49"/>
  <c r="O28" i="48" l="1"/>
  <c r="O28" i="49"/>
  <c r="E40" i="110"/>
  <c r="O10" i="110"/>
  <c r="O40" i="110"/>
</calcChain>
</file>

<file path=xl/comments1.xml><?xml version="1.0" encoding="utf-8"?>
<comments xmlns="http://schemas.openxmlformats.org/spreadsheetml/2006/main">
  <authors>
    <author>Julian Francis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Total for 1st Quarter 2015 is compared with the Total for 4th Quarter 2014 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for Jan 2015 is compared with the figure for Dec 2014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P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Q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</commentList>
</comments>
</file>

<file path=xl/sharedStrings.xml><?xml version="1.0" encoding="utf-8"?>
<sst xmlns="http://schemas.openxmlformats.org/spreadsheetml/2006/main" count="1880" uniqueCount="177">
  <si>
    <t>Total Reported Accidents</t>
  </si>
  <si>
    <t>Period</t>
  </si>
  <si>
    <t>Year</t>
  </si>
  <si>
    <t>Fatal Accidents</t>
  </si>
  <si>
    <t>Non Injury Accidents</t>
  </si>
  <si>
    <t>Persons Injured</t>
  </si>
  <si>
    <t>Total</t>
  </si>
  <si>
    <t>Slight</t>
  </si>
  <si>
    <t>Serious</t>
  </si>
  <si>
    <t>(1)</t>
  </si>
  <si>
    <t>(2)</t>
  </si>
  <si>
    <t>(3)</t>
  </si>
  <si>
    <t>(4)</t>
  </si>
  <si>
    <t>(5)</t>
  </si>
  <si>
    <t>(6)</t>
  </si>
  <si>
    <t>(7)</t>
  </si>
  <si>
    <t>(8)</t>
  </si>
  <si>
    <t>Month</t>
  </si>
  <si>
    <t>No.</t>
  </si>
  <si>
    <t>%</t>
  </si>
  <si>
    <t>AND CLASS OF ROAD USER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</si>
  <si>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</si>
  <si>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</si>
  <si>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</si>
  <si>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</si>
  <si>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</si>
  <si>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</si>
  <si>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</si>
  <si>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</si>
  <si>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</si>
  <si>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55 -59</t>
  </si>
  <si>
    <t xml:space="preserve">60 - 64 </t>
  </si>
  <si>
    <t>65 +</t>
  </si>
  <si>
    <t>Churchill R. Highway</t>
  </si>
  <si>
    <t>Eastern Main Road</t>
  </si>
  <si>
    <t>Priority Bus Route</t>
  </si>
  <si>
    <t>Southern Main Road</t>
  </si>
  <si>
    <t>Uriah Butler Highway</t>
  </si>
  <si>
    <t>Sir Solomon Hochoy Highway</t>
  </si>
  <si>
    <t>Total Selected Roads</t>
  </si>
  <si>
    <t>Other Roads</t>
  </si>
  <si>
    <t>Total All Roads</t>
  </si>
  <si>
    <t>10 -  14</t>
  </si>
  <si>
    <t>15  - 19</t>
  </si>
  <si>
    <t>30  - 34</t>
  </si>
  <si>
    <t>65+</t>
  </si>
  <si>
    <t>Accidents Involving Slight and Serious Injuries</t>
  </si>
  <si>
    <t>Hour of Day</t>
  </si>
  <si>
    <t>AND DAY OF WEEK</t>
  </si>
  <si>
    <t>Sunday</t>
  </si>
  <si>
    <t>Monday</t>
  </si>
  <si>
    <t>Tuesday</t>
  </si>
  <si>
    <t>Wednesday</t>
  </si>
  <si>
    <t>Thursday</t>
  </si>
  <si>
    <t>Friday</t>
  </si>
  <si>
    <t>Saturday</t>
  </si>
  <si>
    <t>Not Stated</t>
  </si>
  <si>
    <t xml:space="preserve">Reported Accidents </t>
  </si>
  <si>
    <t xml:space="preserve">Fatal Accidents </t>
  </si>
  <si>
    <t>Claude Noel Highway</t>
  </si>
  <si>
    <t>(9)</t>
  </si>
  <si>
    <t>(10)</t>
  </si>
  <si>
    <t>(11)</t>
  </si>
  <si>
    <t>(12)</t>
  </si>
  <si>
    <t>(13)</t>
  </si>
  <si>
    <t>(14)</t>
  </si>
  <si>
    <t>(15)</t>
  </si>
  <si>
    <t>(16)</t>
  </si>
  <si>
    <t>5 - 9</t>
  </si>
  <si>
    <t>0 - 4</t>
  </si>
  <si>
    <t>Accidents: Slight and Serious Injury</t>
  </si>
  <si>
    <t>12:01-3:00</t>
  </si>
  <si>
    <t>3:01-6:00</t>
  </si>
  <si>
    <t>6:01-9:00</t>
  </si>
  <si>
    <t>9:01-12:00</t>
  </si>
  <si>
    <t>TABLE 5. FATAL TRAFFIC ACCIDENTS BY HOUR OF DAY</t>
  </si>
  <si>
    <t>TABLE 1. REPORTED ACCIDENTS, FATAL ACCIDENTS, ACCIDENTS INVOLVING SLIGHT</t>
  </si>
  <si>
    <t>…</t>
  </si>
  <si>
    <r>
      <t>Source:</t>
    </r>
    <r>
      <rPr>
        <sz val="10"/>
        <rFont val="Arial"/>
        <family val="2"/>
      </rPr>
      <t xml:space="preserve"> Road Traffic Accidents Returns</t>
    </r>
  </si>
  <si>
    <t>Percentage Distribution</t>
  </si>
  <si>
    <t>A. M.</t>
  </si>
  <si>
    <t>P. M.</t>
  </si>
  <si>
    <t>ON SELECTED ROADS BY TIME (HOUR) OF FATAL ACCIDENTS</t>
  </si>
  <si>
    <t>Name of Roads</t>
  </si>
  <si>
    <t>Age Group</t>
  </si>
  <si>
    <t>Pedestrian</t>
  </si>
  <si>
    <t>Drivers</t>
  </si>
  <si>
    <t>Pedal Cyclists</t>
  </si>
  <si>
    <t>Motor Cyclists</t>
  </si>
  <si>
    <t>Passengers</t>
  </si>
  <si>
    <t>20  - 24</t>
  </si>
  <si>
    <t>25  - 29</t>
  </si>
  <si>
    <t>35  - 39</t>
  </si>
  <si>
    <t>40  - 44</t>
  </si>
  <si>
    <t>45  - 49</t>
  </si>
  <si>
    <t>50  - 54</t>
  </si>
  <si>
    <t>55  - 59</t>
  </si>
  <si>
    <t>60  - 64</t>
  </si>
  <si>
    <t>5   -    9</t>
  </si>
  <si>
    <t>0   -    4</t>
  </si>
  <si>
    <t>Male</t>
  </si>
  <si>
    <t>Female</t>
  </si>
  <si>
    <t>Both Sexes</t>
  </si>
  <si>
    <t>Age of Victim</t>
  </si>
  <si>
    <t>Total                            All Class</t>
  </si>
  <si>
    <t>Unknown</t>
  </si>
  <si>
    <t>4th Quarter</t>
  </si>
  <si>
    <t>October</t>
  </si>
  <si>
    <t>November</t>
  </si>
  <si>
    <t>December</t>
  </si>
  <si>
    <r>
      <t>Source:</t>
    </r>
    <r>
      <rPr>
        <sz val="10"/>
        <rFont val="Arial"/>
        <family val="2"/>
      </rPr>
      <t xml:space="preserve">  Road Traffic Accidents Returns</t>
    </r>
  </si>
  <si>
    <r>
      <t xml:space="preserve">Source: </t>
    </r>
    <r>
      <rPr>
        <sz val="10"/>
        <rFont val="Arial"/>
        <family val="2"/>
      </rPr>
      <t xml:space="preserve"> Road Traffic Accidents Returns</t>
    </r>
  </si>
  <si>
    <t xml:space="preserve"> 9:01 - 12:00 midnight</t>
  </si>
  <si>
    <t xml:space="preserve"> 9:01 - 12:00 noon</t>
  </si>
  <si>
    <t>12:01 - 3:00 a.m</t>
  </si>
  <si>
    <t xml:space="preserve"> 3:01 - 6:00 a.m</t>
  </si>
  <si>
    <t xml:space="preserve"> 6:01 - 9:00 a.m</t>
  </si>
  <si>
    <t>12:01 - 3:00 p.m</t>
  </si>
  <si>
    <t xml:space="preserve"> 3:01 - 6:00 p.m</t>
  </si>
  <si>
    <t xml:space="preserve"> 6:01 - 9:00 p.m</t>
  </si>
  <si>
    <t>1st Quarter</t>
  </si>
  <si>
    <t>January</t>
  </si>
  <si>
    <t>February</t>
  </si>
  <si>
    <t>March</t>
  </si>
  <si>
    <t>8 224</t>
  </si>
  <si>
    <t>8 503</t>
  </si>
  <si>
    <t>8 121</t>
  </si>
  <si>
    <t>8 695</t>
  </si>
  <si>
    <t>8 368</t>
  </si>
  <si>
    <t>9 296</t>
  </si>
  <si>
    <t>8 967</t>
  </si>
  <si>
    <t>1st Quarter 2015</t>
  </si>
  <si>
    <t>January-March 2015</t>
  </si>
  <si>
    <r>
      <t>Source:</t>
    </r>
    <r>
      <rPr>
        <sz val="10"/>
        <rFont val="Rockwell"/>
        <family val="1"/>
      </rPr>
      <t xml:space="preserve">  Road Traffic Accidents Returns</t>
    </r>
  </si>
  <si>
    <t xml:space="preserve">               AND SERIOUS INJURIES, AND PERSONS INJURED</t>
  </si>
  <si>
    <t>7 906</t>
  </si>
  <si>
    <t>Source: Road Traffic Accidents Returns</t>
  </si>
  <si>
    <t xml:space="preserve"> </t>
  </si>
  <si>
    <t>SEX, AND CLASS OF ROAD USER</t>
  </si>
  <si>
    <t>55 - 59</t>
  </si>
  <si>
    <t>1st Quarter 2011-2015</t>
  </si>
  <si>
    <t xml:space="preserve">TABLE  8. FATALITIES BY AGE AND SEX OF VICTIM  </t>
  </si>
  <si>
    <t>TABLE 3. NUMBER AND PERCENTAGE DISTRIBUTION OF ACCIDENTS,</t>
  </si>
  <si>
    <t>TABLE 4. NUMBER AND PERCENTAGE DISTRIBUTION OF FATAL ACCIDENTS</t>
  </si>
  <si>
    <t>TABLE 2. FATALITIES BY SEX</t>
  </si>
  <si>
    <t>FATALITIES, AND PERSONS INJURED</t>
  </si>
  <si>
    <t>Fatalities</t>
  </si>
  <si>
    <t>TABLE 6. FATALITIES BY AGE GROUP,</t>
  </si>
  <si>
    <t>Churchill-Roosevelt Highway</t>
  </si>
  <si>
    <t>A.M.</t>
  </si>
  <si>
    <t>P.M.</t>
  </si>
  <si>
    <t>Total Sex/Class/Age</t>
  </si>
  <si>
    <t>TABLE 6. NUMBER OF PERSONS KILLED BY AGE GROUP</t>
  </si>
  <si>
    <t xml:space="preserve">TABLE  6'. FATALITIES BY AGE AND SEX OF VICTIM  </t>
  </si>
  <si>
    <t>(MONTHLY COMPARISON)</t>
  </si>
  <si>
    <t>ON SELECTED ROADS BY TIME OF DAY</t>
  </si>
  <si>
    <t>Total Fatalities</t>
  </si>
  <si>
    <t>TABLE 6". NUMBER OF PERSONS KILLED BY AGE GROUP</t>
  </si>
  <si>
    <t>Quarter 1 2015</t>
  </si>
  <si>
    <t>Percentage Change (TRA)</t>
  </si>
  <si>
    <t>Total Reported Accidents (TRA)</t>
  </si>
  <si>
    <t>Fatal Accidents (FA)</t>
  </si>
  <si>
    <t>Percentage Change (FA)</t>
  </si>
  <si>
    <t>Accidents Involving Slight and Serious Injuries (AISI)</t>
  </si>
  <si>
    <t>Percentage Change (AISI)</t>
  </si>
  <si>
    <t>-</t>
  </si>
  <si>
    <t>Non Injury Accidents (NIA)</t>
  </si>
  <si>
    <t>Percentage Change (NIA)</t>
  </si>
  <si>
    <t>Fatalities (F)</t>
  </si>
  <si>
    <t>Percentage Change (F)</t>
  </si>
  <si>
    <t>Percentage Change (PI)</t>
  </si>
  <si>
    <t>Persons Injured (PI)</t>
  </si>
  <si>
    <t xml:space="preserve">Source:  Road Traffic Accidents Returns </t>
  </si>
  <si>
    <t xml:space="preserve"> January-March 2015 </t>
  </si>
  <si>
    <t>TABLE 5. FATAL TRAFFIC ACCIDENTS BY DAY OF WEEK</t>
  </si>
  <si>
    <t>AND TIME OF DAY</t>
  </si>
  <si>
    <t>Time of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</si>
</sst>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6" formatCode="0\ 000"/>
    <numFmt numFmtId="167" formatCode="00\ 000"/>
    <numFmt numFmtId="168" formatCode="0.0%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Rockwell"/>
      <family val="1"/>
    </font>
    <font>
      <sz val="10"/>
      <name val="Rockwell"/>
      <family val="1"/>
    </font>
    <font>
      <b/>
      <sz val="11"/>
      <name val="Rockwell"/>
      <family val="1"/>
    </font>
    <font>
      <b/>
      <sz val="10"/>
      <name val="Rockwell"/>
      <family val="1"/>
    </font>
    <font>
      <sz val="22"/>
      <name val="Arial"/>
      <family val="2"/>
    </font>
    <font>
      <sz val="24"/>
      <name val="Arial"/>
      <family val="2"/>
    </font>
    <font>
      <sz val="20"/>
      <name val="Arial"/>
      <family val="2"/>
    </font>
    <font>
      <b/>
      <sz val="22"/>
      <name val="Arial"/>
      <family val="2"/>
    </font>
    <font>
      <sz val="18"/>
      <name val="Arial"/>
      <family val="2"/>
    </font>
    <font>
      <sz val="26"/>
      <name val="Arial"/>
      <family val="2"/>
    </font>
    <font>
      <sz val="2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b/>
      <sz val="28"/>
      <name val="Arial"/>
      <family val="2"/>
    </font>
    <font>
      <sz val="32"/>
      <name val="Arial"/>
      <family val="2"/>
    </font>
    <font>
      <b/>
      <sz val="36"/>
      <name val="Arial"/>
      <family val="2"/>
    </font>
    <font>
      <sz val="34"/>
      <name val="Arial"/>
      <family val="2"/>
    </font>
    <font>
      <b/>
      <sz val="3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7" fillId="0" borderId="0" applyFont="0" applyFill="0" applyBorder="0" applyAlignment="0" applyProtection="0"/>
  </cellStyleXfs>
  <cellXfs count="46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Fill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2" xfId="0" quotePrefix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3" fillId="0" borderId="0" xfId="0" quotePrefix="1" applyFont="1" applyBorder="1"/>
    <xf numFmtId="0" fontId="3" fillId="0" borderId="4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10" xfId="0" applyFont="1" applyBorder="1" applyAlignment="1">
      <alignment horizontal="left" indent="1"/>
    </xf>
    <xf numFmtId="0" fontId="4" fillId="0" borderId="1" xfId="0" applyFont="1" applyBorder="1" applyAlignment="1"/>
    <xf numFmtId="0" fontId="3" fillId="0" borderId="11" xfId="0" applyFont="1" applyBorder="1"/>
    <xf numFmtId="0" fontId="3" fillId="0" borderId="12" xfId="0" applyFont="1" applyBorder="1"/>
    <xf numFmtId="0" fontId="3" fillId="0" borderId="13" xfId="0" quotePrefix="1" applyFont="1" applyBorder="1"/>
    <xf numFmtId="0" fontId="3" fillId="0" borderId="13" xfId="0" applyFont="1" applyBorder="1"/>
    <xf numFmtId="0" fontId="4" fillId="0" borderId="1" xfId="0" quotePrefix="1" applyFont="1" applyBorder="1"/>
    <xf numFmtId="164" fontId="0" fillId="0" borderId="0" xfId="0" applyNumberFormat="1"/>
    <xf numFmtId="164" fontId="1" fillId="0" borderId="0" xfId="0" applyNumberFormat="1" applyFont="1"/>
    <xf numFmtId="0" fontId="3" fillId="0" borderId="12" xfId="0" applyFont="1" applyFill="1" applyBorder="1" applyAlignment="1">
      <alignment horizontal="center" vertical="center" wrapText="1"/>
    </xf>
    <xf numFmtId="16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0" xfId="0" applyFont="1" applyFill="1"/>
    <xf numFmtId="0" fontId="3" fillId="0" borderId="2" xfId="0" quotePrefix="1" applyFont="1" applyFill="1" applyBorder="1" applyAlignment="1">
      <alignment horizontal="center"/>
    </xf>
    <xf numFmtId="0" fontId="3" fillId="0" borderId="12" xfId="0" quotePrefix="1" applyFont="1" applyFill="1" applyBorder="1" applyAlignment="1">
      <alignment horizontal="center"/>
    </xf>
    <xf numFmtId="0" fontId="3" fillId="0" borderId="3" xfId="0" quotePrefix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4" fillId="0" borderId="9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17" fontId="1" fillId="0" borderId="0" xfId="0" applyNumberFormat="1" applyFont="1" applyAlignment="1"/>
    <xf numFmtId="0" fontId="6" fillId="0" borderId="0" xfId="0" applyFont="1" applyFill="1"/>
    <xf numFmtId="0" fontId="6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5" fillId="0" borderId="2" xfId="0" quotePrefix="1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/>
    <xf numFmtId="0" fontId="5" fillId="0" borderId="0" xfId="0" applyFont="1" applyFill="1"/>
    <xf numFmtId="0" fontId="5" fillId="0" borderId="12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9" fillId="0" borderId="0" xfId="0" applyFont="1"/>
    <xf numFmtId="0" fontId="1" fillId="0" borderId="0" xfId="0" applyFont="1" applyFill="1"/>
    <xf numFmtId="0" fontId="1" fillId="0" borderId="0" xfId="0" applyFont="1" applyFill="1" applyBorder="1"/>
    <xf numFmtId="0" fontId="9" fillId="2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/>
    <xf numFmtId="0" fontId="9" fillId="2" borderId="13" xfId="0" applyFont="1" applyFill="1" applyBorder="1"/>
    <xf numFmtId="0" fontId="9" fillId="0" borderId="5" xfId="0" quotePrefix="1" applyFont="1" applyFill="1" applyBorder="1" applyAlignment="1">
      <alignment horizontal="center"/>
    </xf>
    <xf numFmtId="0" fontId="9" fillId="0" borderId="4" xfId="0" quotePrefix="1" applyFont="1" applyFill="1" applyBorder="1" applyAlignment="1">
      <alignment horizontal="center"/>
    </xf>
    <xf numFmtId="0" fontId="9" fillId="2" borderId="4" xfId="0" applyFont="1" applyFill="1" applyBorder="1" applyAlignment="1"/>
    <xf numFmtId="0" fontId="9" fillId="2" borderId="13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right"/>
    </xf>
    <xf numFmtId="0" fontId="9" fillId="0" borderId="4" xfId="0" applyFont="1" applyFill="1" applyBorder="1" applyAlignment="1">
      <alignment horizontal="right"/>
    </xf>
    <xf numFmtId="166" fontId="9" fillId="0" borderId="5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left" indent="1"/>
    </xf>
    <xf numFmtId="0" fontId="12" fillId="2" borderId="4" xfId="0" applyFont="1" applyFill="1" applyBorder="1"/>
    <xf numFmtId="0" fontId="12" fillId="2" borderId="0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166" fontId="12" fillId="0" borderId="5" xfId="0" applyNumberFormat="1" applyFont="1" applyFill="1" applyBorder="1" applyAlignment="1">
      <alignment horizontal="right"/>
    </xf>
    <xf numFmtId="0" fontId="12" fillId="0" borderId="5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66" fontId="9" fillId="0" borderId="0" xfId="0" applyNumberFormat="1" applyFont="1" applyFill="1" applyAlignment="1">
      <alignment horizontal="right"/>
    </xf>
    <xf numFmtId="167" fontId="12" fillId="0" borderId="5" xfId="0" applyNumberFormat="1" applyFont="1" applyFill="1" applyBorder="1" applyAlignment="1">
      <alignment horizontal="right"/>
    </xf>
    <xf numFmtId="0" fontId="9" fillId="2" borderId="9" xfId="0" applyFont="1" applyFill="1" applyBorder="1" applyAlignment="1">
      <alignment horizontal="left" indent="1"/>
    </xf>
    <xf numFmtId="0" fontId="9" fillId="2" borderId="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166" fontId="9" fillId="0" borderId="6" xfId="0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/>
    <xf numFmtId="164" fontId="1" fillId="0" borderId="0" xfId="0" applyNumberFormat="1" applyFont="1" applyFill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 indent="1"/>
    </xf>
    <xf numFmtId="2" fontId="1" fillId="0" borderId="0" xfId="0" applyNumberFormat="1" applyFont="1" applyFill="1"/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13" xfId="0" applyFont="1" applyFill="1" applyBorder="1"/>
    <xf numFmtId="0" fontId="11" fillId="0" borderId="5" xfId="0" quotePrefix="1" applyFont="1" applyFill="1" applyBorder="1" applyAlignment="1">
      <alignment horizontal="center"/>
    </xf>
    <xf numFmtId="0" fontId="11" fillId="2" borderId="4" xfId="0" applyFont="1" applyFill="1" applyBorder="1" applyAlignment="1"/>
    <xf numFmtId="0" fontId="11" fillId="2" borderId="13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right"/>
    </xf>
    <xf numFmtId="0" fontId="17" fillId="0" borderId="5" xfId="0" applyFont="1" applyFill="1" applyBorder="1" applyAlignment="1">
      <alignment horizontal="right"/>
    </xf>
    <xf numFmtId="0" fontId="1" fillId="0" borderId="0" xfId="0" applyNumberFormat="1" applyFont="1" applyFill="1" applyBorder="1"/>
    <xf numFmtId="0" fontId="11" fillId="2" borderId="9" xfId="0" applyFont="1" applyFill="1" applyBorder="1" applyAlignment="1"/>
    <xf numFmtId="0" fontId="11" fillId="2" borderId="1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right"/>
    </xf>
    <xf numFmtId="0" fontId="17" fillId="0" borderId="6" xfId="0" applyFont="1" applyFill="1" applyBorder="1" applyAlignment="1">
      <alignment horizontal="right"/>
    </xf>
    <xf numFmtId="0" fontId="18" fillId="0" borderId="0" xfId="0" applyFont="1" applyFill="1" applyAlignment="1">
      <alignment horizontal="right"/>
    </xf>
    <xf numFmtId="0" fontId="15" fillId="0" borderId="2" xfId="0" quotePrefix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4" fontId="1" fillId="0" borderId="0" xfId="0" applyNumberFormat="1" applyFont="1" applyBorder="1"/>
    <xf numFmtId="2" fontId="1" fillId="0" borderId="0" xfId="0" applyNumberFormat="1" applyFont="1"/>
    <xf numFmtId="164" fontId="1" fillId="0" borderId="0" xfId="0" applyNumberFormat="1" applyFont="1" applyFill="1"/>
    <xf numFmtId="0" fontId="15" fillId="0" borderId="5" xfId="0" applyFont="1" applyBorder="1" applyAlignment="1">
      <alignment horizontal="center"/>
    </xf>
    <xf numFmtId="0" fontId="15" fillId="2" borderId="4" xfId="0" applyFont="1" applyFill="1" applyBorder="1" applyAlignment="1"/>
    <xf numFmtId="0" fontId="15" fillId="2" borderId="0" xfId="0" applyFont="1" applyFill="1" applyBorder="1" applyAlignment="1"/>
    <xf numFmtId="0" fontId="20" fillId="2" borderId="9" xfId="0" applyFont="1" applyFill="1" applyBorder="1" applyAlignment="1"/>
    <xf numFmtId="0" fontId="20" fillId="2" borderId="1" xfId="0" applyFont="1" applyFill="1" applyBorder="1" applyAlignment="1"/>
    <xf numFmtId="0" fontId="21" fillId="0" borderId="0" xfId="0" applyFont="1"/>
    <xf numFmtId="164" fontId="21" fillId="0" borderId="0" xfId="0" applyNumberFormat="1" applyFont="1" applyBorder="1" applyAlignment="1">
      <alignment horizontal="right"/>
    </xf>
    <xf numFmtId="0" fontId="21" fillId="0" borderId="0" xfId="0" applyFont="1" applyBorder="1"/>
    <xf numFmtId="0" fontId="18" fillId="0" borderId="0" xfId="0" applyFont="1"/>
    <xf numFmtId="0" fontId="15" fillId="2" borderId="4" xfId="0" applyFont="1" applyFill="1" applyBorder="1"/>
    <xf numFmtId="0" fontId="15" fillId="2" borderId="0" xfId="0" applyFont="1" applyFill="1" applyBorder="1"/>
    <xf numFmtId="0" fontId="15" fillId="2" borderId="13" xfId="0" applyFont="1" applyFill="1" applyBorder="1"/>
    <xf numFmtId="0" fontId="10" fillId="2" borderId="4" xfId="0" applyFont="1" applyFill="1" applyBorder="1" applyAlignment="1">
      <alignment horizontal="center"/>
    </xf>
    <xf numFmtId="0" fontId="10" fillId="2" borderId="11" xfId="0" applyFont="1" applyFill="1" applyBorder="1"/>
    <xf numFmtId="0" fontId="10" fillId="2" borderId="0" xfId="0" applyFont="1" applyFill="1" applyBorder="1"/>
    <xf numFmtId="0" fontId="10" fillId="2" borderId="13" xfId="0" applyFont="1" applyFill="1" applyBorder="1"/>
    <xf numFmtId="0" fontId="10" fillId="0" borderId="2" xfId="0" quotePrefix="1" applyFont="1" applyFill="1" applyBorder="1" applyAlignment="1">
      <alignment horizontal="center"/>
    </xf>
    <xf numFmtId="0" fontId="10" fillId="2" borderId="4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wrapText="1"/>
    </xf>
    <xf numFmtId="0" fontId="19" fillId="2" borderId="1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164" fontId="19" fillId="0" borderId="6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/>
    <xf numFmtId="0" fontId="20" fillId="2" borderId="10" xfId="0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0" fillId="0" borderId="0" xfId="0" applyFont="1"/>
    <xf numFmtId="0" fontId="9" fillId="0" borderId="0" xfId="0" applyFont="1" applyFill="1" applyBorder="1" applyAlignment="1">
      <alignment horizontal="right"/>
    </xf>
    <xf numFmtId="0" fontId="10" fillId="0" borderId="2" xfId="0" quotePrefix="1" applyFont="1" applyBorder="1" applyAlignment="1">
      <alignment horizontal="center"/>
    </xf>
    <xf numFmtId="0" fontId="10" fillId="2" borderId="4" xfId="0" applyFont="1" applyFill="1" applyBorder="1"/>
    <xf numFmtId="166" fontId="10" fillId="0" borderId="5" xfId="0" applyNumberFormat="1" applyFont="1" applyFill="1" applyBorder="1" applyAlignment="1">
      <alignment horizontal="right"/>
    </xf>
    <xf numFmtId="164" fontId="10" fillId="0" borderId="5" xfId="0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horizontal="right"/>
    </xf>
    <xf numFmtId="166" fontId="19" fillId="0" borderId="5" xfId="0" applyNumberFormat="1" applyFont="1" applyFill="1" applyBorder="1" applyAlignment="1">
      <alignment horizontal="right"/>
    </xf>
    <xf numFmtId="0" fontId="19" fillId="0" borderId="0" xfId="0" applyFont="1" applyFill="1"/>
    <xf numFmtId="0" fontId="19" fillId="0" borderId="5" xfId="0" applyFont="1" applyFill="1" applyBorder="1" applyAlignment="1">
      <alignment horizontal="right"/>
    </xf>
    <xf numFmtId="0" fontId="19" fillId="0" borderId="6" xfId="0" applyFont="1" applyFill="1" applyBorder="1"/>
    <xf numFmtId="0" fontId="10" fillId="0" borderId="5" xfId="0" quotePrefix="1" applyFont="1" applyFill="1" applyBorder="1" applyAlignment="1">
      <alignment horizontal="center"/>
    </xf>
    <xf numFmtId="0" fontId="10" fillId="0" borderId="3" xfId="0" quotePrefix="1" applyFont="1" applyFill="1" applyBorder="1" applyAlignment="1">
      <alignment horizontal="center"/>
    </xf>
    <xf numFmtId="0" fontId="10" fillId="0" borderId="4" xfId="0" applyFont="1" applyFill="1" applyBorder="1" applyAlignment="1">
      <alignment horizontal="right"/>
    </xf>
    <xf numFmtId="0" fontId="10" fillId="0" borderId="5" xfId="0" applyFont="1" applyFill="1" applyBorder="1"/>
    <xf numFmtId="0" fontId="10" fillId="2" borderId="9" xfId="0" applyFont="1" applyFill="1" applyBorder="1"/>
    <xf numFmtId="0" fontId="10" fillId="2" borderId="1" xfId="0" applyFont="1" applyFill="1" applyBorder="1"/>
    <xf numFmtId="0" fontId="10" fillId="2" borderId="10" xfId="0" applyFont="1" applyFill="1" applyBorder="1"/>
    <xf numFmtId="166" fontId="19" fillId="0" borderId="6" xfId="0" applyNumberFormat="1" applyFont="1" applyFill="1" applyBorder="1" applyAlignment="1">
      <alignment horizontal="right"/>
    </xf>
    <xf numFmtId="1" fontId="19" fillId="0" borderId="6" xfId="0" applyNumberFormat="1" applyFont="1" applyFill="1" applyBorder="1" applyAlignment="1">
      <alignment horizontal="right"/>
    </xf>
    <xf numFmtId="0" fontId="19" fillId="0" borderId="6" xfId="0" applyFont="1" applyFill="1" applyBorder="1" applyAlignment="1">
      <alignment horizontal="right"/>
    </xf>
    <xf numFmtId="0" fontId="19" fillId="0" borderId="9" xfId="0" applyFont="1" applyFill="1" applyBorder="1" applyAlignment="1">
      <alignment horizontal="right"/>
    </xf>
    <xf numFmtId="0" fontId="9" fillId="0" borderId="0" xfId="0" applyFont="1" applyBorder="1"/>
    <xf numFmtId="0" fontId="10" fillId="3" borderId="7" xfId="0" applyFont="1" applyFill="1" applyBorder="1" applyAlignment="1">
      <alignment horizontal="center" vertical="center"/>
    </xf>
    <xf numFmtId="16" fontId="10" fillId="3" borderId="7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/>
    </xf>
    <xf numFmtId="0" fontId="23" fillId="0" borderId="13" xfId="0" quotePrefix="1" applyFont="1" applyFill="1" applyBorder="1" applyAlignment="1">
      <alignment horizontal="center"/>
    </xf>
    <xf numFmtId="0" fontId="23" fillId="0" borderId="2" xfId="0" quotePrefix="1" applyFont="1" applyBorder="1" applyAlignment="1">
      <alignment horizontal="center"/>
    </xf>
    <xf numFmtId="0" fontId="23" fillId="0" borderId="12" xfId="0" quotePrefix="1" applyFont="1" applyBorder="1" applyAlignment="1">
      <alignment horizontal="center"/>
    </xf>
    <xf numFmtId="0" fontId="23" fillId="0" borderId="5" xfId="0" quotePrefix="1" applyFont="1" applyBorder="1" applyAlignment="1">
      <alignment horizontal="center"/>
    </xf>
    <xf numFmtId="0" fontId="23" fillId="0" borderId="13" xfId="0" applyFont="1" applyBorder="1"/>
    <xf numFmtId="0" fontId="23" fillId="2" borderId="4" xfId="0" quotePrefix="1" applyFont="1" applyFill="1" applyBorder="1" applyAlignment="1"/>
    <xf numFmtId="0" fontId="23" fillId="2" borderId="0" xfId="0" quotePrefix="1" applyFont="1" applyFill="1" applyBorder="1" applyAlignment="1"/>
    <xf numFmtId="0" fontId="23" fillId="2" borderId="13" xfId="0" quotePrefix="1" applyFont="1" applyFill="1" applyBorder="1" applyAlignment="1"/>
    <xf numFmtId="0" fontId="23" fillId="0" borderId="13" xfId="0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3" fillId="0" borderId="13" xfId="0" applyFont="1" applyFill="1" applyBorder="1"/>
    <xf numFmtId="0" fontId="23" fillId="2" borderId="4" xfId="0" applyFont="1" applyFill="1" applyBorder="1" applyAlignment="1"/>
    <xf numFmtId="0" fontId="23" fillId="2" borderId="0" xfId="0" applyFont="1" applyFill="1" applyBorder="1" applyAlignment="1"/>
    <xf numFmtId="0" fontId="24" fillId="2" borderId="9" xfId="0" applyFont="1" applyFill="1" applyBorder="1" applyAlignment="1"/>
    <xf numFmtId="0" fontId="24" fillId="2" borderId="1" xfId="0" applyFont="1" applyFill="1" applyBorder="1" applyAlignment="1"/>
    <xf numFmtId="0" fontId="23" fillId="2" borderId="1" xfId="0" quotePrefix="1" applyFont="1" applyFill="1" applyBorder="1" applyAlignment="1"/>
    <xf numFmtId="0" fontId="23" fillId="2" borderId="10" xfId="0" quotePrefix="1" applyFont="1" applyFill="1" applyBorder="1" applyAlignment="1"/>
    <xf numFmtId="0" fontId="24" fillId="0" borderId="10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0" xfId="0" applyAlignment="1">
      <alignment vertical="top" wrapText="1"/>
    </xf>
    <xf numFmtId="0" fontId="25" fillId="0" borderId="13" xfId="0" quotePrefix="1" applyFont="1" applyFill="1" applyBorder="1" applyAlignment="1">
      <alignment horizontal="center"/>
    </xf>
    <xf numFmtId="0" fontId="25" fillId="0" borderId="2" xfId="0" quotePrefix="1" applyFont="1" applyBorder="1" applyAlignment="1">
      <alignment horizontal="center"/>
    </xf>
    <xf numFmtId="0" fontId="25" fillId="0" borderId="12" xfId="0" quotePrefix="1" applyFont="1" applyBorder="1" applyAlignment="1">
      <alignment horizontal="center"/>
    </xf>
    <xf numFmtId="0" fontId="25" fillId="0" borderId="5" xfId="0" quotePrefix="1" applyFont="1" applyBorder="1" applyAlignment="1">
      <alignment horizontal="center"/>
    </xf>
    <xf numFmtId="0" fontId="25" fillId="0" borderId="13" xfId="0" applyFont="1" applyBorder="1"/>
    <xf numFmtId="0" fontId="25" fillId="0" borderId="13" xfId="0" applyFont="1" applyFill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5" fillId="0" borderId="13" xfId="0" applyFont="1" applyFill="1" applyBorder="1"/>
    <xf numFmtId="0" fontId="26" fillId="0" borderId="6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/>
    </xf>
    <xf numFmtId="0" fontId="25" fillId="0" borderId="7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4" xfId="0" quotePrefix="1" applyFont="1" applyFill="1" applyBorder="1" applyAlignment="1"/>
    <xf numFmtId="0" fontId="25" fillId="0" borderId="0" xfId="0" quotePrefix="1" applyFont="1" applyFill="1" applyBorder="1" applyAlignment="1"/>
    <xf numFmtId="0" fontId="25" fillId="0" borderId="13" xfId="0" quotePrefix="1" applyFont="1" applyFill="1" applyBorder="1" applyAlignment="1"/>
    <xf numFmtId="0" fontId="25" fillId="0" borderId="4" xfId="0" applyFont="1" applyFill="1" applyBorder="1" applyAlignment="1"/>
    <xf numFmtId="0" fontId="25" fillId="0" borderId="0" xfId="0" applyFont="1" applyFill="1" applyBorder="1" applyAlignment="1"/>
    <xf numFmtId="0" fontId="25" fillId="0" borderId="9" xfId="0" applyFont="1" applyFill="1" applyBorder="1" applyAlignment="1"/>
    <xf numFmtId="0" fontId="25" fillId="0" borderId="1" xfId="0" applyFont="1" applyFill="1" applyBorder="1" applyAlignment="1"/>
    <xf numFmtId="0" fontId="25" fillId="0" borderId="1" xfId="0" quotePrefix="1" applyFont="1" applyFill="1" applyBorder="1" applyAlignment="1"/>
    <xf numFmtId="0" fontId="25" fillId="0" borderId="10" xfId="0" quotePrefix="1" applyFont="1" applyFill="1" applyBorder="1" applyAlignment="1"/>
    <xf numFmtId="0" fontId="13" fillId="0" borderId="0" xfId="0" applyFont="1" applyAlignment="1">
      <alignment vertical="top" wrapText="1"/>
    </xf>
    <xf numFmtId="166" fontId="1" fillId="0" borderId="0" xfId="0" applyNumberFormat="1" applyFont="1" applyFill="1" applyBorder="1"/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right" vertical="center" wrapText="1"/>
    </xf>
    <xf numFmtId="0" fontId="13" fillId="0" borderId="7" xfId="0" applyFont="1" applyBorder="1" applyAlignment="1">
      <alignment horizontal="right" vertical="top" wrapText="1"/>
    </xf>
    <xf numFmtId="0" fontId="13" fillId="0" borderId="7" xfId="0" applyFont="1" applyBorder="1" applyAlignment="1">
      <alignment horizontal="right" vertical="center" wrapText="1"/>
    </xf>
    <xf numFmtId="166" fontId="13" fillId="0" borderId="7" xfId="0" applyNumberFormat="1" applyFont="1" applyBorder="1" applyAlignment="1">
      <alignment horizontal="right" vertical="center" wrapText="1"/>
    </xf>
    <xf numFmtId="166" fontId="16" fillId="0" borderId="7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horizontal="right" vertical="center" wrapText="1"/>
    </xf>
    <xf numFmtId="166" fontId="13" fillId="0" borderId="7" xfId="0" applyNumberFormat="1" applyFont="1" applyFill="1" applyBorder="1" applyAlignment="1">
      <alignment horizontal="right" vertical="center" wrapText="1"/>
    </xf>
    <xf numFmtId="168" fontId="13" fillId="0" borderId="7" xfId="2" applyNumberFormat="1" applyFont="1" applyFill="1" applyBorder="1" applyAlignment="1">
      <alignment horizontal="right" vertical="center" wrapText="1"/>
    </xf>
    <xf numFmtId="168" fontId="13" fillId="0" borderId="7" xfId="2" applyNumberFormat="1" applyFont="1" applyBorder="1" applyAlignment="1">
      <alignment horizontal="right" vertical="center" wrapText="1"/>
    </xf>
    <xf numFmtId="2" fontId="13" fillId="4" borderId="7" xfId="0" applyNumberFormat="1" applyFont="1" applyFill="1" applyBorder="1" applyAlignment="1">
      <alignment horizontal="right" vertical="center" wrapText="1"/>
    </xf>
    <xf numFmtId="0" fontId="1" fillId="4" borderId="7" xfId="0" applyFont="1" applyFill="1" applyBorder="1" applyAlignment="1">
      <alignment vertical="center" wrapText="1"/>
    </xf>
    <xf numFmtId="0" fontId="0" fillId="4" borderId="7" xfId="0" applyFill="1" applyBorder="1" applyAlignment="1">
      <alignment vertical="top" wrapText="1"/>
    </xf>
    <xf numFmtId="0" fontId="13" fillId="4" borderId="7" xfId="0" applyFont="1" applyFill="1" applyBorder="1" applyAlignment="1">
      <alignment vertical="center" wrapText="1"/>
    </xf>
    <xf numFmtId="166" fontId="16" fillId="4" borderId="7" xfId="0" applyNumberFormat="1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vertical="top" wrapText="1"/>
    </xf>
    <xf numFmtId="0" fontId="9" fillId="4" borderId="6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horizontal="right" vertical="center" wrapText="1"/>
    </xf>
    <xf numFmtId="0" fontId="16" fillId="4" borderId="7" xfId="0" applyFont="1" applyFill="1" applyBorder="1" applyAlignment="1">
      <alignment horizontal="right" vertical="center" wrapText="1"/>
    </xf>
    <xf numFmtId="0" fontId="13" fillId="5" borderId="7" xfId="0" applyFont="1" applyFill="1" applyBorder="1" applyAlignment="1">
      <alignment horizontal="right" vertical="center" wrapText="1"/>
    </xf>
    <xf numFmtId="2" fontId="13" fillId="0" borderId="7" xfId="0" applyNumberFormat="1" applyFont="1" applyBorder="1" applyAlignment="1">
      <alignment horizontal="right" vertical="center" wrapText="1"/>
    </xf>
    <xf numFmtId="2" fontId="16" fillId="5" borderId="7" xfId="0" applyNumberFormat="1" applyFont="1" applyFill="1" applyBorder="1" applyAlignment="1">
      <alignment horizontal="right" vertical="center" wrapText="1"/>
    </xf>
    <xf numFmtId="2" fontId="13" fillId="5" borderId="7" xfId="0" applyNumberFormat="1" applyFont="1" applyFill="1" applyBorder="1" applyAlignment="1">
      <alignment horizontal="right" vertical="center" wrapText="1"/>
    </xf>
    <xf numFmtId="1" fontId="13" fillId="0" borderId="7" xfId="0" applyNumberFormat="1" applyFont="1" applyFill="1" applyBorder="1" applyAlignment="1">
      <alignment horizontal="right" vertical="center" wrapText="1"/>
    </xf>
    <xf numFmtId="1" fontId="13" fillId="0" borderId="7" xfId="2" applyNumberFormat="1" applyFont="1" applyFill="1" applyBorder="1" applyAlignment="1">
      <alignment horizontal="right" vertical="center" wrapText="1"/>
    </xf>
    <xf numFmtId="1" fontId="13" fillId="0" borderId="7" xfId="2" applyNumberFormat="1" applyFont="1" applyBorder="1" applyAlignment="1">
      <alignment horizontal="right" vertical="center" wrapText="1"/>
    </xf>
    <xf numFmtId="1" fontId="16" fillId="0" borderId="7" xfId="2" applyNumberFormat="1" applyFont="1" applyBorder="1" applyAlignment="1">
      <alignment horizontal="right" vertical="center" wrapText="1"/>
    </xf>
    <xf numFmtId="1" fontId="16" fillId="0" borderId="7" xfId="0" applyNumberFormat="1" applyFont="1" applyFill="1" applyBorder="1" applyAlignment="1">
      <alignment horizontal="right" vertical="center" wrapText="1"/>
    </xf>
    <xf numFmtId="0" fontId="9" fillId="5" borderId="7" xfId="0" applyFont="1" applyFill="1" applyBorder="1" applyAlignment="1">
      <alignment vertical="center" wrapText="1"/>
    </xf>
    <xf numFmtId="0" fontId="0" fillId="5" borderId="7" xfId="0" applyFill="1" applyBorder="1" applyAlignment="1">
      <alignment vertical="top" wrapText="1"/>
    </xf>
    <xf numFmtId="0" fontId="16" fillId="0" borderId="7" xfId="0" applyFont="1" applyFill="1" applyBorder="1" applyAlignment="1">
      <alignment horizontal="right" vertical="center" wrapText="1"/>
    </xf>
    <xf numFmtId="168" fontId="16" fillId="0" borderId="7" xfId="2" applyNumberFormat="1" applyFont="1" applyFill="1" applyBorder="1" applyAlignment="1">
      <alignment horizontal="right" vertical="center" wrapText="1"/>
    </xf>
    <xf numFmtId="168" fontId="16" fillId="0" borderId="7" xfId="2" applyNumberFormat="1" applyFont="1" applyBorder="1" applyAlignment="1">
      <alignment horizontal="right" vertical="center" wrapText="1"/>
    </xf>
    <xf numFmtId="168" fontId="1" fillId="0" borderId="0" xfId="2" applyNumberFormat="1" applyFont="1" applyBorder="1"/>
    <xf numFmtId="168" fontId="1" fillId="0" borderId="0" xfId="2" applyNumberFormat="1" applyFont="1"/>
    <xf numFmtId="168" fontId="1" fillId="0" borderId="0" xfId="2" applyNumberFormat="1" applyFont="1" applyFill="1"/>
    <xf numFmtId="0" fontId="19" fillId="0" borderId="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/>
    </xf>
    <xf numFmtId="0" fontId="11" fillId="0" borderId="8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10" fillId="3" borderId="8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15" fillId="3" borderId="8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2" borderId="4" xfId="0" applyFont="1" applyFill="1" applyBorder="1"/>
    <xf numFmtId="0" fontId="23" fillId="2" borderId="0" xfId="0" applyFont="1" applyFill="1" applyBorder="1"/>
    <xf numFmtId="0" fontId="23" fillId="2" borderId="13" xfId="0" applyFont="1" applyFill="1" applyBorder="1"/>
    <xf numFmtId="0" fontId="14" fillId="0" borderId="0" xfId="0" applyFont="1" applyAlignment="1">
      <alignment horizontal="right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5" fillId="0" borderId="4" xfId="0" applyFont="1" applyFill="1" applyBorder="1"/>
    <xf numFmtId="0" fontId="25" fillId="0" borderId="0" xfId="0" applyFont="1" applyFill="1" applyBorder="1"/>
    <xf numFmtId="0" fontId="25" fillId="0" borderId="13" xfId="0" applyFont="1" applyFill="1" applyBorder="1"/>
    <xf numFmtId="0" fontId="13" fillId="0" borderId="0" xfId="0" applyFont="1" applyAlignment="1">
      <alignment horizontal="center"/>
    </xf>
    <xf numFmtId="17" fontId="13" fillId="0" borderId="0" xfId="0" applyNumberFormat="1" applyFont="1" applyAlignment="1">
      <alignment horizont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9" fillId="0" borderId="2" xfId="0" quotePrefix="1" applyFont="1" applyFill="1" applyBorder="1" applyAlignment="1">
      <alignment horizontal="center"/>
    </xf>
    <xf numFmtId="0" fontId="9" fillId="0" borderId="12" xfId="0" quotePrefix="1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6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colors>
    <mruColors>
      <color rgb="FFFF9900"/>
      <color rgb="FF008000"/>
      <color rgb="FF66FFCC"/>
      <color rgb="FF33CC33"/>
      <color rgb="FFFF9933"/>
      <color rgb="FFFFCC00"/>
      <color rgb="FF0099FF"/>
      <color rgb="FFFF6600"/>
      <color rgb="FF3333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r\REsBackup\Users\julian%20francis\Desktop\Traffic%20Working\Traffic%20Bulletin%20'15\1st%20Qtr%202015\1st%20qtr-2015%20-%20working%20-%20pri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ace"/>
      <sheetName val="Section I"/>
      <sheetName val="Table 1 2015"/>
      <sheetName val="Notable Trends"/>
      <sheetName val="Charts 1-2"/>
      <sheetName val="Table2 2015"/>
      <sheetName val="Chart 3"/>
      <sheetName val="Section II"/>
      <sheetName val="Table 3 2015"/>
      <sheetName val="RoadsTimeOfDay"/>
      <sheetName val="Charts 4-5"/>
      <sheetName val="Table4 2015"/>
      <sheetName val="WeekTimeOfDay"/>
      <sheetName val="Charts 6-7"/>
      <sheetName val="Section III"/>
      <sheetName val="Table 5 2015"/>
      <sheetName val="AgeRoadUser"/>
      <sheetName val="Chart 8-9"/>
      <sheetName val="Table 6 2015"/>
      <sheetName val="AgeSexRoadUser"/>
      <sheetName val="Table 7 2015"/>
      <sheetName val="Chart 10"/>
      <sheetName val="Table 8 2015"/>
      <sheetName val="AgeSex"/>
      <sheetName val="Charts 11-12"/>
      <sheetName val="End Page"/>
      <sheetName val="table3 2015 (2)"/>
      <sheetName val="table3 2015 jan"/>
      <sheetName val="table3 2015 feb"/>
      <sheetName val="table3 2015 mar"/>
      <sheetName val="table4 2015 (2)"/>
      <sheetName val="table4 2015 jan"/>
      <sheetName val="table4 2015 feb"/>
      <sheetName val="table4 2015 mar"/>
      <sheetName val="table5 2015 (2)"/>
      <sheetName val="table5 2015 jan"/>
      <sheetName val="table5 2015 feb"/>
      <sheetName val="table5 2015 mar"/>
      <sheetName val="Table 6 2015 (2)"/>
      <sheetName val="Table 6 2015 jan"/>
      <sheetName val="Table 6 2015 feb"/>
      <sheetName val="Table 6 2015 mar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 refreshError="1"/>
      <sheetData sheetId="8">
        <row r="7">
          <cell r="E7" t="str">
            <v>12:01-3:00</v>
          </cell>
        </row>
      </sheetData>
      <sheetData sheetId="9" refreshError="1"/>
      <sheetData sheetId="10"/>
      <sheetData sheetId="11">
        <row r="6">
          <cell r="J6" t="str">
            <v>Sunday</v>
          </cell>
        </row>
      </sheetData>
      <sheetData sheetId="12"/>
      <sheetData sheetId="13"/>
      <sheetData sheetId="14" refreshError="1"/>
      <sheetData sheetId="15">
        <row r="6">
          <cell r="H6" t="str">
            <v>Pedestrian</v>
          </cell>
        </row>
      </sheetData>
      <sheetData sheetId="16"/>
      <sheetData sheetId="17"/>
      <sheetData sheetId="18" refreshError="1"/>
      <sheetData sheetId="19"/>
      <sheetData sheetId="20">
        <row r="11">
          <cell r="F11">
            <v>2011</v>
          </cell>
          <cell r="G11">
            <v>43</v>
          </cell>
          <cell r="H11">
            <v>11</v>
          </cell>
        </row>
        <row r="12">
          <cell r="F12">
            <v>2012</v>
          </cell>
          <cell r="G12">
            <v>34</v>
          </cell>
          <cell r="H12">
            <v>6</v>
          </cell>
        </row>
        <row r="13">
          <cell r="F13">
            <v>2013</v>
          </cell>
          <cell r="G13">
            <v>37</v>
          </cell>
          <cell r="H13">
            <v>10</v>
          </cell>
        </row>
        <row r="14">
          <cell r="F14">
            <v>2014</v>
          </cell>
          <cell r="G14">
            <v>41</v>
          </cell>
          <cell r="H14">
            <v>6</v>
          </cell>
        </row>
        <row r="15">
          <cell r="F15">
            <v>2015</v>
          </cell>
          <cell r="G15">
            <v>27</v>
          </cell>
          <cell r="H15">
            <v>7</v>
          </cell>
        </row>
      </sheetData>
      <sheetData sheetId="21"/>
      <sheetData sheetId="22">
        <row r="5">
          <cell r="I5" t="str">
            <v>Male</v>
          </cell>
        </row>
      </sheetData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7"/>
  <sheetViews>
    <sheetView tabSelected="1" zoomScale="70" zoomScaleNormal="70" workbookViewId="0">
      <selection activeCell="S4" sqref="S4"/>
    </sheetView>
  </sheetViews>
  <sheetFormatPr defaultRowHeight="12.75" x14ac:dyDescent="0.2"/>
  <cols>
    <col min="1" max="1" width="25.7109375" style="95" customWidth="1"/>
    <col min="2" max="2" width="3.42578125" style="95" customWidth="1"/>
    <col min="3" max="3" width="4.28515625" style="95" customWidth="1"/>
    <col min="4" max="4" width="3.5703125" style="95" customWidth="1"/>
    <col min="5" max="5" width="2.7109375" style="95" customWidth="1"/>
    <col min="6" max="6" width="12.5703125" style="95" customWidth="1"/>
    <col min="7" max="7" width="21.42578125" style="132" customWidth="1"/>
    <col min="8" max="8" width="21" style="95" customWidth="1"/>
    <col min="9" max="9" width="28.28515625" style="95" customWidth="1"/>
    <col min="10" max="10" width="23.42578125" style="95" customWidth="1"/>
    <col min="11" max="11" width="21.85546875" style="95" customWidth="1"/>
    <col min="12" max="12" width="12" style="95" customWidth="1"/>
    <col min="13" max="13" width="12.28515625" style="95" customWidth="1"/>
    <col min="14" max="14" width="20" style="95" customWidth="1"/>
    <col min="15" max="16" width="9.140625" style="95"/>
    <col min="17" max="21" width="10.7109375" style="95" bestFit="1" customWidth="1"/>
    <col min="22" max="16384" width="9.140625" style="95"/>
  </cols>
  <sheetData>
    <row r="1" spans="1:26" ht="35.25" customHeight="1" x14ac:dyDescent="0.2">
      <c r="A1" s="319" t="s">
        <v>76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</row>
    <row r="2" spans="1:26" ht="34.5" customHeight="1" x14ac:dyDescent="0.2">
      <c r="A2" s="319" t="s">
        <v>134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</row>
    <row r="3" spans="1:26" ht="33" customHeight="1" x14ac:dyDescent="0.2">
      <c r="A3" s="319" t="s">
        <v>131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</row>
    <row r="4" spans="1:26" ht="35.25" customHeight="1" x14ac:dyDescent="0.2">
      <c r="A4" s="320" t="s">
        <v>1</v>
      </c>
      <c r="B4" s="321"/>
      <c r="C4" s="321"/>
      <c r="D4" s="321"/>
      <c r="E4" s="322"/>
      <c r="F4" s="329" t="s">
        <v>2</v>
      </c>
      <c r="G4" s="329" t="s">
        <v>0</v>
      </c>
      <c r="H4" s="329" t="s">
        <v>3</v>
      </c>
      <c r="I4" s="329" t="s">
        <v>46</v>
      </c>
      <c r="J4" s="329" t="s">
        <v>4</v>
      </c>
      <c r="K4" s="329" t="s">
        <v>146</v>
      </c>
      <c r="L4" s="329" t="s">
        <v>5</v>
      </c>
      <c r="M4" s="329"/>
      <c r="N4" s="329"/>
    </row>
    <row r="5" spans="1:26" ht="21.75" customHeight="1" x14ac:dyDescent="0.2">
      <c r="A5" s="323"/>
      <c r="B5" s="324"/>
      <c r="C5" s="324"/>
      <c r="D5" s="324"/>
      <c r="E5" s="325"/>
      <c r="F5" s="330"/>
      <c r="G5" s="330"/>
      <c r="H5" s="330"/>
      <c r="I5" s="330"/>
      <c r="J5" s="330"/>
      <c r="K5" s="330"/>
      <c r="L5" s="331"/>
      <c r="M5" s="331"/>
      <c r="N5" s="331"/>
    </row>
    <row r="6" spans="1:26" x14ac:dyDescent="0.2">
      <c r="A6" s="323"/>
      <c r="B6" s="324"/>
      <c r="C6" s="324"/>
      <c r="D6" s="324"/>
      <c r="E6" s="325"/>
      <c r="F6" s="330"/>
      <c r="G6" s="330"/>
      <c r="H6" s="330"/>
      <c r="I6" s="330"/>
      <c r="J6" s="330"/>
      <c r="K6" s="330"/>
      <c r="L6" s="330" t="s">
        <v>6</v>
      </c>
      <c r="M6" s="330" t="s">
        <v>7</v>
      </c>
      <c r="N6" s="329" t="s">
        <v>8</v>
      </c>
    </row>
    <row r="7" spans="1:26" ht="25.5" customHeight="1" x14ac:dyDescent="0.2">
      <c r="A7" s="323"/>
      <c r="B7" s="324"/>
      <c r="C7" s="324"/>
      <c r="D7" s="324"/>
      <c r="E7" s="325"/>
      <c r="F7" s="330"/>
      <c r="G7" s="330"/>
      <c r="H7" s="330"/>
      <c r="I7" s="330"/>
      <c r="J7" s="330"/>
      <c r="K7" s="330"/>
      <c r="L7" s="330"/>
      <c r="M7" s="330"/>
      <c r="N7" s="330"/>
    </row>
    <row r="8" spans="1:26" ht="39" customHeight="1" x14ac:dyDescent="0.2">
      <c r="A8" s="326"/>
      <c r="B8" s="327"/>
      <c r="C8" s="327"/>
      <c r="D8" s="327"/>
      <c r="E8" s="328"/>
      <c r="F8" s="331"/>
      <c r="G8" s="331"/>
      <c r="H8" s="331"/>
      <c r="I8" s="331"/>
      <c r="J8" s="331"/>
      <c r="K8" s="331"/>
      <c r="L8" s="331"/>
      <c r="M8" s="331"/>
      <c r="N8" s="331"/>
    </row>
    <row r="9" spans="1:26" ht="3.75" hidden="1" customHeight="1" x14ac:dyDescent="0.2">
      <c r="A9" s="97"/>
      <c r="B9" s="98"/>
      <c r="C9" s="98"/>
      <c r="D9" s="98"/>
      <c r="E9" s="99"/>
      <c r="F9" s="100"/>
      <c r="G9" s="100"/>
      <c r="H9" s="100"/>
      <c r="I9" s="100"/>
      <c r="J9" s="100"/>
      <c r="K9" s="100"/>
      <c r="L9" s="100"/>
      <c r="M9" s="101"/>
      <c r="N9" s="100"/>
    </row>
    <row r="10" spans="1:26" ht="26.25" customHeight="1" x14ac:dyDescent="0.35">
      <c r="A10" s="102"/>
      <c r="B10" s="103"/>
      <c r="C10" s="103"/>
      <c r="D10" s="104"/>
      <c r="E10" s="105"/>
      <c r="F10" s="106" t="s">
        <v>9</v>
      </c>
      <c r="G10" s="106" t="s">
        <v>10</v>
      </c>
      <c r="H10" s="106" t="s">
        <v>11</v>
      </c>
      <c r="I10" s="106" t="s">
        <v>12</v>
      </c>
      <c r="J10" s="106" t="s">
        <v>13</v>
      </c>
      <c r="K10" s="106" t="s">
        <v>14</v>
      </c>
      <c r="L10" s="106" t="s">
        <v>15</v>
      </c>
      <c r="M10" s="107" t="s">
        <v>16</v>
      </c>
      <c r="N10" s="106" t="s">
        <v>60</v>
      </c>
    </row>
    <row r="11" spans="1:26" ht="9" customHeight="1" x14ac:dyDescent="0.35">
      <c r="A11" s="102"/>
      <c r="B11" s="103"/>
      <c r="C11" s="103"/>
      <c r="D11" s="104"/>
      <c r="E11" s="105"/>
      <c r="F11" s="106"/>
      <c r="G11" s="106"/>
      <c r="H11" s="106"/>
      <c r="I11" s="106"/>
      <c r="J11" s="106"/>
      <c r="K11" s="106"/>
      <c r="L11" s="106"/>
      <c r="M11" s="107"/>
      <c r="N11" s="106"/>
      <c r="T11" s="96"/>
      <c r="U11" s="96"/>
    </row>
    <row r="12" spans="1:26" ht="39.950000000000003" customHeight="1" x14ac:dyDescent="0.4">
      <c r="A12" s="108" t="s">
        <v>120</v>
      </c>
      <c r="B12" s="103"/>
      <c r="C12" s="103" t="s">
        <v>77</v>
      </c>
      <c r="D12" s="103" t="s">
        <v>77</v>
      </c>
      <c r="E12" s="109" t="s">
        <v>77</v>
      </c>
      <c r="F12" s="110">
        <v>2011</v>
      </c>
      <c r="G12" s="111" t="s">
        <v>124</v>
      </c>
      <c r="H12" s="111">
        <v>42</v>
      </c>
      <c r="I12" s="111">
        <v>276</v>
      </c>
      <c r="J12" s="111" t="s">
        <v>135</v>
      </c>
      <c r="K12" s="111">
        <v>54</v>
      </c>
      <c r="L12" s="121">
        <v>379</v>
      </c>
      <c r="M12" s="112">
        <v>282</v>
      </c>
      <c r="N12" s="111">
        <v>97</v>
      </c>
      <c r="O12" s="96"/>
      <c r="P12" s="96"/>
      <c r="Q12" s="200"/>
      <c r="R12" s="200"/>
      <c r="S12" s="200"/>
      <c r="T12" s="200"/>
      <c r="U12" s="200"/>
      <c r="Y12" s="96"/>
      <c r="Z12" s="96"/>
    </row>
    <row r="13" spans="1:26" ht="39.950000000000003" customHeight="1" x14ac:dyDescent="0.4">
      <c r="A13" s="108" t="s">
        <v>120</v>
      </c>
      <c r="B13" s="103"/>
      <c r="C13" s="103" t="s">
        <v>77</v>
      </c>
      <c r="D13" s="103" t="s">
        <v>77</v>
      </c>
      <c r="E13" s="109" t="s">
        <v>77</v>
      </c>
      <c r="F13" s="110">
        <v>2012</v>
      </c>
      <c r="G13" s="111" t="s">
        <v>125</v>
      </c>
      <c r="H13" s="111">
        <v>37</v>
      </c>
      <c r="I13" s="111">
        <v>345</v>
      </c>
      <c r="J13" s="111" t="s">
        <v>126</v>
      </c>
      <c r="K13" s="111">
        <v>40</v>
      </c>
      <c r="L13" s="121">
        <v>465</v>
      </c>
      <c r="M13" s="112">
        <v>384</v>
      </c>
      <c r="N13" s="111">
        <v>81</v>
      </c>
      <c r="O13" s="96"/>
      <c r="P13" s="96"/>
      <c r="Q13" s="96"/>
      <c r="R13" s="96"/>
      <c r="Y13" s="96"/>
      <c r="Z13" s="96"/>
    </row>
    <row r="14" spans="1:26" ht="39.950000000000003" customHeight="1" x14ac:dyDescent="0.4">
      <c r="A14" s="108" t="s">
        <v>120</v>
      </c>
      <c r="B14" s="103"/>
      <c r="C14" s="103" t="s">
        <v>77</v>
      </c>
      <c r="D14" s="103" t="s">
        <v>77</v>
      </c>
      <c r="E14" s="109" t="s">
        <v>77</v>
      </c>
      <c r="F14" s="110">
        <v>2013</v>
      </c>
      <c r="G14" s="111" t="s">
        <v>127</v>
      </c>
      <c r="H14" s="111">
        <v>39</v>
      </c>
      <c r="I14" s="111">
        <v>288</v>
      </c>
      <c r="J14" s="111" t="s">
        <v>128</v>
      </c>
      <c r="K14" s="111">
        <v>47</v>
      </c>
      <c r="L14" s="121">
        <v>319</v>
      </c>
      <c r="M14" s="112">
        <v>260</v>
      </c>
      <c r="N14" s="111">
        <v>59</v>
      </c>
      <c r="O14" s="96"/>
      <c r="P14" s="96"/>
      <c r="Q14" s="96"/>
      <c r="R14" s="96"/>
      <c r="Y14" s="96"/>
      <c r="Z14" s="96"/>
    </row>
    <row r="15" spans="1:26" ht="39.950000000000003" customHeight="1" x14ac:dyDescent="0.4">
      <c r="A15" s="108" t="s">
        <v>120</v>
      </c>
      <c r="B15" s="103"/>
      <c r="C15" s="103" t="s">
        <v>77</v>
      </c>
      <c r="D15" s="103" t="s">
        <v>77</v>
      </c>
      <c r="E15" s="109" t="s">
        <v>77</v>
      </c>
      <c r="F15" s="110">
        <v>2014</v>
      </c>
      <c r="G15" s="111" t="s">
        <v>129</v>
      </c>
      <c r="H15" s="111">
        <v>41</v>
      </c>
      <c r="I15" s="111">
        <v>288</v>
      </c>
      <c r="J15" s="111" t="s">
        <v>130</v>
      </c>
      <c r="K15" s="111">
        <v>47</v>
      </c>
      <c r="L15" s="121">
        <v>363</v>
      </c>
      <c r="M15" s="111">
        <v>301</v>
      </c>
      <c r="N15" s="111">
        <v>62</v>
      </c>
      <c r="O15" s="96"/>
      <c r="P15" s="96"/>
      <c r="Q15" s="96"/>
      <c r="R15" s="278"/>
      <c r="Y15" s="96"/>
      <c r="Z15" s="96"/>
    </row>
    <row r="16" spans="1:26" ht="39.950000000000003" customHeight="1" x14ac:dyDescent="0.4">
      <c r="A16" s="108" t="s">
        <v>120</v>
      </c>
      <c r="B16" s="103"/>
      <c r="C16" s="103" t="s">
        <v>77</v>
      </c>
      <c r="D16" s="103" t="s">
        <v>77</v>
      </c>
      <c r="E16" s="109" t="s">
        <v>77</v>
      </c>
      <c r="F16" s="110">
        <v>2015</v>
      </c>
      <c r="G16" s="113">
        <v>9794</v>
      </c>
      <c r="H16" s="111">
        <v>29</v>
      </c>
      <c r="I16" s="111">
        <v>343</v>
      </c>
      <c r="J16" s="113">
        <v>9422</v>
      </c>
      <c r="K16" s="111">
        <v>34</v>
      </c>
      <c r="L16" s="121">
        <v>407</v>
      </c>
      <c r="M16" s="111">
        <v>347</v>
      </c>
      <c r="N16" s="111">
        <v>60</v>
      </c>
      <c r="O16" s="96"/>
      <c r="P16" s="114"/>
      <c r="Q16" s="96"/>
      <c r="R16" s="96"/>
      <c r="Y16" s="96"/>
      <c r="Z16" s="96"/>
    </row>
    <row r="17" spans="1:26" ht="35.1" customHeight="1" x14ac:dyDescent="0.35">
      <c r="A17" s="115"/>
      <c r="B17" s="103"/>
      <c r="C17" s="103"/>
      <c r="D17" s="103"/>
      <c r="E17" s="109"/>
      <c r="F17" s="110"/>
      <c r="G17" s="111"/>
      <c r="H17" s="111"/>
      <c r="I17" s="111"/>
      <c r="J17" s="111"/>
      <c r="K17" s="111"/>
      <c r="L17" s="111"/>
      <c r="M17" s="112"/>
      <c r="N17" s="111"/>
      <c r="O17" s="96"/>
      <c r="P17" s="96"/>
      <c r="Q17" s="96"/>
      <c r="R17" s="96"/>
      <c r="Y17" s="96"/>
      <c r="Z17" s="96"/>
    </row>
    <row r="18" spans="1:26" ht="39.950000000000003" customHeight="1" x14ac:dyDescent="0.4">
      <c r="A18" s="116" t="s">
        <v>120</v>
      </c>
      <c r="B18" s="117" t="s">
        <v>77</v>
      </c>
      <c r="C18" s="117" t="s">
        <v>77</v>
      </c>
      <c r="D18" s="117" t="s">
        <v>77</v>
      </c>
      <c r="E18" s="118" t="s">
        <v>77</v>
      </c>
      <c r="F18" s="119">
        <v>2015</v>
      </c>
      <c r="G18" s="120">
        <v>9794</v>
      </c>
      <c r="H18" s="121">
        <v>29</v>
      </c>
      <c r="I18" s="121">
        <v>343</v>
      </c>
      <c r="J18" s="120">
        <v>9422</v>
      </c>
      <c r="K18" s="121">
        <v>34</v>
      </c>
      <c r="L18" s="121">
        <v>407</v>
      </c>
      <c r="M18" s="121">
        <v>347</v>
      </c>
      <c r="N18" s="121">
        <v>60</v>
      </c>
      <c r="O18" s="96"/>
      <c r="P18" s="122"/>
      <c r="Q18" s="96"/>
      <c r="R18" s="96"/>
      <c r="Y18" s="96"/>
      <c r="Z18" s="96"/>
    </row>
    <row r="19" spans="1:26" ht="39.950000000000003" customHeight="1" x14ac:dyDescent="0.4">
      <c r="A19" s="115" t="s">
        <v>121</v>
      </c>
      <c r="B19" s="103" t="s">
        <v>77</v>
      </c>
      <c r="C19" s="103" t="s">
        <v>77</v>
      </c>
      <c r="D19" s="103" t="s">
        <v>77</v>
      </c>
      <c r="E19" s="109" t="s">
        <v>77</v>
      </c>
      <c r="F19" s="110">
        <v>2015</v>
      </c>
      <c r="G19" s="113">
        <v>3302</v>
      </c>
      <c r="H19" s="111">
        <v>8</v>
      </c>
      <c r="I19" s="111">
        <v>112</v>
      </c>
      <c r="J19" s="113">
        <v>3182</v>
      </c>
      <c r="K19" s="111">
        <v>9</v>
      </c>
      <c r="L19" s="121">
        <v>134</v>
      </c>
      <c r="M19" s="112">
        <v>117</v>
      </c>
      <c r="N19" s="111">
        <v>17</v>
      </c>
      <c r="O19" s="96"/>
      <c r="P19" s="96"/>
      <c r="Q19" s="96"/>
      <c r="R19" s="96"/>
      <c r="Y19" s="96"/>
      <c r="Z19" s="96"/>
    </row>
    <row r="20" spans="1:26" ht="39.950000000000003" customHeight="1" x14ac:dyDescent="0.4">
      <c r="A20" s="115" t="s">
        <v>122</v>
      </c>
      <c r="B20" s="103" t="s">
        <v>77</v>
      </c>
      <c r="C20" s="103" t="s">
        <v>77</v>
      </c>
      <c r="D20" s="103" t="s">
        <v>77</v>
      </c>
      <c r="E20" s="109" t="s">
        <v>77</v>
      </c>
      <c r="F20" s="110">
        <v>2015</v>
      </c>
      <c r="G20" s="123">
        <v>3201</v>
      </c>
      <c r="H20" s="111">
        <v>11</v>
      </c>
      <c r="I20" s="111">
        <v>113</v>
      </c>
      <c r="J20" s="113">
        <v>3077</v>
      </c>
      <c r="K20" s="111">
        <v>11</v>
      </c>
      <c r="L20" s="121">
        <v>127</v>
      </c>
      <c r="M20" s="111">
        <v>102</v>
      </c>
      <c r="N20" s="111">
        <v>25</v>
      </c>
      <c r="O20" s="96"/>
      <c r="P20" s="96"/>
      <c r="Q20" s="96"/>
      <c r="R20" s="96"/>
      <c r="Y20" s="96"/>
      <c r="Z20" s="96"/>
    </row>
    <row r="21" spans="1:26" ht="39.950000000000003" customHeight="1" x14ac:dyDescent="0.4">
      <c r="A21" s="115" t="s">
        <v>123</v>
      </c>
      <c r="B21" s="103" t="s">
        <v>77</v>
      </c>
      <c r="C21" s="103" t="s">
        <v>77</v>
      </c>
      <c r="D21" s="103" t="s">
        <v>77</v>
      </c>
      <c r="E21" s="109" t="s">
        <v>77</v>
      </c>
      <c r="F21" s="110">
        <v>2015</v>
      </c>
      <c r="G21" s="113">
        <v>3291</v>
      </c>
      <c r="H21" s="111">
        <v>10</v>
      </c>
      <c r="I21" s="111">
        <v>118</v>
      </c>
      <c r="J21" s="113">
        <v>3163</v>
      </c>
      <c r="K21" s="111">
        <v>14</v>
      </c>
      <c r="L21" s="121">
        <v>146</v>
      </c>
      <c r="M21" s="111">
        <v>128</v>
      </c>
      <c r="N21" s="111">
        <v>18</v>
      </c>
      <c r="O21" s="96"/>
      <c r="P21" s="96"/>
      <c r="Q21" s="96"/>
      <c r="R21" s="96"/>
      <c r="Y21" s="96"/>
      <c r="Z21" s="96"/>
    </row>
    <row r="22" spans="1:26" ht="35.1" customHeight="1" x14ac:dyDescent="0.35">
      <c r="A22" s="115"/>
      <c r="B22" s="103"/>
      <c r="C22" s="103"/>
      <c r="D22" s="103"/>
      <c r="E22" s="109"/>
      <c r="F22" s="110"/>
      <c r="G22" s="111"/>
      <c r="H22" s="111"/>
      <c r="I22" s="111"/>
      <c r="J22" s="111"/>
      <c r="K22" s="111"/>
      <c r="L22" s="111"/>
      <c r="M22" s="111"/>
      <c r="N22" s="111"/>
      <c r="O22" s="96"/>
      <c r="P22" s="96"/>
      <c r="Q22" s="96"/>
      <c r="R22" s="96"/>
      <c r="Y22" s="96"/>
      <c r="Z22" s="96"/>
    </row>
    <row r="23" spans="1:26" ht="39.950000000000003" customHeight="1" x14ac:dyDescent="0.4">
      <c r="A23" s="116" t="s">
        <v>106</v>
      </c>
      <c r="B23" s="104" t="s">
        <v>77</v>
      </c>
      <c r="C23" s="104" t="s">
        <v>77</v>
      </c>
      <c r="D23" s="104" t="s">
        <v>77</v>
      </c>
      <c r="E23" s="105" t="s">
        <v>77</v>
      </c>
      <c r="F23" s="119">
        <v>2014</v>
      </c>
      <c r="G23" s="124">
        <v>10109</v>
      </c>
      <c r="H23" s="121">
        <v>38</v>
      </c>
      <c r="I23" s="121">
        <v>284</v>
      </c>
      <c r="J23" s="120">
        <v>9787</v>
      </c>
      <c r="K23" s="121">
        <v>43</v>
      </c>
      <c r="L23" s="121">
        <v>339</v>
      </c>
      <c r="M23" s="121">
        <v>292</v>
      </c>
      <c r="N23" s="121">
        <v>47</v>
      </c>
      <c r="O23" s="96"/>
      <c r="P23" s="96"/>
      <c r="Q23" s="96"/>
      <c r="R23" s="96"/>
      <c r="Y23" s="96"/>
      <c r="Z23" s="96"/>
    </row>
    <row r="24" spans="1:26" ht="39.950000000000003" customHeight="1" x14ac:dyDescent="0.4">
      <c r="A24" s="115" t="s">
        <v>107</v>
      </c>
      <c r="B24" s="103" t="s">
        <v>77</v>
      </c>
      <c r="C24" s="103" t="s">
        <v>77</v>
      </c>
      <c r="D24" s="103" t="s">
        <v>77</v>
      </c>
      <c r="E24" s="109" t="s">
        <v>77</v>
      </c>
      <c r="F24" s="110">
        <v>2014</v>
      </c>
      <c r="G24" s="113">
        <v>3284</v>
      </c>
      <c r="H24" s="111">
        <v>12</v>
      </c>
      <c r="I24" s="111">
        <v>81</v>
      </c>
      <c r="J24" s="113">
        <v>3191</v>
      </c>
      <c r="K24" s="111">
        <v>13</v>
      </c>
      <c r="L24" s="121">
        <v>96</v>
      </c>
      <c r="M24" s="111">
        <v>80</v>
      </c>
      <c r="N24" s="111">
        <v>16</v>
      </c>
      <c r="O24" s="96"/>
      <c r="P24" s="96"/>
      <c r="Q24" s="96"/>
      <c r="R24" s="96"/>
      <c r="Y24" s="96"/>
      <c r="Z24" s="96"/>
    </row>
    <row r="25" spans="1:26" ht="39.950000000000003" customHeight="1" x14ac:dyDescent="0.4">
      <c r="A25" s="115" t="s">
        <v>108</v>
      </c>
      <c r="B25" s="103" t="s">
        <v>77</v>
      </c>
      <c r="C25" s="103" t="s">
        <v>77</v>
      </c>
      <c r="D25" s="103" t="s">
        <v>77</v>
      </c>
      <c r="E25" s="109" t="s">
        <v>77</v>
      </c>
      <c r="F25" s="110">
        <v>2014</v>
      </c>
      <c r="G25" s="113">
        <v>3270</v>
      </c>
      <c r="H25" s="111">
        <v>11</v>
      </c>
      <c r="I25" s="111">
        <v>94</v>
      </c>
      <c r="J25" s="113">
        <v>3165</v>
      </c>
      <c r="K25" s="111">
        <v>12</v>
      </c>
      <c r="L25" s="121">
        <v>119</v>
      </c>
      <c r="M25" s="111">
        <v>107</v>
      </c>
      <c r="N25" s="111">
        <v>12</v>
      </c>
      <c r="O25" s="96"/>
      <c r="Y25" s="96"/>
      <c r="Z25" s="96"/>
    </row>
    <row r="26" spans="1:26" ht="39.950000000000003" customHeight="1" x14ac:dyDescent="0.4">
      <c r="A26" s="125" t="s">
        <v>109</v>
      </c>
      <c r="B26" s="126" t="s">
        <v>77</v>
      </c>
      <c r="C26" s="126" t="s">
        <v>77</v>
      </c>
      <c r="D26" s="126" t="s">
        <v>77</v>
      </c>
      <c r="E26" s="127" t="s">
        <v>77</v>
      </c>
      <c r="F26" s="128">
        <v>2014</v>
      </c>
      <c r="G26" s="129">
        <v>3555</v>
      </c>
      <c r="H26" s="130">
        <v>15</v>
      </c>
      <c r="I26" s="130">
        <v>109</v>
      </c>
      <c r="J26" s="129">
        <v>3431</v>
      </c>
      <c r="K26" s="130">
        <v>18</v>
      </c>
      <c r="L26" s="131">
        <v>124</v>
      </c>
      <c r="M26" s="130">
        <v>105</v>
      </c>
      <c r="N26" s="130">
        <v>19</v>
      </c>
      <c r="O26" s="96"/>
      <c r="Y26" s="96"/>
      <c r="Z26" s="96"/>
    </row>
    <row r="27" spans="1:26" x14ac:dyDescent="0.2">
      <c r="K27" s="133"/>
      <c r="Y27" s="96"/>
      <c r="Z27" s="96"/>
    </row>
    <row r="28" spans="1:26" ht="25.5" x14ac:dyDescent="0.35">
      <c r="I28" s="332" t="s">
        <v>136</v>
      </c>
      <c r="J28" s="332"/>
      <c r="K28" s="332"/>
      <c r="L28" s="332"/>
      <c r="M28" s="332"/>
      <c r="N28" s="332"/>
    </row>
    <row r="29" spans="1:26" ht="25.5" x14ac:dyDescent="0.35">
      <c r="I29" s="332" t="s">
        <v>132</v>
      </c>
      <c r="J29" s="332"/>
      <c r="K29" s="332"/>
      <c r="L29" s="332"/>
      <c r="M29" s="332"/>
      <c r="N29" s="332"/>
    </row>
    <row r="30" spans="1:26" x14ac:dyDescent="0.2">
      <c r="F30" s="96"/>
      <c r="G30" s="134"/>
      <c r="H30" s="134"/>
      <c r="I30" s="134"/>
      <c r="J30" s="134"/>
      <c r="K30" s="134"/>
    </row>
    <row r="31" spans="1:26" ht="15" x14ac:dyDescent="0.25">
      <c r="A31" s="135"/>
      <c r="B31" s="136"/>
      <c r="C31" s="136"/>
      <c r="D31" s="136"/>
      <c r="E31" s="136"/>
      <c r="F31" s="60"/>
      <c r="G31" s="122"/>
      <c r="H31" s="122"/>
      <c r="I31" s="122"/>
      <c r="J31" s="122"/>
      <c r="K31" s="122"/>
      <c r="L31" s="122"/>
      <c r="M31" s="122"/>
      <c r="N31" s="122"/>
    </row>
    <row r="32" spans="1:26" ht="14.25" x14ac:dyDescent="0.2">
      <c r="A32" s="137"/>
      <c r="B32" s="50"/>
      <c r="C32" s="50"/>
      <c r="D32" s="50"/>
      <c r="E32" s="50"/>
      <c r="F32" s="41"/>
      <c r="G32" s="114"/>
      <c r="H32" s="114"/>
      <c r="I32" s="114"/>
      <c r="J32" s="114"/>
      <c r="K32" s="114"/>
      <c r="L32" s="114"/>
      <c r="M32" s="114"/>
      <c r="N32" s="114"/>
    </row>
    <row r="33" spans="1:14" ht="14.25" x14ac:dyDescent="0.2">
      <c r="A33" s="137"/>
      <c r="B33" s="50"/>
      <c r="C33" s="50"/>
      <c r="D33" s="50"/>
      <c r="E33" s="50"/>
      <c r="F33" s="41"/>
      <c r="G33" s="114"/>
      <c r="H33" s="114"/>
      <c r="I33" s="114"/>
      <c r="J33" s="114"/>
      <c r="K33" s="114"/>
      <c r="L33" s="114"/>
      <c r="M33" s="114"/>
      <c r="N33" s="114"/>
    </row>
    <row r="34" spans="1:14" ht="14.25" x14ac:dyDescent="0.2">
      <c r="A34" s="137"/>
      <c r="B34" s="50"/>
      <c r="C34" s="50"/>
      <c r="D34" s="50"/>
      <c r="E34" s="50"/>
      <c r="F34" s="41"/>
      <c r="G34" s="114"/>
      <c r="H34" s="114"/>
      <c r="I34" s="114"/>
      <c r="J34" s="114"/>
      <c r="K34" s="114"/>
      <c r="L34" s="114"/>
      <c r="M34" s="114"/>
      <c r="N34" s="114"/>
    </row>
    <row r="37" spans="1:14" x14ac:dyDescent="0.2">
      <c r="H37" s="138"/>
      <c r="I37" s="138"/>
      <c r="J37" s="138"/>
      <c r="K37" s="138"/>
      <c r="L37" s="138"/>
    </row>
  </sheetData>
  <mergeCells count="16">
    <mergeCell ref="I29:N29"/>
    <mergeCell ref="K4:K8"/>
    <mergeCell ref="L4:N5"/>
    <mergeCell ref="L6:L8"/>
    <mergeCell ref="M6:M8"/>
    <mergeCell ref="N6:N8"/>
    <mergeCell ref="I28:N28"/>
    <mergeCell ref="A1:N1"/>
    <mergeCell ref="A2:N2"/>
    <mergeCell ref="A3:N3"/>
    <mergeCell ref="A4:E8"/>
    <mergeCell ref="F4:F8"/>
    <mergeCell ref="G4:G8"/>
    <mergeCell ref="H4:H8"/>
    <mergeCell ref="I4:I8"/>
    <mergeCell ref="J4:J8"/>
  </mergeCells>
  <printOptions horizontalCentered="1"/>
  <pageMargins left="0.7" right="0.7" top="0.75" bottom="0.75" header="0.3" footer="0.3"/>
  <pageSetup scale="4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selection activeCell="U15" sqref="U15:V15"/>
    </sheetView>
  </sheetViews>
  <sheetFormatPr defaultRowHeight="12.75" x14ac:dyDescent="0.2"/>
  <cols>
    <col min="1" max="1" width="20" customWidth="1"/>
    <col min="2" max="2" width="3.5703125" customWidth="1"/>
    <col min="3" max="3" width="4.7109375" customWidth="1"/>
    <col min="4" max="4" width="3.42578125" customWidth="1"/>
    <col min="5" max="5" width="7.28515625" customWidth="1"/>
    <col min="6" max="8" width="6.28515625" customWidth="1"/>
    <col min="9" max="9" width="6.7109375" customWidth="1"/>
    <col min="10" max="11" width="6.28515625" customWidth="1"/>
    <col min="12" max="12" width="7.140625" customWidth="1"/>
    <col min="13" max="13" width="9.42578125" customWidth="1"/>
    <col min="14" max="14" width="9.85546875" customWidth="1"/>
    <col min="15" max="15" width="14.28515625" customWidth="1"/>
  </cols>
  <sheetData>
    <row r="1" spans="1:18" ht="14.25" x14ac:dyDescent="0.2">
      <c r="A1" s="399">
        <v>7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</row>
    <row r="2" spans="1:18" ht="21.75" customHeight="1" x14ac:dyDescent="0.25">
      <c r="A2" s="400" t="s">
        <v>143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Q2" s="9"/>
    </row>
    <row r="3" spans="1:18" ht="12.75" customHeight="1" x14ac:dyDescent="0.25">
      <c r="A3" s="400" t="s">
        <v>82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</row>
    <row r="4" spans="1:18" ht="15" x14ac:dyDescent="0.25">
      <c r="A4" s="401">
        <v>42036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</row>
    <row r="5" spans="1:18" ht="6.75" customHeight="1" x14ac:dyDescent="0.2"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8" s="9" customFormat="1" ht="21.75" customHeight="1" x14ac:dyDescent="0.2">
      <c r="A6" s="402" t="s">
        <v>83</v>
      </c>
      <c r="B6" s="402"/>
      <c r="C6" s="402"/>
      <c r="D6" s="402"/>
      <c r="E6" s="404" t="s">
        <v>80</v>
      </c>
      <c r="F6" s="405"/>
      <c r="G6" s="405"/>
      <c r="H6" s="406"/>
      <c r="I6" s="404" t="s">
        <v>81</v>
      </c>
      <c r="J6" s="405"/>
      <c r="K6" s="405"/>
      <c r="L6" s="406"/>
      <c r="M6" s="37"/>
      <c r="N6" s="407" t="s">
        <v>6</v>
      </c>
      <c r="O6" s="394" t="s">
        <v>79</v>
      </c>
    </row>
    <row r="7" spans="1:18" s="9" customFormat="1" ht="34.5" customHeight="1" x14ac:dyDescent="0.2">
      <c r="A7" s="403"/>
      <c r="B7" s="403"/>
      <c r="C7" s="403"/>
      <c r="D7" s="403"/>
      <c r="E7" s="38" t="s">
        <v>71</v>
      </c>
      <c r="F7" s="39" t="s">
        <v>72</v>
      </c>
      <c r="G7" s="39" t="s">
        <v>73</v>
      </c>
      <c r="H7" s="39" t="s">
        <v>74</v>
      </c>
      <c r="I7" s="39" t="s">
        <v>71</v>
      </c>
      <c r="J7" s="39" t="s">
        <v>72</v>
      </c>
      <c r="K7" s="39" t="s">
        <v>73</v>
      </c>
      <c r="L7" s="39" t="s">
        <v>74</v>
      </c>
      <c r="M7" s="40" t="s">
        <v>105</v>
      </c>
      <c r="N7" s="408"/>
      <c r="O7" s="395"/>
    </row>
    <row r="8" spans="1:18" s="9" customFormat="1" ht="14.25" x14ac:dyDescent="0.2">
      <c r="A8" s="41"/>
      <c r="B8" s="42"/>
      <c r="C8" s="43"/>
      <c r="D8" s="43"/>
      <c r="E8" s="44" t="s">
        <v>9</v>
      </c>
      <c r="F8" s="44" t="s">
        <v>10</v>
      </c>
      <c r="G8" s="44" t="s">
        <v>11</v>
      </c>
      <c r="H8" s="44" t="s">
        <v>12</v>
      </c>
      <c r="I8" s="44" t="s">
        <v>13</v>
      </c>
      <c r="J8" s="44" t="s">
        <v>14</v>
      </c>
      <c r="K8" s="44" t="s">
        <v>15</v>
      </c>
      <c r="L8" s="44" t="s">
        <v>16</v>
      </c>
      <c r="M8" s="45" t="s">
        <v>60</v>
      </c>
      <c r="N8" s="44" t="s">
        <v>61</v>
      </c>
      <c r="O8" s="46" t="s">
        <v>62</v>
      </c>
    </row>
    <row r="9" spans="1:18" s="9" customFormat="1" ht="14.25" x14ac:dyDescent="0.2">
      <c r="A9" s="47"/>
      <c r="B9" s="43"/>
      <c r="C9" s="43"/>
      <c r="D9" s="43"/>
      <c r="E9" s="19"/>
      <c r="F9" s="19"/>
      <c r="G9" s="19"/>
      <c r="H9" s="19"/>
      <c r="I9" s="19"/>
      <c r="J9" s="19"/>
      <c r="K9" s="19"/>
      <c r="L9" s="19"/>
      <c r="M9" s="48"/>
      <c r="N9" s="19"/>
      <c r="O9" s="41"/>
    </row>
    <row r="10" spans="1:18" s="9" customFormat="1" ht="35.1" customHeight="1" x14ac:dyDescent="0.2">
      <c r="A10" s="49" t="s">
        <v>33</v>
      </c>
      <c r="B10" s="50" t="s">
        <v>77</v>
      </c>
      <c r="C10" s="50"/>
      <c r="D10" s="50" t="s">
        <v>77</v>
      </c>
      <c r="E10" s="19"/>
      <c r="F10" s="19">
        <v>1</v>
      </c>
      <c r="G10" s="19"/>
      <c r="H10" s="19"/>
      <c r="I10" s="19"/>
      <c r="J10" s="19">
        <v>1</v>
      </c>
      <c r="K10" s="19"/>
      <c r="L10" s="19"/>
      <c r="M10" s="19"/>
      <c r="N10" s="19">
        <f>SUM(E10:M10)</f>
        <v>2</v>
      </c>
      <c r="O10" s="51">
        <f>N10/$N$28*100</f>
        <v>18.181818181818183</v>
      </c>
    </row>
    <row r="11" spans="1:18" s="9" customFormat="1" ht="35.1" customHeight="1" x14ac:dyDescent="0.2">
      <c r="A11" s="47"/>
      <c r="B11" s="43"/>
      <c r="C11" s="43"/>
      <c r="D11" s="43"/>
      <c r="E11" s="19"/>
      <c r="F11" s="19"/>
      <c r="G11" s="19"/>
      <c r="H11" s="19"/>
      <c r="I11" s="19"/>
      <c r="J11" s="19"/>
      <c r="K11" s="19"/>
      <c r="L11" s="19"/>
      <c r="M11" s="48"/>
      <c r="N11" s="19"/>
      <c r="O11" s="51"/>
    </row>
    <row r="12" spans="1:18" s="9" customFormat="1" ht="35.1" customHeight="1" x14ac:dyDescent="0.2">
      <c r="A12" s="49" t="s">
        <v>34</v>
      </c>
      <c r="B12" s="50" t="s">
        <v>77</v>
      </c>
      <c r="C12" s="50"/>
      <c r="D12" s="50" t="s">
        <v>77</v>
      </c>
      <c r="E12" s="19"/>
      <c r="F12" s="19"/>
      <c r="G12" s="19"/>
      <c r="H12" s="19"/>
      <c r="I12" s="19"/>
      <c r="J12" s="19"/>
      <c r="K12" s="19"/>
      <c r="L12" s="19"/>
      <c r="M12" s="19"/>
      <c r="N12" s="19">
        <f>SUM(E12:M12)</f>
        <v>0</v>
      </c>
      <c r="O12" s="51">
        <f t="shared" ref="O12:O22" si="0">N12/$N$28*100</f>
        <v>0</v>
      </c>
      <c r="P12" s="41"/>
      <c r="Q12" s="52"/>
    </row>
    <row r="13" spans="1:18" s="9" customFormat="1" ht="35.1" customHeight="1" x14ac:dyDescent="0.2">
      <c r="A13" s="47"/>
      <c r="B13" s="43"/>
      <c r="C13" s="43"/>
      <c r="D13" s="43"/>
      <c r="E13" s="19"/>
      <c r="F13" s="19"/>
      <c r="G13" s="19"/>
      <c r="H13" s="19"/>
      <c r="I13" s="19"/>
      <c r="J13" s="19"/>
      <c r="K13" s="19"/>
      <c r="L13" s="19"/>
      <c r="M13" s="48"/>
      <c r="N13" s="19"/>
      <c r="O13" s="51"/>
      <c r="P13" s="54"/>
    </row>
    <row r="14" spans="1:18" s="9" customFormat="1" ht="35.1" customHeight="1" x14ac:dyDescent="0.2">
      <c r="A14" s="49" t="s">
        <v>35</v>
      </c>
      <c r="B14" s="50" t="s">
        <v>77</v>
      </c>
      <c r="C14" s="50"/>
      <c r="D14" s="50" t="s">
        <v>77</v>
      </c>
      <c r="E14" s="19">
        <v>1</v>
      </c>
      <c r="F14" s="19"/>
      <c r="G14" s="19"/>
      <c r="H14" s="19"/>
      <c r="I14" s="19"/>
      <c r="J14" s="19"/>
      <c r="K14" s="19"/>
      <c r="L14" s="19"/>
      <c r="M14" s="48"/>
      <c r="N14" s="19">
        <f>SUM(E14:M14)</f>
        <v>1</v>
      </c>
      <c r="O14" s="51">
        <f t="shared" si="0"/>
        <v>9.0909090909090917</v>
      </c>
      <c r="P14" s="41"/>
    </row>
    <row r="15" spans="1:18" s="9" customFormat="1" ht="35.1" customHeight="1" x14ac:dyDescent="0.2">
      <c r="A15" s="47"/>
      <c r="B15" s="43"/>
      <c r="C15" s="43"/>
      <c r="D15" s="43"/>
      <c r="E15" s="19"/>
      <c r="F15" s="19"/>
      <c r="G15" s="19"/>
      <c r="H15" s="19"/>
      <c r="I15" s="19"/>
      <c r="J15" s="19"/>
      <c r="K15" s="19"/>
      <c r="L15" s="19"/>
      <c r="M15" s="48"/>
      <c r="N15" s="19"/>
      <c r="O15" s="51"/>
      <c r="P15" s="54"/>
      <c r="Q15" s="53"/>
      <c r="R15" s="54"/>
    </row>
    <row r="16" spans="1:18" s="9" customFormat="1" ht="35.1" customHeight="1" x14ac:dyDescent="0.2">
      <c r="A16" s="49" t="s">
        <v>36</v>
      </c>
      <c r="B16" s="50" t="s">
        <v>77</v>
      </c>
      <c r="C16" s="50"/>
      <c r="D16" s="50" t="s">
        <v>77</v>
      </c>
      <c r="E16" s="19"/>
      <c r="F16" s="19"/>
      <c r="G16" s="19"/>
      <c r="H16" s="19"/>
      <c r="I16" s="19"/>
      <c r="J16" s="19"/>
      <c r="K16" s="19"/>
      <c r="L16" s="19"/>
      <c r="M16" s="19"/>
      <c r="N16" s="19">
        <f>SUM(E16:M16)</f>
        <v>0</v>
      </c>
      <c r="O16" s="51">
        <f t="shared" si="0"/>
        <v>0</v>
      </c>
      <c r="P16" s="54"/>
    </row>
    <row r="17" spans="1:16" s="9" customFormat="1" ht="35.1" customHeight="1" x14ac:dyDescent="0.2">
      <c r="A17" s="47"/>
      <c r="B17" s="43"/>
      <c r="C17" s="43"/>
      <c r="D17" s="43"/>
      <c r="E17" s="19"/>
      <c r="F17" s="19"/>
      <c r="G17" s="19"/>
      <c r="H17" s="19"/>
      <c r="I17" s="19"/>
      <c r="J17" s="19"/>
      <c r="K17" s="19"/>
      <c r="L17" s="19"/>
      <c r="M17" s="48"/>
      <c r="N17" s="19"/>
      <c r="O17" s="51"/>
      <c r="P17" s="54"/>
    </row>
    <row r="18" spans="1:16" s="9" customFormat="1" ht="35.1" customHeight="1" x14ac:dyDescent="0.2">
      <c r="A18" s="49" t="s">
        <v>37</v>
      </c>
      <c r="B18" s="50" t="s">
        <v>77</v>
      </c>
      <c r="C18" s="50"/>
      <c r="D18" s="50" t="s">
        <v>77</v>
      </c>
      <c r="E18" s="19">
        <v>1</v>
      </c>
      <c r="F18" s="19">
        <v>1</v>
      </c>
      <c r="G18" s="19"/>
      <c r="H18" s="19"/>
      <c r="I18" s="19"/>
      <c r="J18" s="19"/>
      <c r="K18" s="19"/>
      <c r="L18" s="19"/>
      <c r="M18" s="19"/>
      <c r="N18" s="19">
        <f>SUM(E18:M18)</f>
        <v>2</v>
      </c>
      <c r="O18" s="51">
        <f t="shared" si="0"/>
        <v>18.181818181818183</v>
      </c>
      <c r="P18" s="41"/>
    </row>
    <row r="19" spans="1:16" s="9" customFormat="1" ht="35.1" customHeight="1" x14ac:dyDescent="0.2">
      <c r="A19" s="47"/>
      <c r="B19" s="43"/>
      <c r="C19" s="43"/>
      <c r="D19" s="43"/>
      <c r="E19" s="19"/>
      <c r="F19" s="19"/>
      <c r="G19" s="19"/>
      <c r="H19" s="19"/>
      <c r="I19" s="19"/>
      <c r="J19" s="19"/>
      <c r="K19" s="19"/>
      <c r="L19" s="19"/>
      <c r="M19" s="48"/>
      <c r="N19" s="19"/>
      <c r="O19" s="51"/>
      <c r="P19" s="54"/>
    </row>
    <row r="20" spans="1:16" s="9" customFormat="1" ht="35.1" customHeight="1" x14ac:dyDescent="0.2">
      <c r="A20" s="47" t="s">
        <v>38</v>
      </c>
      <c r="B20" s="43"/>
      <c r="C20" s="43"/>
      <c r="D20" s="50" t="s">
        <v>77</v>
      </c>
      <c r="E20" s="19"/>
      <c r="F20" s="19"/>
      <c r="G20" s="19">
        <v>1</v>
      </c>
      <c r="H20" s="19"/>
      <c r="I20" s="19"/>
      <c r="J20" s="19"/>
      <c r="K20" s="19"/>
      <c r="L20" s="19"/>
      <c r="M20" s="19"/>
      <c r="N20" s="19">
        <f>SUM(E20:M20)</f>
        <v>1</v>
      </c>
      <c r="O20" s="51">
        <f t="shared" si="0"/>
        <v>9.0909090909090917</v>
      </c>
      <c r="P20" s="54"/>
    </row>
    <row r="21" spans="1:16" s="9" customFormat="1" ht="35.1" customHeight="1" x14ac:dyDescent="0.2">
      <c r="A21" s="47"/>
      <c r="B21" s="43"/>
      <c r="C21" s="43"/>
      <c r="D21" s="43"/>
      <c r="E21" s="19"/>
      <c r="F21" s="19"/>
      <c r="G21" s="19"/>
      <c r="H21" s="19"/>
      <c r="I21" s="19"/>
      <c r="J21" s="19"/>
      <c r="K21" s="19"/>
      <c r="L21" s="19"/>
      <c r="M21" s="48"/>
      <c r="N21" s="19"/>
      <c r="O21" s="51"/>
      <c r="P21" s="54"/>
    </row>
    <row r="22" spans="1:16" s="9" customFormat="1" ht="35.1" customHeight="1" x14ac:dyDescent="0.2">
      <c r="A22" s="49" t="s">
        <v>59</v>
      </c>
      <c r="B22" s="50" t="s">
        <v>77</v>
      </c>
      <c r="C22" s="50"/>
      <c r="D22" s="50" t="s">
        <v>77</v>
      </c>
      <c r="E22" s="19"/>
      <c r="F22" s="19"/>
      <c r="G22" s="19"/>
      <c r="H22" s="19"/>
      <c r="I22" s="19"/>
      <c r="J22" s="19"/>
      <c r="K22" s="19"/>
      <c r="L22" s="19"/>
      <c r="M22" s="48"/>
      <c r="N22" s="19">
        <f>SUM(E22:M22)</f>
        <v>0</v>
      </c>
      <c r="O22" s="51">
        <f t="shared" si="0"/>
        <v>0</v>
      </c>
      <c r="P22" s="41"/>
    </row>
    <row r="23" spans="1:16" s="9" customFormat="1" ht="35.1" customHeight="1" x14ac:dyDescent="0.2">
      <c r="A23" s="47"/>
      <c r="B23" s="43"/>
      <c r="C23" s="43"/>
      <c r="D23" s="43"/>
      <c r="E23" s="19"/>
      <c r="F23" s="19"/>
      <c r="G23" s="19"/>
      <c r="H23" s="19"/>
      <c r="I23" s="19"/>
      <c r="J23" s="19"/>
      <c r="K23" s="19"/>
      <c r="L23" s="19"/>
      <c r="M23" s="48"/>
      <c r="N23" s="19"/>
      <c r="O23" s="51"/>
      <c r="P23" s="54"/>
    </row>
    <row r="24" spans="1:16" s="9" customFormat="1" ht="35.1" customHeight="1" x14ac:dyDescent="0.2">
      <c r="A24" s="49" t="s">
        <v>39</v>
      </c>
      <c r="B24" s="50" t="s">
        <v>77</v>
      </c>
      <c r="C24" s="50"/>
      <c r="D24" s="50" t="s">
        <v>77</v>
      </c>
      <c r="E24" s="19">
        <f>SUM(E10:E23)</f>
        <v>2</v>
      </c>
      <c r="F24" s="19">
        <f t="shared" ref="F24:N24" si="1">SUM(F10:F23)</f>
        <v>2</v>
      </c>
      <c r="G24" s="19">
        <f t="shared" si="1"/>
        <v>1</v>
      </c>
      <c r="H24" s="19">
        <f t="shared" si="1"/>
        <v>0</v>
      </c>
      <c r="I24" s="19">
        <f t="shared" si="1"/>
        <v>0</v>
      </c>
      <c r="J24" s="19">
        <f t="shared" si="1"/>
        <v>1</v>
      </c>
      <c r="K24" s="19">
        <f t="shared" si="1"/>
        <v>0</v>
      </c>
      <c r="L24" s="19">
        <f t="shared" si="1"/>
        <v>0</v>
      </c>
      <c r="M24" s="19">
        <f t="shared" si="1"/>
        <v>0</v>
      </c>
      <c r="N24" s="19">
        <f t="shared" si="1"/>
        <v>6</v>
      </c>
      <c r="O24" s="51">
        <f>N24/$N$28*100</f>
        <v>54.54545454545454</v>
      </c>
      <c r="P24" s="41"/>
    </row>
    <row r="25" spans="1:16" s="9" customFormat="1" ht="35.1" customHeight="1" x14ac:dyDescent="0.2">
      <c r="A25" s="47"/>
      <c r="B25" s="43"/>
      <c r="C25" s="43"/>
      <c r="D25" s="43"/>
      <c r="E25" s="19"/>
      <c r="F25" s="19"/>
      <c r="G25" s="19"/>
      <c r="H25" s="19"/>
      <c r="I25" s="19"/>
      <c r="J25" s="19"/>
      <c r="K25" s="19"/>
      <c r="L25" s="19"/>
      <c r="M25" s="48"/>
      <c r="N25" s="19"/>
      <c r="O25" s="51"/>
      <c r="P25" s="54"/>
    </row>
    <row r="26" spans="1:16" s="9" customFormat="1" ht="35.1" customHeight="1" x14ac:dyDescent="0.2">
      <c r="A26" s="49" t="s">
        <v>40</v>
      </c>
      <c r="B26" s="50" t="s">
        <v>77</v>
      </c>
      <c r="C26" s="50"/>
      <c r="D26" s="50" t="s">
        <v>77</v>
      </c>
      <c r="E26" s="19">
        <v>1</v>
      </c>
      <c r="F26" s="19"/>
      <c r="G26" s="19">
        <v>1</v>
      </c>
      <c r="H26" s="19"/>
      <c r="I26" s="19">
        <v>0</v>
      </c>
      <c r="J26" s="19">
        <v>2</v>
      </c>
      <c r="K26" s="19">
        <v>1</v>
      </c>
      <c r="L26" s="19"/>
      <c r="M26" s="19"/>
      <c r="N26" s="19">
        <f>SUM(E26:M26)</f>
        <v>5</v>
      </c>
      <c r="O26" s="51">
        <f>N26/$N$28*100</f>
        <v>45.454545454545453</v>
      </c>
    </row>
    <row r="27" spans="1:16" s="9" customFormat="1" ht="35.1" customHeight="1" x14ac:dyDescent="0.2">
      <c r="A27" s="55"/>
      <c r="B27" s="43"/>
      <c r="C27" s="43"/>
      <c r="D27" s="43"/>
      <c r="E27" s="19"/>
      <c r="F27" s="19"/>
      <c r="G27" s="19"/>
      <c r="H27" s="19"/>
      <c r="I27" s="19"/>
      <c r="J27" s="19"/>
      <c r="K27" s="19"/>
      <c r="L27" s="19"/>
      <c r="M27" s="48"/>
      <c r="N27" s="19"/>
      <c r="O27" s="51"/>
    </row>
    <row r="28" spans="1:16" s="9" customFormat="1" ht="15" x14ac:dyDescent="0.25">
      <c r="A28" s="56" t="s">
        <v>41</v>
      </c>
      <c r="B28" s="57" t="s">
        <v>77</v>
      </c>
      <c r="C28" s="57"/>
      <c r="D28" s="57" t="s">
        <v>77</v>
      </c>
      <c r="E28" s="58">
        <f t="shared" ref="E28:M28" si="2">SUM(E24+E26)</f>
        <v>3</v>
      </c>
      <c r="F28" s="58">
        <f t="shared" si="2"/>
        <v>2</v>
      </c>
      <c r="G28" s="58">
        <f t="shared" si="2"/>
        <v>2</v>
      </c>
      <c r="H28" s="58">
        <f t="shared" si="2"/>
        <v>0</v>
      </c>
      <c r="I28" s="58">
        <f t="shared" si="2"/>
        <v>0</v>
      </c>
      <c r="J28" s="58">
        <f t="shared" si="2"/>
        <v>3</v>
      </c>
      <c r="K28" s="58">
        <f t="shared" si="2"/>
        <v>1</v>
      </c>
      <c r="L28" s="58">
        <f t="shared" si="2"/>
        <v>0</v>
      </c>
      <c r="M28" s="58">
        <f t="shared" si="2"/>
        <v>0</v>
      </c>
      <c r="N28" s="58">
        <f>SUM(N24+N26)</f>
        <v>11</v>
      </c>
      <c r="O28" s="59">
        <f>O24+O26</f>
        <v>100</v>
      </c>
    </row>
    <row r="29" spans="1:16" x14ac:dyDescent="0.2">
      <c r="E29" s="2"/>
      <c r="F29" s="2"/>
      <c r="G29" s="2"/>
      <c r="H29" s="2"/>
      <c r="I29" s="2"/>
      <c r="J29" s="2"/>
      <c r="K29" s="2"/>
      <c r="L29" s="2"/>
      <c r="M29" s="2"/>
      <c r="N29" s="2"/>
      <c r="O29" s="4"/>
    </row>
    <row r="30" spans="1:16" x14ac:dyDescent="0.2">
      <c r="E30" s="2"/>
      <c r="F30" s="2"/>
      <c r="G30" s="2"/>
      <c r="H30" s="2"/>
      <c r="I30" s="396" t="s">
        <v>110</v>
      </c>
      <c r="J30" s="396"/>
      <c r="K30" s="396"/>
      <c r="L30" s="396"/>
      <c r="M30" s="396"/>
      <c r="N30" s="396"/>
      <c r="O30" s="396"/>
    </row>
    <row r="31" spans="1:16" x14ac:dyDescent="0.2">
      <c r="E31" s="2"/>
      <c r="F31" s="2"/>
      <c r="G31" s="2"/>
      <c r="H31" s="2"/>
      <c r="I31" s="2"/>
      <c r="J31" s="397">
        <v>42036</v>
      </c>
      <c r="K31" s="398"/>
      <c r="L31" s="398"/>
      <c r="M31" s="398"/>
      <c r="N31" s="398"/>
      <c r="O31" s="398"/>
    </row>
  </sheetData>
  <mergeCells count="11">
    <mergeCell ref="O6:O7"/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</mergeCells>
  <pageMargins left="0.74803149606299213" right="0.74803149606299213" top="0.51181102362204722" bottom="0.51181102362204722" header="0.51181102362204722" footer="0.51181102362204722"/>
  <pageSetup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8" activePane="bottomLeft" state="frozen"/>
      <selection activeCell="U15" sqref="U15:V15"/>
      <selection pane="bottomLeft" activeCell="U15" sqref="U15:V15"/>
    </sheetView>
  </sheetViews>
  <sheetFormatPr defaultRowHeight="12.75" x14ac:dyDescent="0.2"/>
  <cols>
    <col min="1" max="1" width="20" customWidth="1"/>
    <col min="2" max="2" width="3.5703125" customWidth="1"/>
    <col min="3" max="3" width="4.7109375" customWidth="1"/>
    <col min="4" max="4" width="3.42578125" customWidth="1"/>
    <col min="5" max="5" width="7.28515625" customWidth="1"/>
    <col min="6" max="8" width="6.28515625" customWidth="1"/>
    <col min="9" max="9" width="6.7109375" customWidth="1"/>
    <col min="10" max="11" width="6.28515625" customWidth="1"/>
    <col min="12" max="12" width="7.140625" customWidth="1"/>
    <col min="13" max="13" width="9.42578125" customWidth="1"/>
    <col min="14" max="14" width="9.85546875" customWidth="1"/>
    <col min="15" max="15" width="14.28515625" customWidth="1"/>
  </cols>
  <sheetData>
    <row r="1" spans="1:18" ht="14.25" x14ac:dyDescent="0.2">
      <c r="A1" s="399">
        <v>7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</row>
    <row r="2" spans="1:18" ht="21.75" customHeight="1" x14ac:dyDescent="0.25">
      <c r="A2" s="400" t="s">
        <v>143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Q2" s="9"/>
    </row>
    <row r="3" spans="1:18" ht="12.75" customHeight="1" x14ac:dyDescent="0.25">
      <c r="A3" s="400" t="s">
        <v>82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</row>
    <row r="4" spans="1:18" ht="15" x14ac:dyDescent="0.25">
      <c r="A4" s="401">
        <v>42064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</row>
    <row r="5" spans="1:18" ht="6.75" customHeight="1" x14ac:dyDescent="0.2"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8" s="9" customFormat="1" ht="21.75" customHeight="1" x14ac:dyDescent="0.2">
      <c r="A6" s="402" t="s">
        <v>83</v>
      </c>
      <c r="B6" s="402"/>
      <c r="C6" s="402"/>
      <c r="D6" s="402"/>
      <c r="E6" s="404" t="s">
        <v>80</v>
      </c>
      <c r="F6" s="405"/>
      <c r="G6" s="405"/>
      <c r="H6" s="406"/>
      <c r="I6" s="404" t="s">
        <v>81</v>
      </c>
      <c r="J6" s="405"/>
      <c r="K6" s="405"/>
      <c r="L6" s="406"/>
      <c r="M6" s="37"/>
      <c r="N6" s="407" t="s">
        <v>6</v>
      </c>
      <c r="O6" s="394" t="s">
        <v>79</v>
      </c>
    </row>
    <row r="7" spans="1:18" s="9" customFormat="1" ht="34.5" customHeight="1" x14ac:dyDescent="0.2">
      <c r="A7" s="403"/>
      <c r="B7" s="403"/>
      <c r="C7" s="403"/>
      <c r="D7" s="403"/>
      <c r="E7" s="38" t="s">
        <v>71</v>
      </c>
      <c r="F7" s="39" t="s">
        <v>72</v>
      </c>
      <c r="G7" s="39" t="s">
        <v>73</v>
      </c>
      <c r="H7" s="39" t="s">
        <v>74</v>
      </c>
      <c r="I7" s="39" t="s">
        <v>71</v>
      </c>
      <c r="J7" s="39" t="s">
        <v>72</v>
      </c>
      <c r="K7" s="39" t="s">
        <v>73</v>
      </c>
      <c r="L7" s="39" t="s">
        <v>74</v>
      </c>
      <c r="M7" s="40" t="s">
        <v>105</v>
      </c>
      <c r="N7" s="408"/>
      <c r="O7" s="395"/>
    </row>
    <row r="8" spans="1:18" s="9" customFormat="1" ht="14.25" x14ac:dyDescent="0.2">
      <c r="A8" s="41"/>
      <c r="B8" s="42"/>
      <c r="C8" s="43"/>
      <c r="D8" s="43"/>
      <c r="E8" s="44" t="s">
        <v>9</v>
      </c>
      <c r="F8" s="44" t="s">
        <v>10</v>
      </c>
      <c r="G8" s="44" t="s">
        <v>11</v>
      </c>
      <c r="H8" s="44" t="s">
        <v>12</v>
      </c>
      <c r="I8" s="44" t="s">
        <v>13</v>
      </c>
      <c r="J8" s="44" t="s">
        <v>14</v>
      </c>
      <c r="K8" s="44" t="s">
        <v>15</v>
      </c>
      <c r="L8" s="44" t="s">
        <v>16</v>
      </c>
      <c r="M8" s="45" t="s">
        <v>60</v>
      </c>
      <c r="N8" s="44" t="s">
        <v>61</v>
      </c>
      <c r="O8" s="46" t="s">
        <v>62</v>
      </c>
    </row>
    <row r="9" spans="1:18" s="9" customFormat="1" ht="14.25" x14ac:dyDescent="0.2">
      <c r="A9" s="47"/>
      <c r="B9" s="43"/>
      <c r="C9" s="43"/>
      <c r="D9" s="43"/>
      <c r="E9" s="19"/>
      <c r="F9" s="19"/>
      <c r="G9" s="19"/>
      <c r="H9" s="19"/>
      <c r="I9" s="19"/>
      <c r="J9" s="19"/>
      <c r="K9" s="19"/>
      <c r="L9" s="19"/>
      <c r="M9" s="48"/>
      <c r="N9" s="19"/>
      <c r="O9" s="41"/>
    </row>
    <row r="10" spans="1:18" s="9" customFormat="1" ht="35.1" customHeight="1" x14ac:dyDescent="0.2">
      <c r="A10" s="49" t="s">
        <v>33</v>
      </c>
      <c r="B10" s="50" t="s">
        <v>77</v>
      </c>
      <c r="C10" s="50"/>
      <c r="D10" s="50" t="s">
        <v>77</v>
      </c>
      <c r="E10" s="19"/>
      <c r="F10" s="19"/>
      <c r="G10" s="19"/>
      <c r="H10" s="19"/>
      <c r="I10" s="19"/>
      <c r="J10" s="19"/>
      <c r="K10" s="19"/>
      <c r="L10" s="19"/>
      <c r="M10" s="19"/>
      <c r="N10" s="19">
        <f>SUM(E10:M10)</f>
        <v>0</v>
      </c>
      <c r="O10" s="51">
        <f>N10/$N$28*100</f>
        <v>0</v>
      </c>
    </row>
    <row r="11" spans="1:18" s="9" customFormat="1" ht="35.1" customHeight="1" x14ac:dyDescent="0.2">
      <c r="A11" s="47"/>
      <c r="B11" s="43"/>
      <c r="C11" s="43"/>
      <c r="D11" s="43"/>
      <c r="E11" s="19"/>
      <c r="F11" s="19"/>
      <c r="G11" s="19"/>
      <c r="H11" s="19"/>
      <c r="I11" s="19"/>
      <c r="J11" s="19"/>
      <c r="K11" s="19"/>
      <c r="L11" s="19"/>
      <c r="M11" s="48"/>
      <c r="N11" s="19"/>
      <c r="O11" s="51"/>
    </row>
    <row r="12" spans="1:18" s="9" customFormat="1" ht="35.1" customHeight="1" x14ac:dyDescent="0.2">
      <c r="A12" s="49" t="s">
        <v>34</v>
      </c>
      <c r="B12" s="50" t="s">
        <v>77</v>
      </c>
      <c r="C12" s="50"/>
      <c r="D12" s="50" t="s">
        <v>77</v>
      </c>
      <c r="E12" s="19"/>
      <c r="F12" s="19"/>
      <c r="G12" s="19"/>
      <c r="H12" s="19"/>
      <c r="I12" s="19"/>
      <c r="J12" s="19"/>
      <c r="K12" s="19"/>
      <c r="L12" s="19"/>
      <c r="M12" s="19"/>
      <c r="N12" s="19">
        <f>SUM(E12:M12)</f>
        <v>0</v>
      </c>
      <c r="O12" s="51">
        <f>N12/$N$28*100</f>
        <v>0</v>
      </c>
      <c r="Q12" s="52"/>
    </row>
    <row r="13" spans="1:18" s="9" customFormat="1" ht="35.1" customHeight="1" x14ac:dyDescent="0.2">
      <c r="A13" s="47"/>
      <c r="B13" s="43"/>
      <c r="C13" s="43"/>
      <c r="D13" s="43"/>
      <c r="E13" s="19"/>
      <c r="F13" s="19"/>
      <c r="G13" s="19"/>
      <c r="H13" s="19"/>
      <c r="I13" s="19"/>
      <c r="J13" s="19"/>
      <c r="K13" s="19"/>
      <c r="L13" s="19"/>
      <c r="M13" s="48"/>
      <c r="N13" s="19"/>
      <c r="O13" s="51"/>
    </row>
    <row r="14" spans="1:18" s="9" customFormat="1" ht="35.1" customHeight="1" x14ac:dyDescent="0.2">
      <c r="A14" s="49" t="s">
        <v>35</v>
      </c>
      <c r="B14" s="50" t="s">
        <v>77</v>
      </c>
      <c r="C14" s="50"/>
      <c r="D14" s="50" t="s">
        <v>77</v>
      </c>
      <c r="E14" s="19"/>
      <c r="F14" s="19"/>
      <c r="G14" s="19"/>
      <c r="H14" s="19">
        <v>1</v>
      </c>
      <c r="I14" s="19"/>
      <c r="J14" s="19"/>
      <c r="K14" s="19"/>
      <c r="L14" s="19"/>
      <c r="M14" s="48"/>
      <c r="N14" s="19">
        <f>SUM(E14:M14)</f>
        <v>1</v>
      </c>
      <c r="O14" s="51">
        <f>N14/$N$28*100</f>
        <v>10</v>
      </c>
    </row>
    <row r="15" spans="1:18" s="9" customFormat="1" ht="35.1" customHeight="1" x14ac:dyDescent="0.2">
      <c r="A15" s="47"/>
      <c r="B15" s="43"/>
      <c r="C15" s="43"/>
      <c r="D15" s="43"/>
      <c r="E15" s="19"/>
      <c r="F15" s="19"/>
      <c r="G15" s="19"/>
      <c r="H15" s="19"/>
      <c r="I15" s="19"/>
      <c r="J15" s="19"/>
      <c r="K15" s="19"/>
      <c r="L15" s="19"/>
      <c r="M15" s="48"/>
      <c r="N15" s="19"/>
      <c r="O15" s="51"/>
      <c r="Q15" s="53"/>
      <c r="R15" s="54"/>
    </row>
    <row r="16" spans="1:18" s="9" customFormat="1" ht="35.1" customHeight="1" x14ac:dyDescent="0.2">
      <c r="A16" s="49" t="s">
        <v>36</v>
      </c>
      <c r="B16" s="50" t="s">
        <v>77</v>
      </c>
      <c r="C16" s="50"/>
      <c r="D16" s="50" t="s">
        <v>77</v>
      </c>
      <c r="E16" s="19"/>
      <c r="F16" s="19"/>
      <c r="G16" s="19"/>
      <c r="H16" s="19"/>
      <c r="I16" s="19"/>
      <c r="J16" s="19"/>
      <c r="K16" s="19"/>
      <c r="L16" s="19"/>
      <c r="M16" s="19"/>
      <c r="N16" s="19">
        <f>SUM(E16:M16)</f>
        <v>0</v>
      </c>
      <c r="O16" s="51">
        <f>N16/$N$28*100</f>
        <v>0</v>
      </c>
    </row>
    <row r="17" spans="1:15" s="9" customFormat="1" ht="35.1" customHeight="1" x14ac:dyDescent="0.2">
      <c r="A17" s="47"/>
      <c r="B17" s="43"/>
      <c r="C17" s="43"/>
      <c r="D17" s="43"/>
      <c r="E17" s="19"/>
      <c r="F17" s="19"/>
      <c r="G17" s="19"/>
      <c r="H17" s="19"/>
      <c r="I17" s="19"/>
      <c r="J17" s="19"/>
      <c r="K17" s="19"/>
      <c r="L17" s="19"/>
      <c r="M17" s="48"/>
      <c r="N17" s="19"/>
      <c r="O17" s="51"/>
    </row>
    <row r="18" spans="1:15" s="9" customFormat="1" ht="35.1" customHeight="1" x14ac:dyDescent="0.2">
      <c r="A18" s="49" t="s">
        <v>37</v>
      </c>
      <c r="B18" s="50" t="s">
        <v>77</v>
      </c>
      <c r="C18" s="50"/>
      <c r="D18" s="50" t="s">
        <v>77</v>
      </c>
      <c r="E18" s="19"/>
      <c r="F18" s="19"/>
      <c r="G18" s="19"/>
      <c r="H18" s="19"/>
      <c r="I18" s="19"/>
      <c r="J18" s="19"/>
      <c r="K18" s="19"/>
      <c r="L18" s="19">
        <v>1</v>
      </c>
      <c r="M18" s="19"/>
      <c r="N18" s="19">
        <f>SUM(E18:M18)</f>
        <v>1</v>
      </c>
      <c r="O18" s="51">
        <f>N18/$N$28*100</f>
        <v>10</v>
      </c>
    </row>
    <row r="19" spans="1:15" s="9" customFormat="1" ht="35.1" customHeight="1" x14ac:dyDescent="0.2">
      <c r="A19" s="47"/>
      <c r="B19" s="43"/>
      <c r="C19" s="43"/>
      <c r="D19" s="43"/>
      <c r="E19" s="19"/>
      <c r="F19" s="19"/>
      <c r="G19" s="19"/>
      <c r="H19" s="19"/>
      <c r="I19" s="19"/>
      <c r="J19" s="19"/>
      <c r="K19" s="19"/>
      <c r="L19" s="19"/>
      <c r="M19" s="48"/>
      <c r="N19" s="19"/>
      <c r="O19" s="51"/>
    </row>
    <row r="20" spans="1:15" s="9" customFormat="1" ht="35.1" customHeight="1" x14ac:dyDescent="0.2">
      <c r="A20" s="47" t="s">
        <v>38</v>
      </c>
      <c r="B20" s="43"/>
      <c r="C20" s="43"/>
      <c r="D20" s="50" t="s">
        <v>77</v>
      </c>
      <c r="E20" s="19"/>
      <c r="F20" s="19"/>
      <c r="G20" s="19"/>
      <c r="H20" s="19"/>
      <c r="I20" s="19"/>
      <c r="J20" s="19"/>
      <c r="K20" s="19"/>
      <c r="L20" s="19"/>
      <c r="M20" s="19"/>
      <c r="N20" s="19">
        <f>SUM(E20:M20)</f>
        <v>0</v>
      </c>
      <c r="O20" s="51">
        <f>N20/$N$28*100</f>
        <v>0</v>
      </c>
    </row>
    <row r="21" spans="1:15" s="9" customFormat="1" ht="35.1" customHeight="1" x14ac:dyDescent="0.2">
      <c r="A21" s="47"/>
      <c r="B21" s="43"/>
      <c r="C21" s="43"/>
      <c r="D21" s="43"/>
      <c r="E21" s="19"/>
      <c r="F21" s="19"/>
      <c r="G21" s="19"/>
      <c r="H21" s="19"/>
      <c r="I21" s="19"/>
      <c r="J21" s="19"/>
      <c r="K21" s="19"/>
      <c r="L21" s="19"/>
      <c r="M21" s="48"/>
      <c r="N21" s="19"/>
      <c r="O21" s="51"/>
    </row>
    <row r="22" spans="1:15" s="9" customFormat="1" ht="35.1" customHeight="1" x14ac:dyDescent="0.2">
      <c r="A22" s="49" t="s">
        <v>59</v>
      </c>
      <c r="B22" s="50" t="s">
        <v>77</v>
      </c>
      <c r="C22" s="50"/>
      <c r="D22" s="50" t="s">
        <v>77</v>
      </c>
      <c r="E22" s="19"/>
      <c r="F22" s="19"/>
      <c r="G22" s="19"/>
      <c r="H22" s="19"/>
      <c r="I22" s="19"/>
      <c r="J22" s="19"/>
      <c r="K22" s="19"/>
      <c r="L22" s="19"/>
      <c r="M22" s="48"/>
      <c r="N22" s="19">
        <f>SUM(E22:M22)</f>
        <v>0</v>
      </c>
      <c r="O22" s="51">
        <f>N22/$N$28*100</f>
        <v>0</v>
      </c>
    </row>
    <row r="23" spans="1:15" s="9" customFormat="1" ht="35.1" customHeight="1" x14ac:dyDescent="0.2">
      <c r="A23" s="47"/>
      <c r="B23" s="43"/>
      <c r="C23" s="43"/>
      <c r="D23" s="43"/>
      <c r="E23" s="19"/>
      <c r="F23" s="19"/>
      <c r="G23" s="19"/>
      <c r="H23" s="19"/>
      <c r="I23" s="19"/>
      <c r="J23" s="19"/>
      <c r="K23" s="19"/>
      <c r="L23" s="19"/>
      <c r="M23" s="48"/>
      <c r="N23" s="19"/>
      <c r="O23" s="51"/>
    </row>
    <row r="24" spans="1:15" s="9" customFormat="1" ht="35.1" customHeight="1" x14ac:dyDescent="0.2">
      <c r="A24" s="49" t="s">
        <v>39</v>
      </c>
      <c r="B24" s="50" t="s">
        <v>77</v>
      </c>
      <c r="C24" s="50"/>
      <c r="D24" s="50" t="s">
        <v>77</v>
      </c>
      <c r="E24" s="19">
        <f>SUM(E10:E22)</f>
        <v>0</v>
      </c>
      <c r="F24" s="19">
        <f t="shared" ref="F24:N24" si="0">SUM(F10:F22)</f>
        <v>0</v>
      </c>
      <c r="G24" s="19">
        <f t="shared" si="0"/>
        <v>0</v>
      </c>
      <c r="H24" s="19">
        <f t="shared" si="0"/>
        <v>1</v>
      </c>
      <c r="I24" s="19">
        <f t="shared" si="0"/>
        <v>0</v>
      </c>
      <c r="J24" s="19">
        <f t="shared" si="0"/>
        <v>0</v>
      </c>
      <c r="K24" s="19">
        <f t="shared" si="0"/>
        <v>0</v>
      </c>
      <c r="L24" s="19">
        <f t="shared" si="0"/>
        <v>1</v>
      </c>
      <c r="M24" s="19">
        <f t="shared" si="0"/>
        <v>0</v>
      </c>
      <c r="N24" s="19">
        <f t="shared" si="0"/>
        <v>2</v>
      </c>
      <c r="O24" s="51">
        <f>N24/$N$28*100</f>
        <v>20</v>
      </c>
    </row>
    <row r="25" spans="1:15" s="9" customFormat="1" ht="35.1" customHeight="1" x14ac:dyDescent="0.2">
      <c r="A25" s="47"/>
      <c r="B25" s="43"/>
      <c r="C25" s="43"/>
      <c r="D25" s="43"/>
      <c r="E25" s="19"/>
      <c r="F25" s="19"/>
      <c r="G25" s="19"/>
      <c r="H25" s="19"/>
      <c r="I25" s="19"/>
      <c r="J25" s="19"/>
      <c r="K25" s="19"/>
      <c r="L25" s="19"/>
      <c r="M25" s="48"/>
      <c r="N25" s="19"/>
      <c r="O25" s="51"/>
    </row>
    <row r="26" spans="1:15" s="9" customFormat="1" ht="35.1" customHeight="1" x14ac:dyDescent="0.2">
      <c r="A26" s="49" t="s">
        <v>40</v>
      </c>
      <c r="B26" s="50" t="s">
        <v>77</v>
      </c>
      <c r="C26" s="50"/>
      <c r="D26" s="50" t="s">
        <v>77</v>
      </c>
      <c r="E26" s="19">
        <v>1</v>
      </c>
      <c r="F26" s="19">
        <v>1</v>
      </c>
      <c r="G26" s="19"/>
      <c r="H26" s="19">
        <v>1</v>
      </c>
      <c r="I26" s="19"/>
      <c r="J26" s="19">
        <v>1</v>
      </c>
      <c r="K26" s="19">
        <v>2</v>
      </c>
      <c r="L26" s="19">
        <v>2</v>
      </c>
      <c r="M26" s="19"/>
      <c r="N26" s="19">
        <f>SUM(E26:M26)</f>
        <v>8</v>
      </c>
      <c r="O26" s="51">
        <f>N26/$N$28*100</f>
        <v>80</v>
      </c>
    </row>
    <row r="27" spans="1:15" s="9" customFormat="1" ht="35.1" customHeight="1" x14ac:dyDescent="0.2">
      <c r="A27" s="55"/>
      <c r="B27" s="43"/>
      <c r="C27" s="43"/>
      <c r="D27" s="43"/>
      <c r="E27" s="19"/>
      <c r="F27" s="19"/>
      <c r="G27" s="19"/>
      <c r="H27" s="19"/>
      <c r="I27" s="19"/>
      <c r="J27" s="19"/>
      <c r="K27" s="19"/>
      <c r="L27" s="19"/>
      <c r="M27" s="48"/>
      <c r="N27" s="19"/>
      <c r="O27" s="51"/>
    </row>
    <row r="28" spans="1:15" s="9" customFormat="1" ht="15" x14ac:dyDescent="0.25">
      <c r="A28" s="56" t="s">
        <v>41</v>
      </c>
      <c r="B28" s="57" t="s">
        <v>77</v>
      </c>
      <c r="C28" s="57"/>
      <c r="D28" s="57" t="s">
        <v>77</v>
      </c>
      <c r="E28" s="58">
        <f t="shared" ref="E28:M28" si="1">SUM(E24+E26)</f>
        <v>1</v>
      </c>
      <c r="F28" s="58">
        <f t="shared" si="1"/>
        <v>1</v>
      </c>
      <c r="G28" s="58">
        <f t="shared" si="1"/>
        <v>0</v>
      </c>
      <c r="H28" s="58">
        <f t="shared" si="1"/>
        <v>2</v>
      </c>
      <c r="I28" s="58">
        <f t="shared" si="1"/>
        <v>0</v>
      </c>
      <c r="J28" s="58">
        <f t="shared" si="1"/>
        <v>1</v>
      </c>
      <c r="K28" s="58">
        <f t="shared" si="1"/>
        <v>2</v>
      </c>
      <c r="L28" s="58">
        <f t="shared" si="1"/>
        <v>3</v>
      </c>
      <c r="M28" s="58">
        <f t="shared" si="1"/>
        <v>0</v>
      </c>
      <c r="N28" s="58">
        <f>SUM(N24+N26)</f>
        <v>10</v>
      </c>
      <c r="O28" s="59">
        <v>100</v>
      </c>
    </row>
    <row r="29" spans="1:15" x14ac:dyDescent="0.2">
      <c r="E29" s="2"/>
      <c r="F29" s="2"/>
      <c r="G29" s="2"/>
      <c r="H29" s="2"/>
      <c r="I29" s="2"/>
      <c r="J29" s="2"/>
      <c r="K29" s="2"/>
      <c r="L29" s="2"/>
      <c r="M29" s="2"/>
      <c r="N29" s="2"/>
      <c r="O29" s="4"/>
    </row>
    <row r="30" spans="1:15" x14ac:dyDescent="0.2">
      <c r="E30" s="2"/>
      <c r="F30" s="2"/>
      <c r="G30" s="2"/>
      <c r="H30" s="2"/>
      <c r="I30" s="396" t="s">
        <v>110</v>
      </c>
      <c r="J30" s="396"/>
      <c r="K30" s="396"/>
      <c r="L30" s="396"/>
      <c r="M30" s="396"/>
      <c r="N30" s="396"/>
      <c r="O30" s="396"/>
    </row>
    <row r="31" spans="1:15" x14ac:dyDescent="0.2">
      <c r="E31" s="2"/>
      <c r="F31" s="2"/>
      <c r="G31" s="2"/>
      <c r="H31" s="2"/>
      <c r="I31" s="2"/>
      <c r="J31" s="397">
        <v>42064</v>
      </c>
      <c r="K31" s="398"/>
      <c r="L31" s="398"/>
      <c r="M31" s="398"/>
      <c r="N31" s="398"/>
      <c r="O31" s="398"/>
    </row>
  </sheetData>
  <mergeCells count="11">
    <mergeCell ref="O6:O7"/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</mergeCells>
  <pageMargins left="0.74803149606299213" right="0.74803149606299213" top="0.51181102362204722" bottom="0.51181102362204722" header="0.51181102362204722" footer="0.51181102362204722"/>
  <pageSetup scale="7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Normal="100" workbookViewId="0">
      <selection activeCell="U15" sqref="U15:V15"/>
    </sheetView>
  </sheetViews>
  <sheetFormatPr defaultRowHeight="12.75" x14ac:dyDescent="0.2"/>
  <cols>
    <col min="1" max="1" width="3.5703125" customWidth="1"/>
    <col min="2" max="2" width="4.28515625" customWidth="1"/>
    <col min="3" max="3" width="3.5703125" customWidth="1"/>
    <col min="4" max="4" width="5.140625" customWidth="1"/>
    <col min="5" max="9" width="3.5703125" customWidth="1"/>
    <col min="10" max="10" width="9.85546875" customWidth="1"/>
    <col min="11" max="11" width="9.5703125" customWidth="1"/>
    <col min="13" max="13" width="12.28515625" customWidth="1"/>
    <col min="14" max="14" width="9.85546875" customWidth="1"/>
    <col min="16" max="16" width="9.85546875" customWidth="1"/>
    <col min="17" max="17" width="10" style="6" customWidth="1"/>
  </cols>
  <sheetData>
    <row r="1" spans="1:18" ht="14.25" x14ac:dyDescent="0.2">
      <c r="B1" s="399">
        <v>9</v>
      </c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</row>
    <row r="2" spans="1:18" ht="19.5" customHeight="1" x14ac:dyDescent="0.25">
      <c r="A2" s="400" t="s">
        <v>75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</row>
    <row r="3" spans="1:18" ht="15" customHeight="1" x14ac:dyDescent="0.25">
      <c r="A3" s="400" t="s">
        <v>48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</row>
    <row r="4" spans="1:18" ht="15.75" customHeight="1" x14ac:dyDescent="0.25">
      <c r="A4" s="400" t="s">
        <v>131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</row>
    <row r="5" spans="1:18" ht="6" customHeight="1" x14ac:dyDescent="0.2">
      <c r="I5" s="2"/>
      <c r="J5" s="2"/>
      <c r="K5" s="2"/>
      <c r="L5" s="2"/>
      <c r="M5" s="2"/>
      <c r="N5" s="2"/>
      <c r="O5" s="2"/>
      <c r="P5" s="2"/>
      <c r="Q5" s="4"/>
    </row>
    <row r="6" spans="1:18" ht="26.25" customHeight="1" x14ac:dyDescent="0.2">
      <c r="A6" s="410" t="s">
        <v>47</v>
      </c>
      <c r="B6" s="410"/>
      <c r="C6" s="410"/>
      <c r="D6" s="410"/>
      <c r="E6" s="410"/>
      <c r="F6" s="410"/>
      <c r="G6" s="410"/>
      <c r="H6" s="410"/>
      <c r="I6" s="411"/>
      <c r="J6" s="20" t="s">
        <v>49</v>
      </c>
      <c r="K6" s="20" t="s">
        <v>50</v>
      </c>
      <c r="L6" s="20" t="s">
        <v>51</v>
      </c>
      <c r="M6" s="20" t="s">
        <v>52</v>
      </c>
      <c r="N6" s="20" t="s">
        <v>53</v>
      </c>
      <c r="O6" s="20" t="s">
        <v>54</v>
      </c>
      <c r="P6" s="20" t="s">
        <v>55</v>
      </c>
      <c r="Q6" s="21" t="s">
        <v>6</v>
      </c>
    </row>
    <row r="7" spans="1:18" ht="14.25" x14ac:dyDescent="0.2">
      <c r="A7" s="12"/>
      <c r="B7" s="12"/>
      <c r="C7" s="17"/>
      <c r="D7" s="17"/>
      <c r="E7" s="17"/>
      <c r="F7" s="17"/>
      <c r="G7" s="17"/>
      <c r="H7" s="17"/>
      <c r="I7" s="17"/>
      <c r="J7" s="13" t="s">
        <v>9</v>
      </c>
      <c r="K7" s="13" t="s">
        <v>10</v>
      </c>
      <c r="L7" s="13" t="s">
        <v>11</v>
      </c>
      <c r="M7" s="13" t="s">
        <v>12</v>
      </c>
      <c r="N7" s="13" t="s">
        <v>13</v>
      </c>
      <c r="O7" s="13" t="s">
        <v>14</v>
      </c>
      <c r="P7" s="13" t="s">
        <v>15</v>
      </c>
      <c r="Q7" s="14" t="s">
        <v>16</v>
      </c>
    </row>
    <row r="8" spans="1:18" ht="14.25" x14ac:dyDescent="0.2">
      <c r="A8" s="12"/>
      <c r="B8" s="12"/>
      <c r="C8" s="17"/>
      <c r="D8" s="17"/>
      <c r="E8" s="17"/>
      <c r="F8" s="17"/>
      <c r="G8" s="17"/>
      <c r="H8" s="17"/>
      <c r="I8" s="17"/>
      <c r="J8" s="18"/>
      <c r="K8" s="18"/>
      <c r="L8" s="18"/>
      <c r="M8" s="18"/>
      <c r="N8" s="18"/>
      <c r="O8" s="18"/>
      <c r="P8" s="18"/>
      <c r="Q8" s="16"/>
    </row>
    <row r="9" spans="1:18" ht="30" customHeight="1" x14ac:dyDescent="0.2">
      <c r="A9" s="12" t="s">
        <v>114</v>
      </c>
      <c r="B9" s="12"/>
      <c r="C9" s="17"/>
      <c r="D9" s="17"/>
      <c r="E9" s="11" t="s">
        <v>77</v>
      </c>
      <c r="F9" s="11"/>
      <c r="G9" s="11" t="s">
        <v>77</v>
      </c>
      <c r="H9" s="11"/>
      <c r="I9" s="11" t="s">
        <v>77</v>
      </c>
      <c r="J9" s="18">
        <f>'table5 2015 jan'!J9+'table5 2015 feb'!J9+'table5 2015 mar'!J9</f>
        <v>5</v>
      </c>
      <c r="K9" s="18">
        <f>'table5 2015 jan'!K9+'table5 2015 feb'!K9+'table5 2015 mar'!K9</f>
        <v>0</v>
      </c>
      <c r="L9" s="18">
        <f>'table5 2015 jan'!L9+'table5 2015 feb'!L9+'table5 2015 mar'!L9</f>
        <v>0</v>
      </c>
      <c r="M9" s="18">
        <f>'table5 2015 jan'!M9+'table5 2015 feb'!M9+'table5 2015 mar'!M9</f>
        <v>1</v>
      </c>
      <c r="N9" s="18">
        <f>'table5 2015 jan'!N9+'table5 2015 feb'!N9+'table5 2015 mar'!N9</f>
        <v>0</v>
      </c>
      <c r="O9" s="18">
        <f>'table5 2015 jan'!O9+'table5 2015 feb'!O9+'table5 2015 mar'!O9</f>
        <v>0</v>
      </c>
      <c r="P9" s="18">
        <f>'table5 2015 jan'!P9+'table5 2015 feb'!P9+'table5 2015 mar'!P9</f>
        <v>0</v>
      </c>
      <c r="Q9" s="16">
        <f>SUM(J9:P9)</f>
        <v>6</v>
      </c>
      <c r="R9" s="6"/>
    </row>
    <row r="10" spans="1:18" ht="30" customHeight="1" x14ac:dyDescent="0.2">
      <c r="A10" s="12"/>
      <c r="B10" s="12"/>
      <c r="C10" s="17"/>
      <c r="D10" s="17"/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6"/>
    </row>
    <row r="11" spans="1:18" ht="30" customHeight="1" x14ac:dyDescent="0.2">
      <c r="A11" s="12" t="s">
        <v>115</v>
      </c>
      <c r="B11" s="12"/>
      <c r="C11" s="17"/>
      <c r="D11" s="17"/>
      <c r="E11" s="11" t="s">
        <v>77</v>
      </c>
      <c r="F11" s="11"/>
      <c r="G11" s="11" t="s">
        <v>77</v>
      </c>
      <c r="H11" s="11"/>
      <c r="I11" s="11" t="s">
        <v>77</v>
      </c>
      <c r="J11" s="18">
        <f>'table5 2015 jan'!J11+'table5 2015 feb'!J11+'table5 2015 mar'!J11</f>
        <v>1</v>
      </c>
      <c r="K11" s="18">
        <f>'table5 2015 jan'!K11+'table5 2015 feb'!K11+'table5 2015 mar'!K11</f>
        <v>0</v>
      </c>
      <c r="L11" s="18">
        <f>'table5 2015 jan'!L11+'table5 2015 feb'!L11+'table5 2015 mar'!L11</f>
        <v>0</v>
      </c>
      <c r="M11" s="18">
        <f>'table5 2015 jan'!M11+'table5 2015 feb'!M11+'table5 2015 mar'!M11</f>
        <v>1</v>
      </c>
      <c r="N11" s="18">
        <f>'table5 2015 jan'!N11+'table5 2015 feb'!N11+'table5 2015 mar'!N11</f>
        <v>0</v>
      </c>
      <c r="O11" s="18">
        <f>'table5 2015 jan'!O11+'table5 2015 feb'!O11+'table5 2015 mar'!O11</f>
        <v>2</v>
      </c>
      <c r="P11" s="18">
        <f>'table5 2015 jan'!P11+'table5 2015 feb'!P11+'table5 2015 mar'!P11</f>
        <v>0</v>
      </c>
      <c r="Q11" s="16">
        <f>SUM(J11:P11)</f>
        <v>4</v>
      </c>
    </row>
    <row r="12" spans="1:18" ht="30" customHeight="1" x14ac:dyDescent="0.2">
      <c r="A12" s="12"/>
      <c r="B12" s="12"/>
      <c r="C12" s="17"/>
      <c r="D12" s="17"/>
      <c r="E12" s="17"/>
      <c r="F12" s="17"/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6"/>
    </row>
    <row r="13" spans="1:18" ht="30" customHeight="1" x14ac:dyDescent="0.2">
      <c r="A13" s="12" t="s">
        <v>116</v>
      </c>
      <c r="B13" s="12"/>
      <c r="C13" s="17"/>
      <c r="D13" s="17"/>
      <c r="E13" s="11" t="s">
        <v>77</v>
      </c>
      <c r="F13" s="11"/>
      <c r="G13" s="11" t="s">
        <v>77</v>
      </c>
      <c r="H13" s="11"/>
      <c r="I13" s="11" t="s">
        <v>77</v>
      </c>
      <c r="J13" s="18">
        <f>'table5 2015 jan'!J13+'table5 2015 feb'!J13+'table5 2015 mar'!J13</f>
        <v>1</v>
      </c>
      <c r="K13" s="18">
        <f>'table5 2015 jan'!K13+'table5 2015 feb'!K13+'table5 2015 mar'!K13</f>
        <v>1</v>
      </c>
      <c r="L13" s="18">
        <f>'table5 2015 jan'!L13+'table5 2015 feb'!L13+'table5 2015 mar'!L13</f>
        <v>0</v>
      </c>
      <c r="M13" s="18">
        <f>'table5 2015 jan'!M13+'table5 2015 feb'!M13+'table5 2015 mar'!M13</f>
        <v>0</v>
      </c>
      <c r="N13" s="18">
        <f>'table5 2015 jan'!N13+'table5 2015 feb'!N13+'table5 2015 mar'!N13</f>
        <v>0</v>
      </c>
      <c r="O13" s="18">
        <f>'table5 2015 jan'!O13+'table5 2015 feb'!O13+'table5 2015 mar'!O13</f>
        <v>0</v>
      </c>
      <c r="P13" s="18">
        <f>'table5 2015 jan'!P13+'table5 2015 feb'!P13+'table5 2015 mar'!P13</f>
        <v>1</v>
      </c>
      <c r="Q13" s="16">
        <f>SUM(J13:P13)</f>
        <v>3</v>
      </c>
    </row>
    <row r="14" spans="1:18" ht="30" customHeight="1" x14ac:dyDescent="0.2">
      <c r="A14" s="12"/>
      <c r="B14" s="12"/>
      <c r="C14" s="17"/>
      <c r="D14" s="17"/>
      <c r="E14" s="17"/>
      <c r="F14" s="17"/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6"/>
    </row>
    <row r="15" spans="1:18" ht="30" customHeight="1" x14ac:dyDescent="0.2">
      <c r="A15" s="409" t="s">
        <v>113</v>
      </c>
      <c r="B15" s="409"/>
      <c r="C15" s="409"/>
      <c r="D15" s="409"/>
      <c r="E15" s="409"/>
      <c r="F15" s="11"/>
      <c r="G15" s="11" t="s">
        <v>77</v>
      </c>
      <c r="H15" s="11"/>
      <c r="I15" s="11" t="s">
        <v>77</v>
      </c>
      <c r="J15" s="18">
        <f>'table5 2015 jan'!J15+'table5 2015 feb'!J15+'table5 2015 mar'!J15</f>
        <v>0</v>
      </c>
      <c r="K15" s="18">
        <f>'table5 2015 jan'!K15+'table5 2015 feb'!K15+'table5 2015 mar'!K15</f>
        <v>0</v>
      </c>
      <c r="L15" s="18">
        <f>'table5 2015 jan'!L15+'table5 2015 feb'!L15+'table5 2015 mar'!L15</f>
        <v>1</v>
      </c>
      <c r="M15" s="18">
        <f>'table5 2015 jan'!M15+'table5 2015 feb'!M15+'table5 2015 mar'!M15</f>
        <v>1</v>
      </c>
      <c r="N15" s="18">
        <f>'table5 2015 jan'!N15+'table5 2015 feb'!N15+'table5 2015 mar'!N15</f>
        <v>0</v>
      </c>
      <c r="O15" s="18">
        <f>'table5 2015 jan'!O15+'table5 2015 feb'!O15+'table5 2015 mar'!O15</f>
        <v>0</v>
      </c>
      <c r="P15" s="18">
        <f>'table5 2015 jan'!P15+'table5 2015 feb'!P15+'table5 2015 mar'!P15</f>
        <v>0</v>
      </c>
      <c r="Q15" s="16">
        <f>SUM(J15:P15)</f>
        <v>2</v>
      </c>
    </row>
    <row r="16" spans="1:18" ht="30" customHeight="1" x14ac:dyDescent="0.2">
      <c r="A16" s="12"/>
      <c r="B16" s="12"/>
      <c r="C16" s="17"/>
      <c r="D16" s="17"/>
      <c r="E16" s="17"/>
      <c r="F16" s="17"/>
      <c r="G16" s="17"/>
      <c r="H16" s="17"/>
      <c r="I16" s="17"/>
      <c r="J16" s="18"/>
      <c r="K16" s="18"/>
      <c r="L16" s="18"/>
      <c r="M16" s="18"/>
      <c r="N16" s="18"/>
      <c r="O16" s="18"/>
      <c r="P16" s="18"/>
      <c r="Q16" s="16"/>
    </row>
    <row r="17" spans="1:20" ht="30" customHeight="1" x14ac:dyDescent="0.2">
      <c r="A17" s="12" t="s">
        <v>117</v>
      </c>
      <c r="B17" s="12"/>
      <c r="C17" s="17"/>
      <c r="D17" s="17"/>
      <c r="E17" s="11" t="s">
        <v>77</v>
      </c>
      <c r="F17" s="11"/>
      <c r="G17" s="11" t="s">
        <v>77</v>
      </c>
      <c r="H17" s="11"/>
      <c r="I17" s="11" t="s">
        <v>77</v>
      </c>
      <c r="J17" s="18">
        <f>'table5 2015 jan'!J17+'table5 2015 feb'!J17+'table5 2015 mar'!J17</f>
        <v>0</v>
      </c>
      <c r="K17" s="18">
        <f>'table5 2015 jan'!K17+'table5 2015 feb'!K17+'table5 2015 mar'!K17</f>
        <v>0</v>
      </c>
      <c r="L17" s="18">
        <f>'table5 2015 jan'!L17+'table5 2015 feb'!L17+'table5 2015 mar'!L17</f>
        <v>0</v>
      </c>
      <c r="M17" s="18">
        <f>'table5 2015 jan'!M17+'table5 2015 feb'!M17+'table5 2015 mar'!M17</f>
        <v>0</v>
      </c>
      <c r="N17" s="18">
        <f>'table5 2015 jan'!N17+'table5 2015 feb'!N17+'table5 2015 mar'!N17</f>
        <v>1</v>
      </c>
      <c r="O17" s="18">
        <f>'table5 2015 jan'!O17+'table5 2015 feb'!O17+'table5 2015 mar'!O17</f>
        <v>0</v>
      </c>
      <c r="P17" s="18">
        <f>'table5 2015 jan'!P17+'table5 2015 feb'!P17+'table5 2015 mar'!P17</f>
        <v>1</v>
      </c>
      <c r="Q17" s="16">
        <f>SUM(J17:P17)</f>
        <v>2</v>
      </c>
    </row>
    <row r="18" spans="1:20" ht="30" customHeight="1" x14ac:dyDescent="0.2">
      <c r="A18" s="12"/>
      <c r="B18" s="12"/>
      <c r="C18" s="17"/>
      <c r="D18" s="17"/>
      <c r="E18" s="17"/>
      <c r="F18" s="17"/>
      <c r="G18" s="17"/>
      <c r="H18" s="17"/>
      <c r="I18" s="17"/>
      <c r="J18" s="18"/>
      <c r="K18" s="18"/>
      <c r="L18" s="18"/>
      <c r="M18" s="18"/>
      <c r="N18" s="18"/>
      <c r="O18" s="18"/>
      <c r="P18" s="18"/>
      <c r="Q18" s="16"/>
    </row>
    <row r="19" spans="1:20" ht="30" customHeight="1" x14ac:dyDescent="0.2">
      <c r="A19" s="12" t="s">
        <v>118</v>
      </c>
      <c r="B19" s="12"/>
      <c r="C19" s="17"/>
      <c r="D19" s="17"/>
      <c r="E19" s="11" t="s">
        <v>77</v>
      </c>
      <c r="F19" s="11"/>
      <c r="G19" s="11" t="s">
        <v>77</v>
      </c>
      <c r="H19" s="11"/>
      <c r="I19" s="11" t="s">
        <v>77</v>
      </c>
      <c r="J19" s="18">
        <f>'table5 2015 jan'!J19+'table5 2015 feb'!J19+'table5 2015 mar'!J19</f>
        <v>1</v>
      </c>
      <c r="K19" s="18">
        <f>'table5 2015 jan'!K19+'table5 2015 feb'!K19+'table5 2015 mar'!K19</f>
        <v>1</v>
      </c>
      <c r="L19" s="18">
        <f>'table5 2015 jan'!L19+'table5 2015 feb'!L19+'table5 2015 mar'!L19</f>
        <v>1</v>
      </c>
      <c r="M19" s="18">
        <f>'table5 2015 jan'!M19+'table5 2015 feb'!M19+'table5 2015 mar'!M19</f>
        <v>0</v>
      </c>
      <c r="N19" s="18">
        <f>'table5 2015 jan'!N19+'table5 2015 feb'!N19+'table5 2015 mar'!N19</f>
        <v>0</v>
      </c>
      <c r="O19" s="18">
        <f>'table5 2015 jan'!O19+'table5 2015 feb'!O19+'table5 2015 mar'!O19</f>
        <v>0</v>
      </c>
      <c r="P19" s="18">
        <f>'table5 2015 jan'!P19+'table5 2015 feb'!P19+'table5 2015 mar'!P19</f>
        <v>1</v>
      </c>
      <c r="Q19" s="16">
        <f>SUM(J19:P19)</f>
        <v>4</v>
      </c>
    </row>
    <row r="20" spans="1:20" ht="30" customHeight="1" x14ac:dyDescent="0.2">
      <c r="A20" s="12"/>
      <c r="B20" s="12"/>
      <c r="C20" s="17"/>
      <c r="D20" s="17"/>
      <c r="E20" s="17"/>
      <c r="F20" s="17"/>
      <c r="G20" s="17"/>
      <c r="H20" s="17"/>
      <c r="I20" s="17"/>
      <c r="J20" s="18"/>
      <c r="K20" s="18"/>
      <c r="L20" s="18"/>
      <c r="M20" s="18"/>
      <c r="N20" s="18"/>
      <c r="O20" s="18"/>
      <c r="P20" s="18"/>
      <c r="Q20" s="16"/>
    </row>
    <row r="21" spans="1:20" ht="30" customHeight="1" x14ac:dyDescent="0.2">
      <c r="A21" s="12" t="s">
        <v>119</v>
      </c>
      <c r="B21" s="12"/>
      <c r="C21" s="17"/>
      <c r="D21" s="17"/>
      <c r="E21" s="11" t="s">
        <v>77</v>
      </c>
      <c r="F21" s="11"/>
      <c r="G21" s="11" t="s">
        <v>77</v>
      </c>
      <c r="H21" s="11"/>
      <c r="I21" s="11" t="s">
        <v>77</v>
      </c>
      <c r="J21" s="18">
        <f>'table5 2015 jan'!J21+'table5 2015 feb'!J21+'table5 2015 mar'!J21</f>
        <v>0</v>
      </c>
      <c r="K21" s="18">
        <f>'table5 2015 jan'!K21+'table5 2015 feb'!K21+'table5 2015 mar'!K21</f>
        <v>1</v>
      </c>
      <c r="L21" s="18">
        <f>'table5 2015 jan'!L21+'table5 2015 feb'!L21+'table5 2015 mar'!L21</f>
        <v>0</v>
      </c>
      <c r="M21" s="18">
        <f>'table5 2015 jan'!M21+'table5 2015 feb'!M21+'table5 2015 mar'!M21</f>
        <v>0</v>
      </c>
      <c r="N21" s="18">
        <f>'table5 2015 jan'!N21+'table5 2015 feb'!N21+'table5 2015 mar'!N21</f>
        <v>0</v>
      </c>
      <c r="O21" s="18">
        <f>'table5 2015 jan'!O21+'table5 2015 feb'!O21+'table5 2015 mar'!O21</f>
        <v>1</v>
      </c>
      <c r="P21" s="18">
        <f>'table5 2015 jan'!P21+'table5 2015 feb'!P21+'table5 2015 mar'!P21</f>
        <v>2</v>
      </c>
      <c r="Q21" s="16">
        <f>SUM(J21:P21)</f>
        <v>4</v>
      </c>
    </row>
    <row r="22" spans="1:20" ht="30" customHeight="1" x14ac:dyDescent="0.2">
      <c r="A22" s="12"/>
      <c r="B22" s="12"/>
      <c r="C22" s="17"/>
      <c r="D22" s="17"/>
      <c r="E22" s="17"/>
      <c r="F22" s="17"/>
      <c r="G22" s="17"/>
      <c r="H22" s="17"/>
      <c r="I22" s="17"/>
      <c r="J22" s="18"/>
      <c r="K22" s="18"/>
      <c r="L22" s="18"/>
      <c r="M22" s="18"/>
      <c r="N22" s="18"/>
      <c r="O22" s="18"/>
      <c r="P22" s="18"/>
      <c r="Q22" s="16"/>
    </row>
    <row r="23" spans="1:20" ht="30" customHeight="1" x14ac:dyDescent="0.2">
      <c r="A23" s="409" t="s">
        <v>112</v>
      </c>
      <c r="B23" s="409"/>
      <c r="C23" s="409"/>
      <c r="D23" s="409"/>
      <c r="E23" s="409"/>
      <c r="F23" s="409"/>
      <c r="G23" s="11" t="s">
        <v>77</v>
      </c>
      <c r="H23" s="11"/>
      <c r="I23" s="11" t="s">
        <v>77</v>
      </c>
      <c r="J23" s="18">
        <f>'table5 2015 jan'!J23+'table5 2015 feb'!J23+'table5 2015 mar'!J23</f>
        <v>0</v>
      </c>
      <c r="K23" s="18">
        <f>'table5 2015 jan'!K23+'table5 2015 feb'!K23+'table5 2015 mar'!K23</f>
        <v>1</v>
      </c>
      <c r="L23" s="18">
        <f>'table5 2015 jan'!L23+'table5 2015 feb'!L23+'table5 2015 mar'!L23</f>
        <v>0</v>
      </c>
      <c r="M23" s="18">
        <f>'table5 2015 jan'!M23+'table5 2015 feb'!M23+'table5 2015 mar'!M23</f>
        <v>0</v>
      </c>
      <c r="N23" s="18">
        <f>'table5 2015 jan'!N23+'table5 2015 feb'!N23+'table5 2015 mar'!N23</f>
        <v>0</v>
      </c>
      <c r="O23" s="18">
        <f>'table5 2015 jan'!O23+'table5 2015 feb'!O23+'table5 2015 mar'!O23</f>
        <v>0</v>
      </c>
      <c r="P23" s="18">
        <f>'table5 2015 jan'!P23+'table5 2015 feb'!P23+'table5 2015 mar'!P23</f>
        <v>3</v>
      </c>
      <c r="Q23" s="16">
        <f>SUM(J23:P23)</f>
        <v>4</v>
      </c>
      <c r="T23" s="8"/>
    </row>
    <row r="24" spans="1:20" ht="30" customHeight="1" x14ac:dyDescent="0.2">
      <c r="A24" s="27"/>
      <c r="B24" s="27"/>
      <c r="C24" s="27"/>
      <c r="D24" s="27"/>
      <c r="E24" s="27"/>
      <c r="F24" s="27"/>
      <c r="G24" s="11"/>
      <c r="H24" s="11"/>
      <c r="I24" s="11"/>
      <c r="J24" s="18"/>
      <c r="K24" s="18"/>
      <c r="L24" s="18"/>
      <c r="M24" s="18"/>
      <c r="N24" s="18"/>
      <c r="O24" s="18"/>
      <c r="P24" s="18"/>
      <c r="Q24" s="16"/>
    </row>
    <row r="25" spans="1:20" ht="30" customHeight="1" x14ac:dyDescent="0.2">
      <c r="A25" s="27" t="s">
        <v>105</v>
      </c>
      <c r="B25" s="27"/>
      <c r="C25" s="27"/>
      <c r="D25" s="27"/>
      <c r="E25" s="27"/>
      <c r="F25" s="27"/>
      <c r="G25" s="11"/>
      <c r="H25" s="11"/>
      <c r="I25" s="11"/>
      <c r="J25" s="18">
        <f>'table5 2015 jan'!J25+'table5 2015 feb'!J25+'table5 2015 mar'!J25</f>
        <v>0</v>
      </c>
      <c r="K25" s="18">
        <f>'table5 2015 jan'!K25+'table5 2015 feb'!K25+'table5 2015 mar'!K25</f>
        <v>0</v>
      </c>
      <c r="L25" s="18">
        <f>'table5 2015 jan'!L25+'table5 2015 feb'!L25+'table5 2015 mar'!L25</f>
        <v>0</v>
      </c>
      <c r="M25" s="18">
        <f>'table5 2015 jan'!M25+'table5 2015 feb'!M25+'table5 2015 mar'!M25</f>
        <v>0</v>
      </c>
      <c r="N25" s="18">
        <f>'table5 2015 jan'!N25+'table5 2015 feb'!N25+'table5 2015 mar'!N25</f>
        <v>0</v>
      </c>
      <c r="O25" s="18">
        <f>'table5 2015 jan'!O25+'table5 2015 feb'!O25+'table5 2015 mar'!O25</f>
        <v>0</v>
      </c>
      <c r="P25" s="18">
        <f>'table5 2015 jan'!P25+'table5 2015 feb'!P25+'table5 2015 mar'!P25</f>
        <v>0</v>
      </c>
      <c r="Q25" s="16">
        <f>SUM(J25:P25)</f>
        <v>0</v>
      </c>
    </row>
    <row r="26" spans="1:20" ht="30" customHeight="1" x14ac:dyDescent="0.2">
      <c r="A26" s="12"/>
      <c r="B26" s="12"/>
      <c r="C26" s="17"/>
      <c r="D26" s="17"/>
      <c r="E26" s="17"/>
      <c r="F26" s="17"/>
      <c r="G26" s="17"/>
      <c r="H26" s="17"/>
      <c r="I26" s="17"/>
      <c r="J26" s="18"/>
      <c r="K26" s="18"/>
      <c r="L26" s="18"/>
      <c r="M26" s="18"/>
      <c r="N26" s="18"/>
      <c r="O26" s="18"/>
      <c r="P26" s="18"/>
      <c r="Q26" s="16"/>
    </row>
    <row r="27" spans="1:20" ht="30" customHeight="1" x14ac:dyDescent="0.25">
      <c r="A27" s="28" t="s">
        <v>6</v>
      </c>
      <c r="B27" s="29"/>
      <c r="C27" s="23" t="s">
        <v>77</v>
      </c>
      <c r="D27" s="24"/>
      <c r="E27" s="23" t="s">
        <v>77</v>
      </c>
      <c r="F27" s="23"/>
      <c r="G27" s="23" t="s">
        <v>77</v>
      </c>
      <c r="H27" s="23"/>
      <c r="I27" s="23" t="s">
        <v>77</v>
      </c>
      <c r="J27" s="25">
        <f>SUM(J9:J25)</f>
        <v>8</v>
      </c>
      <c r="K27" s="25">
        <f>SUM(K9:K25)</f>
        <v>4</v>
      </c>
      <c r="L27" s="25">
        <f t="shared" ref="L27:Q27" si="0">SUM(L9:L25)</f>
        <v>2</v>
      </c>
      <c r="M27" s="25">
        <f t="shared" si="0"/>
        <v>3</v>
      </c>
      <c r="N27" s="25">
        <f t="shared" si="0"/>
        <v>1</v>
      </c>
      <c r="O27" s="25">
        <f t="shared" si="0"/>
        <v>3</v>
      </c>
      <c r="P27" s="25">
        <f t="shared" si="0"/>
        <v>8</v>
      </c>
      <c r="Q27" s="26">
        <f t="shared" si="0"/>
        <v>29</v>
      </c>
      <c r="R27" s="3"/>
    </row>
    <row r="28" spans="1:20" x14ac:dyDescent="0.2">
      <c r="I28" s="2"/>
      <c r="J28" s="3"/>
      <c r="K28" s="3"/>
      <c r="L28" s="3"/>
      <c r="M28" s="3"/>
      <c r="N28" s="3"/>
      <c r="O28" s="3"/>
      <c r="Q28" s="3"/>
    </row>
    <row r="29" spans="1:20" x14ac:dyDescent="0.2">
      <c r="I29" s="2"/>
      <c r="J29" s="4"/>
      <c r="K29" s="4"/>
      <c r="L29" s="4"/>
      <c r="M29" s="4"/>
      <c r="N29" s="396" t="s">
        <v>110</v>
      </c>
      <c r="O29" s="398"/>
      <c r="P29" s="398"/>
      <c r="Q29" s="398"/>
    </row>
    <row r="30" spans="1:20" x14ac:dyDescent="0.2">
      <c r="I30" s="2"/>
      <c r="J30" s="4"/>
      <c r="K30" s="4"/>
      <c r="L30" s="4"/>
      <c r="M30" s="4"/>
      <c r="N30" s="398" t="s">
        <v>132</v>
      </c>
      <c r="O30" s="398"/>
      <c r="P30" s="398"/>
      <c r="Q30" s="398"/>
    </row>
    <row r="32" spans="1:20" x14ac:dyDescent="0.2">
      <c r="P32" s="35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Normal="100" workbookViewId="0">
      <selection activeCell="U15" sqref="U15:V15"/>
    </sheetView>
  </sheetViews>
  <sheetFormatPr defaultRowHeight="12.75" x14ac:dyDescent="0.2"/>
  <cols>
    <col min="1" max="1" width="3.5703125" customWidth="1"/>
    <col min="2" max="2" width="4.28515625" customWidth="1"/>
    <col min="3" max="3" width="3.5703125" customWidth="1"/>
    <col min="4" max="4" width="5.140625" customWidth="1"/>
    <col min="5" max="9" width="3.5703125" customWidth="1"/>
    <col min="10" max="10" width="9.85546875" customWidth="1"/>
    <col min="11" max="11" width="9.5703125" customWidth="1"/>
    <col min="13" max="13" width="12.28515625" customWidth="1"/>
    <col min="14" max="14" width="9.85546875" customWidth="1"/>
    <col min="16" max="16" width="9.85546875" customWidth="1"/>
    <col min="17" max="17" width="10" style="6" customWidth="1"/>
  </cols>
  <sheetData>
    <row r="1" spans="1:18" ht="14.25" x14ac:dyDescent="0.2">
      <c r="B1" s="399">
        <v>9</v>
      </c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</row>
    <row r="2" spans="1:18" ht="19.5" customHeight="1" x14ac:dyDescent="0.25">
      <c r="A2" s="400" t="s">
        <v>75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</row>
    <row r="3" spans="1:18" ht="15" customHeight="1" x14ac:dyDescent="0.25">
      <c r="A3" s="400" t="s">
        <v>48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</row>
    <row r="4" spans="1:18" ht="15.75" customHeight="1" x14ac:dyDescent="0.25">
      <c r="A4" s="401">
        <v>42005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</row>
    <row r="5" spans="1:18" ht="6" customHeight="1" x14ac:dyDescent="0.2">
      <c r="I5" s="2"/>
      <c r="J5" s="2"/>
      <c r="K5" s="2"/>
      <c r="L5" s="2"/>
      <c r="M5" s="2"/>
      <c r="N5" s="2"/>
      <c r="O5" s="2"/>
      <c r="P5" s="2"/>
      <c r="Q5" s="4"/>
    </row>
    <row r="6" spans="1:18" ht="26.25" customHeight="1" x14ac:dyDescent="0.2">
      <c r="A6" s="410" t="s">
        <v>47</v>
      </c>
      <c r="B6" s="410"/>
      <c r="C6" s="410"/>
      <c r="D6" s="410"/>
      <c r="E6" s="410"/>
      <c r="F6" s="410"/>
      <c r="G6" s="410"/>
      <c r="H6" s="410"/>
      <c r="I6" s="411"/>
      <c r="J6" s="20" t="s">
        <v>49</v>
      </c>
      <c r="K6" s="20" t="s">
        <v>50</v>
      </c>
      <c r="L6" s="20" t="s">
        <v>51</v>
      </c>
      <c r="M6" s="20" t="s">
        <v>52</v>
      </c>
      <c r="N6" s="20" t="s">
        <v>53</v>
      </c>
      <c r="O6" s="20" t="s">
        <v>54</v>
      </c>
      <c r="P6" s="20" t="s">
        <v>55</v>
      </c>
      <c r="Q6" s="21" t="s">
        <v>6</v>
      </c>
    </row>
    <row r="7" spans="1:18" ht="14.25" x14ac:dyDescent="0.2">
      <c r="A7" s="12"/>
      <c r="B7" s="12"/>
      <c r="C7" s="17"/>
      <c r="D7" s="17"/>
      <c r="E7" s="17"/>
      <c r="F7" s="17"/>
      <c r="G7" s="17"/>
      <c r="H7" s="17"/>
      <c r="I7" s="17"/>
      <c r="J7" s="13" t="s">
        <v>9</v>
      </c>
      <c r="K7" s="13" t="s">
        <v>10</v>
      </c>
      <c r="L7" s="13" t="s">
        <v>11</v>
      </c>
      <c r="M7" s="13" t="s">
        <v>12</v>
      </c>
      <c r="N7" s="13" t="s">
        <v>13</v>
      </c>
      <c r="O7" s="13" t="s">
        <v>14</v>
      </c>
      <c r="P7" s="13" t="s">
        <v>15</v>
      </c>
      <c r="Q7" s="14" t="s">
        <v>16</v>
      </c>
    </row>
    <row r="8" spans="1:18" ht="14.25" x14ac:dyDescent="0.2">
      <c r="A8" s="12"/>
      <c r="B8" s="12"/>
      <c r="C8" s="17"/>
      <c r="D8" s="17"/>
      <c r="E8" s="17"/>
      <c r="F8" s="17"/>
      <c r="G8" s="17"/>
      <c r="H8" s="17"/>
      <c r="I8" s="17"/>
      <c r="J8" s="18"/>
      <c r="K8" s="18"/>
      <c r="L8" s="18"/>
      <c r="M8" s="18"/>
      <c r="N8" s="18"/>
      <c r="O8" s="18"/>
      <c r="P8" s="18"/>
      <c r="Q8" s="16"/>
    </row>
    <row r="9" spans="1:18" ht="30" customHeight="1" x14ac:dyDescent="0.2">
      <c r="A9" s="12" t="s">
        <v>114</v>
      </c>
      <c r="B9" s="12"/>
      <c r="C9" s="17"/>
      <c r="D9" s="17"/>
      <c r="E9" s="11" t="s">
        <v>77</v>
      </c>
      <c r="F9" s="11"/>
      <c r="G9" s="11" t="s">
        <v>77</v>
      </c>
      <c r="H9" s="11"/>
      <c r="I9" s="11" t="s">
        <v>77</v>
      </c>
      <c r="J9" s="18">
        <v>1</v>
      </c>
      <c r="K9" s="18"/>
      <c r="L9" s="18"/>
      <c r="M9" s="18">
        <v>1</v>
      </c>
      <c r="N9" s="18"/>
      <c r="O9" s="18"/>
      <c r="P9" s="18"/>
      <c r="Q9" s="16">
        <f>SUM(J9:P9)</f>
        <v>2</v>
      </c>
      <c r="R9" s="6"/>
    </row>
    <row r="10" spans="1:18" ht="30" customHeight="1" x14ac:dyDescent="0.2">
      <c r="A10" s="12"/>
      <c r="B10" s="12"/>
      <c r="C10" s="17"/>
      <c r="D10" s="17"/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6"/>
    </row>
    <row r="11" spans="1:18" ht="30" customHeight="1" x14ac:dyDescent="0.2">
      <c r="A11" s="12" t="s">
        <v>115</v>
      </c>
      <c r="B11" s="12"/>
      <c r="C11" s="17"/>
      <c r="D11" s="17"/>
      <c r="E11" s="11" t="s">
        <v>77</v>
      </c>
      <c r="F11" s="11"/>
      <c r="G11" s="11" t="s">
        <v>77</v>
      </c>
      <c r="H11" s="11"/>
      <c r="I11" s="11" t="s">
        <v>77</v>
      </c>
      <c r="J11" s="18"/>
      <c r="K11" s="18"/>
      <c r="L11" s="18"/>
      <c r="M11" s="18"/>
      <c r="N11" s="18"/>
      <c r="O11" s="18">
        <v>1</v>
      </c>
      <c r="P11" s="18"/>
      <c r="Q11" s="16">
        <f>SUM(J11:P11)</f>
        <v>1</v>
      </c>
    </row>
    <row r="12" spans="1:18" ht="30" customHeight="1" x14ac:dyDescent="0.2">
      <c r="A12" s="12"/>
      <c r="B12" s="12"/>
      <c r="C12" s="17"/>
      <c r="D12" s="17"/>
      <c r="E12" s="17"/>
      <c r="F12" s="17"/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6"/>
    </row>
    <row r="13" spans="1:18" ht="30" customHeight="1" x14ac:dyDescent="0.2">
      <c r="A13" s="12" t="s">
        <v>116</v>
      </c>
      <c r="B13" s="12"/>
      <c r="C13" s="17"/>
      <c r="D13" s="17"/>
      <c r="E13" s="11" t="s">
        <v>77</v>
      </c>
      <c r="F13" s="11"/>
      <c r="G13" s="11" t="s">
        <v>77</v>
      </c>
      <c r="H13" s="11"/>
      <c r="I13" s="11" t="s">
        <v>77</v>
      </c>
      <c r="J13" s="18"/>
      <c r="K13" s="18">
        <v>1</v>
      </c>
      <c r="L13" s="18"/>
      <c r="M13" s="18"/>
      <c r="N13" s="18"/>
      <c r="O13" s="18"/>
      <c r="P13" s="18"/>
      <c r="Q13" s="16">
        <f>SUM(J13:P13)</f>
        <v>1</v>
      </c>
    </row>
    <row r="14" spans="1:18" ht="30" customHeight="1" x14ac:dyDescent="0.2">
      <c r="A14" s="12"/>
      <c r="B14" s="12"/>
      <c r="C14" s="17"/>
      <c r="D14" s="17"/>
      <c r="E14" s="17"/>
      <c r="F14" s="17"/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6"/>
    </row>
    <row r="15" spans="1:18" ht="30" customHeight="1" x14ac:dyDescent="0.2">
      <c r="A15" s="409" t="s">
        <v>113</v>
      </c>
      <c r="B15" s="409"/>
      <c r="C15" s="409"/>
      <c r="D15" s="409"/>
      <c r="E15" s="409"/>
      <c r="F15" s="11"/>
      <c r="G15" s="11" t="s">
        <v>77</v>
      </c>
      <c r="H15" s="11"/>
      <c r="I15" s="11" t="s">
        <v>77</v>
      </c>
      <c r="J15" s="18"/>
      <c r="K15" s="18"/>
      <c r="L15" s="18"/>
      <c r="M15" s="18"/>
      <c r="N15" s="18"/>
      <c r="O15" s="18"/>
      <c r="P15" s="18"/>
      <c r="Q15" s="16">
        <f>SUM(J15:P15)</f>
        <v>0</v>
      </c>
    </row>
    <row r="16" spans="1:18" ht="30" customHeight="1" x14ac:dyDescent="0.2">
      <c r="A16" s="12"/>
      <c r="B16" s="12"/>
      <c r="C16" s="17"/>
      <c r="D16" s="17"/>
      <c r="E16" s="17"/>
      <c r="F16" s="17"/>
      <c r="G16" s="17"/>
      <c r="H16" s="17"/>
      <c r="I16" s="17"/>
      <c r="J16" s="18"/>
      <c r="K16" s="18"/>
      <c r="L16" s="18"/>
      <c r="M16" s="18"/>
      <c r="N16" s="18"/>
      <c r="O16" s="18"/>
      <c r="P16" s="18"/>
      <c r="Q16" s="16"/>
    </row>
    <row r="17" spans="1:20" ht="30" customHeight="1" x14ac:dyDescent="0.2">
      <c r="A17" s="12" t="s">
        <v>117</v>
      </c>
      <c r="B17" s="12"/>
      <c r="C17" s="17"/>
      <c r="D17" s="17"/>
      <c r="E17" s="11" t="s">
        <v>77</v>
      </c>
      <c r="F17" s="11"/>
      <c r="G17" s="11" t="s">
        <v>77</v>
      </c>
      <c r="H17" s="11"/>
      <c r="I17" s="11" t="s">
        <v>77</v>
      </c>
      <c r="J17" s="18"/>
      <c r="K17" s="18"/>
      <c r="L17" s="18"/>
      <c r="M17" s="18"/>
      <c r="N17" s="18">
        <v>1</v>
      </c>
      <c r="O17" s="18"/>
      <c r="P17" s="18">
        <v>1</v>
      </c>
      <c r="Q17" s="16">
        <f>SUM(J17:P17)</f>
        <v>2</v>
      </c>
    </row>
    <row r="18" spans="1:20" ht="30" customHeight="1" x14ac:dyDescent="0.2">
      <c r="A18" s="12"/>
      <c r="B18" s="12"/>
      <c r="C18" s="17"/>
      <c r="D18" s="17"/>
      <c r="E18" s="17"/>
      <c r="F18" s="17"/>
      <c r="G18" s="17"/>
      <c r="H18" s="17"/>
      <c r="I18" s="17"/>
      <c r="J18" s="18"/>
      <c r="K18" s="18"/>
      <c r="L18" s="18"/>
      <c r="M18" s="18"/>
      <c r="N18" s="18"/>
      <c r="O18" s="18"/>
      <c r="P18" s="18"/>
      <c r="Q18" s="16"/>
    </row>
    <row r="19" spans="1:20" ht="30" customHeight="1" x14ac:dyDescent="0.2">
      <c r="A19" s="12" t="s">
        <v>118</v>
      </c>
      <c r="B19" s="12"/>
      <c r="C19" s="17"/>
      <c r="D19" s="17"/>
      <c r="E19" s="11" t="s">
        <v>77</v>
      </c>
      <c r="F19" s="11"/>
      <c r="G19" s="11" t="s">
        <v>77</v>
      </c>
      <c r="H19" s="11"/>
      <c r="I19" s="11" t="s">
        <v>77</v>
      </c>
      <c r="J19" s="18"/>
      <c r="K19" s="18"/>
      <c r="L19" s="18"/>
      <c r="M19" s="18"/>
      <c r="N19" s="18"/>
      <c r="O19" s="18"/>
      <c r="P19" s="18"/>
      <c r="Q19" s="16">
        <f>SUM(J19:P19)</f>
        <v>0</v>
      </c>
    </row>
    <row r="20" spans="1:20" ht="30" customHeight="1" x14ac:dyDescent="0.2">
      <c r="A20" s="12"/>
      <c r="B20" s="12"/>
      <c r="C20" s="17"/>
      <c r="D20" s="17"/>
      <c r="E20" s="17"/>
      <c r="F20" s="17"/>
      <c r="G20" s="17"/>
      <c r="H20" s="17"/>
      <c r="I20" s="17"/>
      <c r="J20" s="18"/>
      <c r="K20" s="18"/>
      <c r="L20" s="18"/>
      <c r="M20" s="18"/>
      <c r="N20" s="18"/>
      <c r="O20" s="18"/>
      <c r="P20" s="18"/>
      <c r="Q20" s="16"/>
    </row>
    <row r="21" spans="1:20" ht="30" customHeight="1" x14ac:dyDescent="0.2">
      <c r="A21" s="12" t="s">
        <v>119</v>
      </c>
      <c r="B21" s="12"/>
      <c r="C21" s="17"/>
      <c r="D21" s="17"/>
      <c r="E21" s="11" t="s">
        <v>77</v>
      </c>
      <c r="F21" s="11"/>
      <c r="G21" s="11" t="s">
        <v>77</v>
      </c>
      <c r="H21" s="11"/>
      <c r="I21" s="11" t="s">
        <v>77</v>
      </c>
      <c r="J21" s="18"/>
      <c r="K21" s="18"/>
      <c r="L21" s="18"/>
      <c r="M21" s="18"/>
      <c r="N21" s="18"/>
      <c r="O21" s="18"/>
      <c r="P21" s="18">
        <v>1</v>
      </c>
      <c r="Q21" s="16">
        <f>SUM(J21:P21)</f>
        <v>1</v>
      </c>
    </row>
    <row r="22" spans="1:20" ht="30" customHeight="1" x14ac:dyDescent="0.2">
      <c r="A22" s="12"/>
      <c r="B22" s="12"/>
      <c r="C22" s="17"/>
      <c r="D22" s="17"/>
      <c r="E22" s="17"/>
      <c r="F22" s="17"/>
      <c r="G22" s="17"/>
      <c r="H22" s="17"/>
      <c r="I22" s="17"/>
      <c r="J22" s="18"/>
      <c r="K22" s="18"/>
      <c r="L22" s="18"/>
      <c r="M22" s="18"/>
      <c r="N22" s="18"/>
      <c r="O22" s="18"/>
      <c r="P22" s="18"/>
      <c r="Q22" s="16"/>
    </row>
    <row r="23" spans="1:20" ht="30" customHeight="1" x14ac:dyDescent="0.2">
      <c r="A23" s="409" t="s">
        <v>112</v>
      </c>
      <c r="B23" s="409"/>
      <c r="C23" s="409"/>
      <c r="D23" s="409"/>
      <c r="E23" s="409"/>
      <c r="F23" s="409"/>
      <c r="G23" s="11" t="s">
        <v>77</v>
      </c>
      <c r="H23" s="11"/>
      <c r="I23" s="11" t="s">
        <v>77</v>
      </c>
      <c r="J23" s="18"/>
      <c r="K23" s="18"/>
      <c r="L23" s="18"/>
      <c r="M23" s="18"/>
      <c r="N23" s="18"/>
      <c r="O23" s="18"/>
      <c r="P23" s="18">
        <v>1</v>
      </c>
      <c r="Q23" s="16">
        <f>SUM(J23:P23)</f>
        <v>1</v>
      </c>
      <c r="T23" s="8"/>
    </row>
    <row r="24" spans="1:20" ht="30" customHeight="1" x14ac:dyDescent="0.2">
      <c r="A24" s="27"/>
      <c r="B24" s="27"/>
      <c r="C24" s="27"/>
      <c r="D24" s="27"/>
      <c r="E24" s="27"/>
      <c r="F24" s="27"/>
      <c r="G24" s="11"/>
      <c r="H24" s="11"/>
      <c r="I24" s="11"/>
      <c r="J24" s="18"/>
      <c r="K24" s="18"/>
      <c r="L24" s="18"/>
      <c r="M24" s="18"/>
      <c r="N24" s="18"/>
      <c r="O24" s="18"/>
      <c r="P24" s="18"/>
      <c r="Q24" s="16"/>
    </row>
    <row r="25" spans="1:20" ht="30" customHeight="1" x14ac:dyDescent="0.2">
      <c r="A25" s="27" t="s">
        <v>105</v>
      </c>
      <c r="B25" s="27"/>
      <c r="C25" s="27"/>
      <c r="D25" s="27"/>
      <c r="E25" s="27"/>
      <c r="F25" s="27"/>
      <c r="G25" s="11"/>
      <c r="H25" s="11"/>
      <c r="I25" s="11"/>
      <c r="J25" s="18"/>
      <c r="K25" s="18"/>
      <c r="L25" s="18"/>
      <c r="M25" s="18"/>
      <c r="N25" s="18"/>
      <c r="O25" s="18"/>
      <c r="P25" s="18"/>
      <c r="Q25" s="16">
        <f>SUM(J25:P25)</f>
        <v>0</v>
      </c>
    </row>
    <row r="26" spans="1:20" ht="30" customHeight="1" x14ac:dyDescent="0.2">
      <c r="A26" s="12"/>
      <c r="B26" s="12"/>
      <c r="C26" s="17"/>
      <c r="D26" s="17"/>
      <c r="E26" s="17"/>
      <c r="F26" s="17"/>
      <c r="G26" s="17"/>
      <c r="H26" s="17"/>
      <c r="I26" s="17"/>
      <c r="J26" s="18"/>
      <c r="K26" s="18"/>
      <c r="L26" s="18"/>
      <c r="M26" s="18"/>
      <c r="N26" s="18"/>
      <c r="O26" s="18"/>
      <c r="P26" s="18"/>
      <c r="Q26" s="16"/>
    </row>
    <row r="27" spans="1:20" ht="30" customHeight="1" x14ac:dyDescent="0.25">
      <c r="A27" s="28" t="s">
        <v>6</v>
      </c>
      <c r="B27" s="29"/>
      <c r="C27" s="23" t="s">
        <v>77</v>
      </c>
      <c r="D27" s="24"/>
      <c r="E27" s="23" t="s">
        <v>77</v>
      </c>
      <c r="F27" s="23"/>
      <c r="G27" s="23" t="s">
        <v>77</v>
      </c>
      <c r="H27" s="23"/>
      <c r="I27" s="23" t="s">
        <v>77</v>
      </c>
      <c r="J27" s="25">
        <f>SUM(J9:J25)</f>
        <v>1</v>
      </c>
      <c r="K27" s="25">
        <f>SUM(K9:K25)</f>
        <v>1</v>
      </c>
      <c r="L27" s="25">
        <f t="shared" ref="L27:Q27" si="0">SUM(L9:L25)</f>
        <v>0</v>
      </c>
      <c r="M27" s="25">
        <f t="shared" si="0"/>
        <v>1</v>
      </c>
      <c r="N27" s="25">
        <f t="shared" si="0"/>
        <v>1</v>
      </c>
      <c r="O27" s="25">
        <f t="shared" si="0"/>
        <v>1</v>
      </c>
      <c r="P27" s="25">
        <f t="shared" si="0"/>
        <v>3</v>
      </c>
      <c r="Q27" s="26">
        <f t="shared" si="0"/>
        <v>8</v>
      </c>
      <c r="R27" s="3"/>
    </row>
    <row r="28" spans="1:20" x14ac:dyDescent="0.2">
      <c r="I28" s="2"/>
      <c r="J28" s="3"/>
      <c r="K28" s="3"/>
      <c r="L28" s="3"/>
      <c r="M28" s="3"/>
      <c r="N28" s="3"/>
      <c r="O28" s="3"/>
      <c r="Q28" s="3"/>
    </row>
    <row r="29" spans="1:20" x14ac:dyDescent="0.2">
      <c r="I29" s="2"/>
      <c r="J29" s="4"/>
      <c r="K29" s="4"/>
      <c r="L29" s="4"/>
      <c r="M29" s="4"/>
      <c r="N29" s="396" t="s">
        <v>110</v>
      </c>
      <c r="O29" s="398"/>
      <c r="P29" s="398"/>
      <c r="Q29" s="398"/>
    </row>
    <row r="30" spans="1:20" x14ac:dyDescent="0.2">
      <c r="I30" s="2"/>
      <c r="J30" s="4"/>
      <c r="K30" s="4"/>
      <c r="L30" s="4"/>
      <c r="M30" s="4"/>
      <c r="N30" s="397">
        <v>42005</v>
      </c>
      <c r="O30" s="398"/>
      <c r="P30" s="398"/>
      <c r="Q30" s="398"/>
    </row>
    <row r="32" spans="1:20" x14ac:dyDescent="0.2">
      <c r="P32" s="35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opLeftCell="A19" zoomScaleNormal="100" workbookViewId="0">
      <selection activeCell="U15" sqref="U15:V15"/>
    </sheetView>
  </sheetViews>
  <sheetFormatPr defaultRowHeight="12.75" x14ac:dyDescent="0.2"/>
  <cols>
    <col min="1" max="1" width="3.5703125" customWidth="1"/>
    <col min="2" max="2" width="4.28515625" customWidth="1"/>
    <col min="3" max="3" width="3.5703125" customWidth="1"/>
    <col min="4" max="4" width="5.140625" customWidth="1"/>
    <col min="5" max="9" width="3.5703125" customWidth="1"/>
    <col min="10" max="10" width="9.85546875" customWidth="1"/>
    <col min="11" max="11" width="9.5703125" customWidth="1"/>
    <col min="13" max="13" width="12.28515625" customWidth="1"/>
    <col min="14" max="14" width="9.85546875" customWidth="1"/>
    <col min="16" max="16" width="9.85546875" customWidth="1"/>
    <col min="17" max="17" width="10" style="6" customWidth="1"/>
  </cols>
  <sheetData>
    <row r="1" spans="1:18" ht="14.25" x14ac:dyDescent="0.2">
      <c r="B1" s="399">
        <v>9</v>
      </c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</row>
    <row r="2" spans="1:18" ht="19.5" customHeight="1" x14ac:dyDescent="0.25">
      <c r="A2" s="400" t="s">
        <v>75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</row>
    <row r="3" spans="1:18" ht="15" customHeight="1" x14ac:dyDescent="0.25">
      <c r="A3" s="400" t="s">
        <v>48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</row>
    <row r="4" spans="1:18" ht="15.75" customHeight="1" x14ac:dyDescent="0.25">
      <c r="A4" s="401">
        <v>42036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</row>
    <row r="5" spans="1:18" ht="6" customHeight="1" x14ac:dyDescent="0.2">
      <c r="I5" s="2"/>
      <c r="J5" s="2"/>
      <c r="K5" s="2"/>
      <c r="L5" s="2"/>
      <c r="M5" s="2"/>
      <c r="N5" s="2"/>
      <c r="O5" s="2"/>
      <c r="P5" s="2"/>
      <c r="Q5" s="4"/>
    </row>
    <row r="6" spans="1:18" ht="26.25" customHeight="1" x14ac:dyDescent="0.2">
      <c r="A6" s="410" t="s">
        <v>47</v>
      </c>
      <c r="B6" s="410"/>
      <c r="C6" s="410"/>
      <c r="D6" s="410"/>
      <c r="E6" s="410"/>
      <c r="F6" s="410"/>
      <c r="G6" s="410"/>
      <c r="H6" s="410"/>
      <c r="I6" s="411"/>
      <c r="J6" s="20" t="s">
        <v>49</v>
      </c>
      <c r="K6" s="20" t="s">
        <v>50</v>
      </c>
      <c r="L6" s="20" t="s">
        <v>51</v>
      </c>
      <c r="M6" s="20" t="s">
        <v>52</v>
      </c>
      <c r="N6" s="20" t="s">
        <v>53</v>
      </c>
      <c r="O6" s="20" t="s">
        <v>54</v>
      </c>
      <c r="P6" s="20" t="s">
        <v>55</v>
      </c>
      <c r="Q6" s="21" t="s">
        <v>6</v>
      </c>
    </row>
    <row r="7" spans="1:18" ht="14.25" x14ac:dyDescent="0.2">
      <c r="A7" s="12"/>
      <c r="B7" s="12"/>
      <c r="C7" s="17"/>
      <c r="D7" s="17"/>
      <c r="E7" s="17"/>
      <c r="F7" s="17"/>
      <c r="G7" s="17"/>
      <c r="H7" s="17"/>
      <c r="I7" s="17"/>
      <c r="J7" s="13" t="s">
        <v>9</v>
      </c>
      <c r="K7" s="13" t="s">
        <v>10</v>
      </c>
      <c r="L7" s="13" t="s">
        <v>11</v>
      </c>
      <c r="M7" s="13" t="s">
        <v>12</v>
      </c>
      <c r="N7" s="13" t="s">
        <v>13</v>
      </c>
      <c r="O7" s="13" t="s">
        <v>14</v>
      </c>
      <c r="P7" s="13" t="s">
        <v>15</v>
      </c>
      <c r="Q7" s="14" t="s">
        <v>16</v>
      </c>
    </row>
    <row r="8" spans="1:18" ht="14.25" x14ac:dyDescent="0.2">
      <c r="A8" s="12"/>
      <c r="B8" s="12"/>
      <c r="C8" s="17"/>
      <c r="D8" s="17"/>
      <c r="E8" s="17"/>
      <c r="F8" s="17"/>
      <c r="G8" s="17"/>
      <c r="H8" s="17"/>
      <c r="I8" s="17"/>
      <c r="J8" s="18"/>
      <c r="K8" s="18"/>
      <c r="L8" s="18"/>
      <c r="M8" s="18"/>
      <c r="N8" s="18"/>
      <c r="O8" s="18"/>
      <c r="P8" s="18"/>
      <c r="Q8" s="16"/>
    </row>
    <row r="9" spans="1:18" ht="30" customHeight="1" x14ac:dyDescent="0.2">
      <c r="A9" s="12" t="s">
        <v>114</v>
      </c>
      <c r="B9" s="12"/>
      <c r="C9" s="17"/>
      <c r="D9" s="17"/>
      <c r="E9" s="63" t="s">
        <v>77</v>
      </c>
      <c r="F9" s="63"/>
      <c r="G9" s="63" t="s">
        <v>77</v>
      </c>
      <c r="H9" s="63"/>
      <c r="I9" s="63" t="s">
        <v>77</v>
      </c>
      <c r="J9" s="18">
        <v>3</v>
      </c>
      <c r="K9" s="18"/>
      <c r="L9" s="18"/>
      <c r="M9" s="18"/>
      <c r="N9" s="18"/>
      <c r="O9" s="18"/>
      <c r="P9" s="18"/>
      <c r="Q9" s="16">
        <f>SUM(J9:P9)</f>
        <v>3</v>
      </c>
      <c r="R9" s="6"/>
    </row>
    <row r="10" spans="1:18" ht="30" customHeight="1" x14ac:dyDescent="0.2">
      <c r="A10" s="12"/>
      <c r="B10" s="12"/>
      <c r="C10" s="17"/>
      <c r="D10" s="17"/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6"/>
    </row>
    <row r="11" spans="1:18" ht="30" customHeight="1" x14ac:dyDescent="0.2">
      <c r="A11" s="12" t="s">
        <v>115</v>
      </c>
      <c r="B11" s="12"/>
      <c r="C11" s="17"/>
      <c r="D11" s="17"/>
      <c r="E11" s="63" t="s">
        <v>77</v>
      </c>
      <c r="F11" s="63"/>
      <c r="G11" s="63" t="s">
        <v>77</v>
      </c>
      <c r="H11" s="63"/>
      <c r="I11" s="63" t="s">
        <v>77</v>
      </c>
      <c r="J11" s="18">
        <v>1</v>
      </c>
      <c r="K11" s="18"/>
      <c r="L11" s="18"/>
      <c r="M11" s="18"/>
      <c r="N11" s="18"/>
      <c r="O11" s="18">
        <v>1</v>
      </c>
      <c r="P11" s="18"/>
      <c r="Q11" s="16">
        <f>SUM(J11:P11)</f>
        <v>2</v>
      </c>
    </row>
    <row r="12" spans="1:18" ht="30" customHeight="1" x14ac:dyDescent="0.2">
      <c r="A12" s="12"/>
      <c r="B12" s="12"/>
      <c r="C12" s="17"/>
      <c r="D12" s="17"/>
      <c r="E12" s="17"/>
      <c r="F12" s="17"/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6"/>
    </row>
    <row r="13" spans="1:18" ht="30" customHeight="1" x14ac:dyDescent="0.2">
      <c r="A13" s="12" t="s">
        <v>116</v>
      </c>
      <c r="B13" s="12"/>
      <c r="C13" s="17"/>
      <c r="D13" s="17"/>
      <c r="E13" s="63" t="s">
        <v>77</v>
      </c>
      <c r="F13" s="63"/>
      <c r="G13" s="63" t="s">
        <v>77</v>
      </c>
      <c r="H13" s="63"/>
      <c r="I13" s="63" t="s">
        <v>77</v>
      </c>
      <c r="J13" s="18">
        <v>1</v>
      </c>
      <c r="K13" s="18"/>
      <c r="L13" s="18"/>
      <c r="M13" s="18"/>
      <c r="N13" s="18"/>
      <c r="O13" s="18"/>
      <c r="P13" s="18">
        <v>1</v>
      </c>
      <c r="Q13" s="16">
        <f>SUM(J13:P13)</f>
        <v>2</v>
      </c>
    </row>
    <row r="14" spans="1:18" ht="30" customHeight="1" x14ac:dyDescent="0.2">
      <c r="A14" s="12"/>
      <c r="B14" s="12"/>
      <c r="C14" s="17"/>
      <c r="D14" s="17"/>
      <c r="E14" s="17"/>
      <c r="F14" s="17"/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6"/>
    </row>
    <row r="15" spans="1:18" ht="30" customHeight="1" x14ac:dyDescent="0.2">
      <c r="A15" s="409" t="s">
        <v>113</v>
      </c>
      <c r="B15" s="409"/>
      <c r="C15" s="409"/>
      <c r="D15" s="409"/>
      <c r="E15" s="409"/>
      <c r="F15" s="63"/>
      <c r="G15" s="63" t="s">
        <v>77</v>
      </c>
      <c r="H15" s="63"/>
      <c r="I15" s="63" t="s">
        <v>77</v>
      </c>
      <c r="J15" s="18"/>
      <c r="K15" s="18"/>
      <c r="L15" s="18"/>
      <c r="M15" s="18"/>
      <c r="N15" s="18"/>
      <c r="O15" s="18"/>
      <c r="P15" s="18"/>
      <c r="Q15" s="16">
        <f>SUM(J15:P15)</f>
        <v>0</v>
      </c>
    </row>
    <row r="16" spans="1:18" ht="30" customHeight="1" x14ac:dyDescent="0.2">
      <c r="A16" s="12"/>
      <c r="B16" s="12"/>
      <c r="C16" s="17"/>
      <c r="D16" s="17"/>
      <c r="E16" s="17"/>
      <c r="F16" s="17"/>
      <c r="G16" s="17"/>
      <c r="H16" s="17"/>
      <c r="I16" s="17"/>
      <c r="J16" s="18"/>
      <c r="K16" s="18"/>
      <c r="L16" s="18"/>
      <c r="M16" s="18"/>
      <c r="N16" s="18"/>
      <c r="O16" s="18"/>
      <c r="P16" s="18"/>
      <c r="Q16" s="16"/>
    </row>
    <row r="17" spans="1:20" ht="30" customHeight="1" x14ac:dyDescent="0.2">
      <c r="A17" s="12" t="s">
        <v>117</v>
      </c>
      <c r="B17" s="12"/>
      <c r="C17" s="17"/>
      <c r="D17" s="17"/>
      <c r="E17" s="63" t="s">
        <v>77</v>
      </c>
      <c r="F17" s="63"/>
      <c r="G17" s="63" t="s">
        <v>77</v>
      </c>
      <c r="H17" s="63"/>
      <c r="I17" s="63" t="s">
        <v>77</v>
      </c>
      <c r="J17" s="18"/>
      <c r="K17" s="18"/>
      <c r="L17" s="18"/>
      <c r="M17" s="18"/>
      <c r="N17" s="18"/>
      <c r="O17" s="18"/>
      <c r="P17" s="18"/>
      <c r="Q17" s="16">
        <f>SUM(J17:P17)</f>
        <v>0</v>
      </c>
    </row>
    <row r="18" spans="1:20" ht="30" customHeight="1" x14ac:dyDescent="0.2">
      <c r="A18" s="12"/>
      <c r="B18" s="12"/>
      <c r="C18" s="17"/>
      <c r="D18" s="17"/>
      <c r="E18" s="17"/>
      <c r="F18" s="17"/>
      <c r="G18" s="17"/>
      <c r="H18" s="17"/>
      <c r="I18" s="17"/>
      <c r="J18" s="18"/>
      <c r="K18" s="18"/>
      <c r="L18" s="18"/>
      <c r="M18" s="18"/>
      <c r="N18" s="18"/>
      <c r="O18" s="18"/>
      <c r="P18" s="18"/>
      <c r="Q18" s="16"/>
    </row>
    <row r="19" spans="1:20" ht="30" customHeight="1" x14ac:dyDescent="0.2">
      <c r="A19" s="12" t="s">
        <v>118</v>
      </c>
      <c r="B19" s="12"/>
      <c r="C19" s="17"/>
      <c r="D19" s="17"/>
      <c r="E19" s="63" t="s">
        <v>77</v>
      </c>
      <c r="F19" s="63"/>
      <c r="G19" s="63" t="s">
        <v>77</v>
      </c>
      <c r="H19" s="63"/>
      <c r="I19" s="63" t="s">
        <v>77</v>
      </c>
      <c r="J19" s="18">
        <v>1</v>
      </c>
      <c r="K19" s="18"/>
      <c r="L19" s="18">
        <v>1</v>
      </c>
      <c r="M19" s="18"/>
      <c r="N19" s="18"/>
      <c r="O19" s="18"/>
      <c r="P19" s="18">
        <v>1</v>
      </c>
      <c r="Q19" s="16">
        <f>SUM(J19:P19)</f>
        <v>3</v>
      </c>
    </row>
    <row r="20" spans="1:20" ht="30" customHeight="1" x14ac:dyDescent="0.2">
      <c r="A20" s="12"/>
      <c r="B20" s="12"/>
      <c r="C20" s="17"/>
      <c r="D20" s="17"/>
      <c r="E20" s="17"/>
      <c r="F20" s="17"/>
      <c r="G20" s="17"/>
      <c r="H20" s="17"/>
      <c r="I20" s="17"/>
      <c r="J20" s="18"/>
      <c r="K20" s="18"/>
      <c r="L20" s="18"/>
      <c r="M20" s="18"/>
      <c r="N20" s="18"/>
      <c r="O20" s="18"/>
      <c r="P20" s="18"/>
      <c r="Q20" s="16"/>
    </row>
    <row r="21" spans="1:20" ht="30" customHeight="1" x14ac:dyDescent="0.2">
      <c r="A21" s="12" t="s">
        <v>119</v>
      </c>
      <c r="B21" s="12"/>
      <c r="C21" s="17"/>
      <c r="D21" s="17"/>
      <c r="E21" s="63" t="s">
        <v>77</v>
      </c>
      <c r="F21" s="63"/>
      <c r="G21" s="63" t="s">
        <v>77</v>
      </c>
      <c r="H21" s="63"/>
      <c r="I21" s="63" t="s">
        <v>77</v>
      </c>
      <c r="J21" s="18"/>
      <c r="K21" s="18">
        <v>1</v>
      </c>
      <c r="L21" s="18"/>
      <c r="M21" s="18"/>
      <c r="N21" s="18"/>
      <c r="O21" s="18"/>
      <c r="P21" s="18"/>
      <c r="Q21" s="16">
        <f>SUM(J21:P21)</f>
        <v>1</v>
      </c>
    </row>
    <row r="22" spans="1:20" ht="30" customHeight="1" x14ac:dyDescent="0.2">
      <c r="A22" s="12"/>
      <c r="B22" s="12"/>
      <c r="C22" s="17"/>
      <c r="D22" s="17"/>
      <c r="E22" s="17"/>
      <c r="F22" s="17"/>
      <c r="G22" s="17"/>
      <c r="H22" s="17"/>
      <c r="I22" s="17"/>
      <c r="J22" s="18"/>
      <c r="K22" s="18"/>
      <c r="L22" s="18"/>
      <c r="M22" s="18"/>
      <c r="N22" s="18"/>
      <c r="O22" s="18"/>
      <c r="P22" s="18"/>
      <c r="Q22" s="16"/>
    </row>
    <row r="23" spans="1:20" ht="30" customHeight="1" x14ac:dyDescent="0.2">
      <c r="A23" s="409" t="s">
        <v>112</v>
      </c>
      <c r="B23" s="409"/>
      <c r="C23" s="409"/>
      <c r="D23" s="409"/>
      <c r="E23" s="409"/>
      <c r="F23" s="409"/>
      <c r="G23" s="63" t="s">
        <v>77</v>
      </c>
      <c r="H23" s="63"/>
      <c r="I23" s="63" t="s">
        <v>77</v>
      </c>
      <c r="J23" s="18"/>
      <c r="K23" s="18"/>
      <c r="L23" s="18"/>
      <c r="M23" s="18"/>
      <c r="N23" s="18"/>
      <c r="O23" s="18"/>
      <c r="P23" s="18"/>
      <c r="Q23" s="16">
        <f>SUM(J23:P23)</f>
        <v>0</v>
      </c>
      <c r="T23" s="8"/>
    </row>
    <row r="24" spans="1:20" ht="30" customHeight="1" x14ac:dyDescent="0.2">
      <c r="A24" s="64"/>
      <c r="B24" s="64"/>
      <c r="C24" s="64"/>
      <c r="D24" s="64"/>
      <c r="E24" s="64"/>
      <c r="F24" s="64"/>
      <c r="G24" s="63"/>
      <c r="H24" s="63"/>
      <c r="I24" s="63"/>
      <c r="J24" s="18"/>
      <c r="K24" s="18"/>
      <c r="L24" s="18"/>
      <c r="M24" s="18"/>
      <c r="N24" s="18"/>
      <c r="O24" s="18"/>
      <c r="P24" s="18"/>
      <c r="Q24" s="16"/>
    </row>
    <row r="25" spans="1:20" ht="30" customHeight="1" x14ac:dyDescent="0.2">
      <c r="A25" s="64" t="s">
        <v>105</v>
      </c>
      <c r="B25" s="64"/>
      <c r="C25" s="64"/>
      <c r="D25" s="64"/>
      <c r="E25" s="64"/>
      <c r="F25" s="64"/>
      <c r="G25" s="63"/>
      <c r="H25" s="63"/>
      <c r="I25" s="63"/>
      <c r="J25" s="18"/>
      <c r="K25" s="18"/>
      <c r="L25" s="18"/>
      <c r="M25" s="18"/>
      <c r="N25" s="18"/>
      <c r="O25" s="18"/>
      <c r="P25" s="18"/>
      <c r="Q25" s="16">
        <f>SUM(J25:P25)</f>
        <v>0</v>
      </c>
    </row>
    <row r="26" spans="1:20" ht="30" customHeight="1" x14ac:dyDescent="0.2">
      <c r="A26" s="12"/>
      <c r="B26" s="12"/>
      <c r="C26" s="17"/>
      <c r="D26" s="17"/>
      <c r="E26" s="17"/>
      <c r="F26" s="17"/>
      <c r="G26" s="17"/>
      <c r="H26" s="17"/>
      <c r="I26" s="17"/>
      <c r="J26" s="18"/>
      <c r="K26" s="18"/>
      <c r="L26" s="18"/>
      <c r="M26" s="18"/>
      <c r="N26" s="18"/>
      <c r="O26" s="18"/>
      <c r="P26" s="18"/>
      <c r="Q26" s="16"/>
    </row>
    <row r="27" spans="1:20" ht="30" customHeight="1" x14ac:dyDescent="0.25">
      <c r="A27" s="28" t="s">
        <v>6</v>
      </c>
      <c r="B27" s="29"/>
      <c r="C27" s="23" t="s">
        <v>77</v>
      </c>
      <c r="D27" s="24"/>
      <c r="E27" s="23" t="s">
        <v>77</v>
      </c>
      <c r="F27" s="23"/>
      <c r="G27" s="23" t="s">
        <v>77</v>
      </c>
      <c r="H27" s="23"/>
      <c r="I27" s="23" t="s">
        <v>77</v>
      </c>
      <c r="J27" s="25">
        <f>SUM(J9:J25)</f>
        <v>6</v>
      </c>
      <c r="K27" s="25">
        <f>SUM(K9:K25)</f>
        <v>1</v>
      </c>
      <c r="L27" s="25">
        <f t="shared" ref="L27:Q27" si="0">SUM(L9:L25)</f>
        <v>1</v>
      </c>
      <c r="M27" s="25">
        <f t="shared" si="0"/>
        <v>0</v>
      </c>
      <c r="N27" s="25">
        <f t="shared" si="0"/>
        <v>0</v>
      </c>
      <c r="O27" s="25">
        <f t="shared" si="0"/>
        <v>1</v>
      </c>
      <c r="P27" s="25">
        <f t="shared" si="0"/>
        <v>2</v>
      </c>
      <c r="Q27" s="26">
        <f t="shared" si="0"/>
        <v>11</v>
      </c>
      <c r="R27" s="3"/>
    </row>
    <row r="28" spans="1:20" x14ac:dyDescent="0.2">
      <c r="I28" s="2"/>
      <c r="J28" s="3"/>
      <c r="K28" s="3"/>
      <c r="L28" s="3"/>
      <c r="M28" s="3"/>
      <c r="N28" s="3"/>
      <c r="O28" s="3"/>
      <c r="Q28" s="3"/>
    </row>
    <row r="29" spans="1:20" x14ac:dyDescent="0.2">
      <c r="I29" s="2"/>
      <c r="J29" s="4"/>
      <c r="K29" s="4"/>
      <c r="L29" s="4"/>
      <c r="M29" s="4"/>
      <c r="N29" s="396" t="s">
        <v>110</v>
      </c>
      <c r="O29" s="398"/>
      <c r="P29" s="398"/>
      <c r="Q29" s="398"/>
    </row>
    <row r="30" spans="1:20" x14ac:dyDescent="0.2">
      <c r="I30" s="2"/>
      <c r="J30" s="4"/>
      <c r="K30" s="4"/>
      <c r="L30" s="4"/>
      <c r="M30" s="4"/>
      <c r="N30" s="397">
        <v>42036</v>
      </c>
      <c r="O30" s="398"/>
      <c r="P30" s="398"/>
      <c r="Q30" s="398"/>
    </row>
    <row r="32" spans="1:20" x14ac:dyDescent="0.2">
      <c r="P32" s="35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Normal="100" workbookViewId="0">
      <selection activeCell="U15" sqref="U15:V15"/>
    </sheetView>
  </sheetViews>
  <sheetFormatPr defaultRowHeight="12.75" x14ac:dyDescent="0.2"/>
  <cols>
    <col min="1" max="1" width="3.5703125" customWidth="1"/>
    <col min="2" max="2" width="4.28515625" customWidth="1"/>
    <col min="3" max="3" width="3.5703125" customWidth="1"/>
    <col min="4" max="4" width="5.140625" customWidth="1"/>
    <col min="5" max="9" width="3.5703125" customWidth="1"/>
    <col min="10" max="10" width="9.85546875" customWidth="1"/>
    <col min="11" max="11" width="9.5703125" customWidth="1"/>
    <col min="13" max="13" width="12.28515625" customWidth="1"/>
    <col min="14" max="14" width="9.85546875" customWidth="1"/>
    <col min="16" max="16" width="9.85546875" customWidth="1"/>
    <col min="17" max="17" width="10" style="6" customWidth="1"/>
  </cols>
  <sheetData>
    <row r="1" spans="1:18" ht="14.25" x14ac:dyDescent="0.2">
      <c r="B1" s="399">
        <v>9</v>
      </c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</row>
    <row r="2" spans="1:18" ht="19.5" customHeight="1" x14ac:dyDescent="0.25">
      <c r="A2" s="400" t="s">
        <v>75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</row>
    <row r="3" spans="1:18" ht="15" customHeight="1" x14ac:dyDescent="0.25">
      <c r="A3" s="400" t="s">
        <v>48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</row>
    <row r="4" spans="1:18" ht="15.75" customHeight="1" x14ac:dyDescent="0.25">
      <c r="A4" s="401">
        <v>42064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</row>
    <row r="5" spans="1:18" ht="6" customHeight="1" x14ac:dyDescent="0.2">
      <c r="I5" s="2"/>
      <c r="J5" s="2"/>
      <c r="K5" s="2"/>
      <c r="L5" s="2"/>
      <c r="M5" s="2"/>
      <c r="N5" s="2"/>
      <c r="O5" s="2"/>
      <c r="P5" s="2"/>
      <c r="Q5" s="4"/>
    </row>
    <row r="6" spans="1:18" ht="26.25" customHeight="1" x14ac:dyDescent="0.2">
      <c r="A6" s="410" t="s">
        <v>47</v>
      </c>
      <c r="B6" s="410"/>
      <c r="C6" s="410"/>
      <c r="D6" s="410"/>
      <c r="E6" s="410"/>
      <c r="F6" s="410"/>
      <c r="G6" s="410"/>
      <c r="H6" s="410"/>
      <c r="I6" s="411"/>
      <c r="J6" s="20" t="s">
        <v>49</v>
      </c>
      <c r="K6" s="20" t="s">
        <v>50</v>
      </c>
      <c r="L6" s="20" t="s">
        <v>51</v>
      </c>
      <c r="M6" s="20" t="s">
        <v>52</v>
      </c>
      <c r="N6" s="20" t="s">
        <v>53</v>
      </c>
      <c r="O6" s="20" t="s">
        <v>54</v>
      </c>
      <c r="P6" s="20" t="s">
        <v>55</v>
      </c>
      <c r="Q6" s="21" t="s">
        <v>6</v>
      </c>
    </row>
    <row r="7" spans="1:18" ht="14.25" x14ac:dyDescent="0.2">
      <c r="A7" s="12"/>
      <c r="B7" s="12"/>
      <c r="C7" s="17"/>
      <c r="D7" s="17"/>
      <c r="E7" s="17"/>
      <c r="F7" s="17"/>
      <c r="G7" s="17"/>
      <c r="H7" s="17"/>
      <c r="I7" s="17"/>
      <c r="J7" s="13" t="s">
        <v>9</v>
      </c>
      <c r="K7" s="13" t="s">
        <v>10</v>
      </c>
      <c r="L7" s="13" t="s">
        <v>11</v>
      </c>
      <c r="M7" s="13" t="s">
        <v>12</v>
      </c>
      <c r="N7" s="13" t="s">
        <v>13</v>
      </c>
      <c r="O7" s="13" t="s">
        <v>14</v>
      </c>
      <c r="P7" s="13" t="s">
        <v>15</v>
      </c>
      <c r="Q7" s="14" t="s">
        <v>16</v>
      </c>
    </row>
    <row r="8" spans="1:18" ht="14.25" x14ac:dyDescent="0.2">
      <c r="A8" s="12"/>
      <c r="B8" s="12"/>
      <c r="C8" s="17"/>
      <c r="D8" s="17"/>
      <c r="E8" s="17"/>
      <c r="F8" s="17"/>
      <c r="G8" s="17"/>
      <c r="H8" s="17"/>
      <c r="I8" s="17"/>
      <c r="J8" s="18"/>
      <c r="K8" s="18"/>
      <c r="L8" s="18"/>
      <c r="M8" s="18"/>
      <c r="N8" s="18"/>
      <c r="O8" s="18"/>
      <c r="P8" s="18"/>
      <c r="Q8" s="16"/>
    </row>
    <row r="9" spans="1:18" ht="30" customHeight="1" x14ac:dyDescent="0.2">
      <c r="A9" s="12" t="s">
        <v>114</v>
      </c>
      <c r="B9" s="12"/>
      <c r="C9" s="17"/>
      <c r="D9" s="17"/>
      <c r="E9" s="63" t="s">
        <v>77</v>
      </c>
      <c r="F9" s="63"/>
      <c r="G9" s="63" t="s">
        <v>77</v>
      </c>
      <c r="H9" s="63"/>
      <c r="I9" s="63" t="s">
        <v>77</v>
      </c>
      <c r="J9" s="18">
        <v>1</v>
      </c>
      <c r="K9" s="18"/>
      <c r="L9" s="18"/>
      <c r="M9" s="18"/>
      <c r="N9" s="18"/>
      <c r="O9" s="18"/>
      <c r="P9" s="18"/>
      <c r="Q9" s="16">
        <f>SUM(J9:P9)</f>
        <v>1</v>
      </c>
      <c r="R9" s="6"/>
    </row>
    <row r="10" spans="1:18" ht="30" customHeight="1" x14ac:dyDescent="0.2">
      <c r="A10" s="12"/>
      <c r="B10" s="12"/>
      <c r="C10" s="17"/>
      <c r="D10" s="17"/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6"/>
    </row>
    <row r="11" spans="1:18" ht="30" customHeight="1" x14ac:dyDescent="0.2">
      <c r="A11" s="12" t="s">
        <v>115</v>
      </c>
      <c r="B11" s="12"/>
      <c r="C11" s="17"/>
      <c r="D11" s="17"/>
      <c r="E11" s="63" t="s">
        <v>77</v>
      </c>
      <c r="F11" s="63"/>
      <c r="G11" s="63" t="s">
        <v>77</v>
      </c>
      <c r="H11" s="63"/>
      <c r="I11" s="63" t="s">
        <v>77</v>
      </c>
      <c r="J11" s="18"/>
      <c r="K11" s="18"/>
      <c r="L11" s="18"/>
      <c r="M11" s="18">
        <v>1</v>
      </c>
      <c r="N11" s="18"/>
      <c r="O11" s="18"/>
      <c r="P11" s="18"/>
      <c r="Q11" s="16">
        <f>SUM(J11:P11)</f>
        <v>1</v>
      </c>
    </row>
    <row r="12" spans="1:18" ht="30" customHeight="1" x14ac:dyDescent="0.2">
      <c r="A12" s="12"/>
      <c r="B12" s="12"/>
      <c r="C12" s="17"/>
      <c r="D12" s="17"/>
      <c r="E12" s="17"/>
      <c r="F12" s="17"/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6"/>
    </row>
    <row r="13" spans="1:18" ht="30" customHeight="1" x14ac:dyDescent="0.2">
      <c r="A13" s="12" t="s">
        <v>116</v>
      </c>
      <c r="B13" s="12"/>
      <c r="C13" s="17"/>
      <c r="D13" s="17"/>
      <c r="E13" s="63" t="s">
        <v>77</v>
      </c>
      <c r="F13" s="63"/>
      <c r="G13" s="63" t="s">
        <v>77</v>
      </c>
      <c r="H13" s="63"/>
      <c r="I13" s="63" t="s">
        <v>77</v>
      </c>
      <c r="J13" s="18"/>
      <c r="K13" s="18"/>
      <c r="L13" s="18"/>
      <c r="M13" s="18"/>
      <c r="N13" s="18"/>
      <c r="O13" s="18"/>
      <c r="P13" s="18"/>
      <c r="Q13" s="16">
        <f>SUM(J13:P13)</f>
        <v>0</v>
      </c>
    </row>
    <row r="14" spans="1:18" ht="30" customHeight="1" x14ac:dyDescent="0.2">
      <c r="A14" s="12"/>
      <c r="B14" s="12"/>
      <c r="C14" s="17"/>
      <c r="D14" s="17"/>
      <c r="E14" s="17"/>
      <c r="F14" s="17"/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6"/>
    </row>
    <row r="15" spans="1:18" ht="30" customHeight="1" x14ac:dyDescent="0.2">
      <c r="A15" s="409" t="s">
        <v>113</v>
      </c>
      <c r="B15" s="409"/>
      <c r="C15" s="409"/>
      <c r="D15" s="409"/>
      <c r="E15" s="409"/>
      <c r="F15" s="63"/>
      <c r="G15" s="63" t="s">
        <v>77</v>
      </c>
      <c r="H15" s="63"/>
      <c r="I15" s="63" t="s">
        <v>77</v>
      </c>
      <c r="J15" s="18"/>
      <c r="K15" s="18"/>
      <c r="L15" s="18">
        <v>1</v>
      </c>
      <c r="M15" s="18">
        <v>1</v>
      </c>
      <c r="N15" s="18"/>
      <c r="O15" s="18"/>
      <c r="P15" s="18"/>
      <c r="Q15" s="16">
        <f>SUM(J15:P15)</f>
        <v>2</v>
      </c>
    </row>
    <row r="16" spans="1:18" ht="30" customHeight="1" x14ac:dyDescent="0.2">
      <c r="A16" s="12"/>
      <c r="B16" s="12"/>
      <c r="C16" s="17"/>
      <c r="D16" s="17"/>
      <c r="E16" s="17"/>
      <c r="F16" s="17"/>
      <c r="G16" s="17"/>
      <c r="H16" s="17"/>
      <c r="I16" s="17"/>
      <c r="J16" s="18"/>
      <c r="K16" s="18"/>
      <c r="L16" s="18"/>
      <c r="M16" s="18"/>
      <c r="N16" s="18"/>
      <c r="O16" s="18"/>
      <c r="P16" s="18"/>
      <c r="Q16" s="16"/>
    </row>
    <row r="17" spans="1:20" ht="30" customHeight="1" x14ac:dyDescent="0.2">
      <c r="A17" s="12" t="s">
        <v>117</v>
      </c>
      <c r="B17" s="12"/>
      <c r="C17" s="17"/>
      <c r="D17" s="17"/>
      <c r="E17" s="63" t="s">
        <v>77</v>
      </c>
      <c r="F17" s="63"/>
      <c r="G17" s="63" t="s">
        <v>77</v>
      </c>
      <c r="H17" s="63"/>
      <c r="I17" s="63" t="s">
        <v>77</v>
      </c>
      <c r="J17" s="18"/>
      <c r="K17" s="18"/>
      <c r="L17" s="18"/>
      <c r="M17" s="18"/>
      <c r="N17" s="18"/>
      <c r="O17" s="18"/>
      <c r="P17" s="18"/>
      <c r="Q17" s="16">
        <f>SUM(J17:P17)</f>
        <v>0</v>
      </c>
    </row>
    <row r="18" spans="1:20" ht="30" customHeight="1" x14ac:dyDescent="0.2">
      <c r="A18" s="12"/>
      <c r="B18" s="12"/>
      <c r="C18" s="17"/>
      <c r="D18" s="17"/>
      <c r="E18" s="17"/>
      <c r="F18" s="17"/>
      <c r="G18" s="17"/>
      <c r="H18" s="17"/>
      <c r="I18" s="17"/>
      <c r="J18" s="18"/>
      <c r="K18" s="18"/>
      <c r="L18" s="18"/>
      <c r="M18" s="18"/>
      <c r="N18" s="18"/>
      <c r="O18" s="18"/>
      <c r="P18" s="18"/>
      <c r="Q18" s="16"/>
    </row>
    <row r="19" spans="1:20" ht="30" customHeight="1" x14ac:dyDescent="0.2">
      <c r="A19" s="12" t="s">
        <v>118</v>
      </c>
      <c r="B19" s="12"/>
      <c r="C19" s="17"/>
      <c r="D19" s="17"/>
      <c r="E19" s="63" t="s">
        <v>77</v>
      </c>
      <c r="F19" s="63"/>
      <c r="G19" s="63" t="s">
        <v>77</v>
      </c>
      <c r="H19" s="63"/>
      <c r="I19" s="63" t="s">
        <v>77</v>
      </c>
      <c r="J19" s="18"/>
      <c r="K19" s="18">
        <v>1</v>
      </c>
      <c r="L19" s="18"/>
      <c r="M19" s="18"/>
      <c r="N19" s="18"/>
      <c r="O19" s="18"/>
      <c r="P19" s="18"/>
      <c r="Q19" s="16">
        <f>SUM(J19:P19)</f>
        <v>1</v>
      </c>
    </row>
    <row r="20" spans="1:20" ht="30" customHeight="1" x14ac:dyDescent="0.2">
      <c r="A20" s="12"/>
      <c r="B20" s="12"/>
      <c r="C20" s="17"/>
      <c r="D20" s="17"/>
      <c r="E20" s="17"/>
      <c r="F20" s="17"/>
      <c r="G20" s="17"/>
      <c r="H20" s="17"/>
      <c r="I20" s="17"/>
      <c r="J20" s="18"/>
      <c r="K20" s="18"/>
      <c r="L20" s="18"/>
      <c r="M20" s="18"/>
      <c r="N20" s="18"/>
      <c r="O20" s="18"/>
      <c r="P20" s="18"/>
      <c r="Q20" s="16"/>
    </row>
    <row r="21" spans="1:20" ht="30" customHeight="1" x14ac:dyDescent="0.2">
      <c r="A21" s="12" t="s">
        <v>119</v>
      </c>
      <c r="B21" s="12"/>
      <c r="C21" s="17"/>
      <c r="D21" s="17"/>
      <c r="E21" s="63" t="s">
        <v>77</v>
      </c>
      <c r="F21" s="63"/>
      <c r="G21" s="63" t="s">
        <v>77</v>
      </c>
      <c r="H21" s="63"/>
      <c r="I21" s="63" t="s">
        <v>77</v>
      </c>
      <c r="J21" s="18"/>
      <c r="K21" s="18"/>
      <c r="L21" s="18"/>
      <c r="M21" s="18"/>
      <c r="N21" s="18"/>
      <c r="O21" s="18">
        <v>1</v>
      </c>
      <c r="P21" s="18">
        <v>1</v>
      </c>
      <c r="Q21" s="16">
        <f>SUM(J21:P21)</f>
        <v>2</v>
      </c>
    </row>
    <row r="22" spans="1:20" ht="30" customHeight="1" x14ac:dyDescent="0.2">
      <c r="A22" s="12"/>
      <c r="B22" s="12"/>
      <c r="C22" s="17"/>
      <c r="D22" s="17"/>
      <c r="E22" s="17"/>
      <c r="F22" s="17"/>
      <c r="G22" s="17"/>
      <c r="H22" s="17"/>
      <c r="I22" s="17"/>
      <c r="J22" s="18"/>
      <c r="K22" s="18"/>
      <c r="L22" s="18"/>
      <c r="M22" s="18"/>
      <c r="N22" s="18"/>
      <c r="O22" s="18"/>
      <c r="P22" s="18"/>
      <c r="Q22" s="16"/>
    </row>
    <row r="23" spans="1:20" ht="30" customHeight="1" x14ac:dyDescent="0.2">
      <c r="A23" s="409" t="s">
        <v>112</v>
      </c>
      <c r="B23" s="409"/>
      <c r="C23" s="409"/>
      <c r="D23" s="409"/>
      <c r="E23" s="409"/>
      <c r="F23" s="409"/>
      <c r="G23" s="63" t="s">
        <v>77</v>
      </c>
      <c r="H23" s="63"/>
      <c r="I23" s="63" t="s">
        <v>77</v>
      </c>
      <c r="J23" s="18"/>
      <c r="K23" s="18">
        <v>1</v>
      </c>
      <c r="L23" s="18"/>
      <c r="M23" s="18"/>
      <c r="N23" s="18"/>
      <c r="O23" s="18"/>
      <c r="P23" s="18">
        <v>2</v>
      </c>
      <c r="Q23" s="16">
        <f>SUM(J23:P23)</f>
        <v>3</v>
      </c>
      <c r="T23" s="8"/>
    </row>
    <row r="24" spans="1:20" ht="30" customHeight="1" x14ac:dyDescent="0.2">
      <c r="A24" s="64"/>
      <c r="B24" s="64"/>
      <c r="C24" s="64"/>
      <c r="D24" s="64"/>
      <c r="E24" s="64"/>
      <c r="F24" s="64"/>
      <c r="G24" s="63"/>
      <c r="H24" s="63"/>
      <c r="I24" s="63"/>
      <c r="J24" s="18"/>
      <c r="K24" s="18"/>
      <c r="L24" s="18"/>
      <c r="M24" s="18"/>
      <c r="N24" s="18"/>
      <c r="O24" s="18"/>
      <c r="P24" s="18"/>
      <c r="Q24" s="16"/>
    </row>
    <row r="25" spans="1:20" ht="30" customHeight="1" x14ac:dyDescent="0.2">
      <c r="A25" s="64" t="s">
        <v>105</v>
      </c>
      <c r="B25" s="64"/>
      <c r="C25" s="64"/>
      <c r="D25" s="64"/>
      <c r="E25" s="64"/>
      <c r="F25" s="64"/>
      <c r="G25" s="63"/>
      <c r="H25" s="63"/>
      <c r="I25" s="63"/>
      <c r="J25" s="18"/>
      <c r="K25" s="18"/>
      <c r="L25" s="18"/>
      <c r="M25" s="18"/>
      <c r="N25" s="18"/>
      <c r="O25" s="18"/>
      <c r="P25" s="18"/>
      <c r="Q25" s="16">
        <f>SUM(J25:P25)</f>
        <v>0</v>
      </c>
    </row>
    <row r="26" spans="1:20" ht="30" customHeight="1" x14ac:dyDescent="0.2">
      <c r="A26" s="12"/>
      <c r="B26" s="12"/>
      <c r="C26" s="17"/>
      <c r="D26" s="17"/>
      <c r="E26" s="17"/>
      <c r="F26" s="17"/>
      <c r="G26" s="17"/>
      <c r="H26" s="17"/>
      <c r="I26" s="17"/>
      <c r="J26" s="18"/>
      <c r="K26" s="18"/>
      <c r="L26" s="18"/>
      <c r="M26" s="18"/>
      <c r="N26" s="18"/>
      <c r="O26" s="18"/>
      <c r="P26" s="18"/>
      <c r="Q26" s="16"/>
    </row>
    <row r="27" spans="1:20" ht="30" customHeight="1" x14ac:dyDescent="0.25">
      <c r="A27" s="28" t="s">
        <v>6</v>
      </c>
      <c r="B27" s="29"/>
      <c r="C27" s="23" t="s">
        <v>77</v>
      </c>
      <c r="D27" s="24"/>
      <c r="E27" s="23" t="s">
        <v>77</v>
      </c>
      <c r="F27" s="23"/>
      <c r="G27" s="23" t="s">
        <v>77</v>
      </c>
      <c r="H27" s="23"/>
      <c r="I27" s="23" t="s">
        <v>77</v>
      </c>
      <c r="J27" s="25">
        <f>SUM(J9:J25)</f>
        <v>1</v>
      </c>
      <c r="K27" s="25">
        <f>SUM(K9:K25)</f>
        <v>2</v>
      </c>
      <c r="L27" s="25">
        <f t="shared" ref="L27:Q27" si="0">SUM(L9:L25)</f>
        <v>1</v>
      </c>
      <c r="M27" s="25">
        <f t="shared" si="0"/>
        <v>2</v>
      </c>
      <c r="N27" s="25">
        <f t="shared" si="0"/>
        <v>0</v>
      </c>
      <c r="O27" s="25">
        <f t="shared" si="0"/>
        <v>1</v>
      </c>
      <c r="P27" s="25">
        <f t="shared" si="0"/>
        <v>3</v>
      </c>
      <c r="Q27" s="26">
        <f t="shared" si="0"/>
        <v>10</v>
      </c>
      <c r="R27" s="3"/>
    </row>
    <row r="28" spans="1:20" x14ac:dyDescent="0.2">
      <c r="I28" s="2"/>
      <c r="J28" s="3"/>
      <c r="K28" s="3"/>
      <c r="L28" s="3"/>
      <c r="M28" s="3"/>
      <c r="N28" s="3"/>
      <c r="O28" s="3"/>
      <c r="Q28" s="3"/>
    </row>
    <row r="29" spans="1:20" x14ac:dyDescent="0.2">
      <c r="I29" s="2"/>
      <c r="J29" s="4"/>
      <c r="K29" s="4"/>
      <c r="L29" s="4"/>
      <c r="M29" s="4"/>
      <c r="N29" s="396" t="s">
        <v>110</v>
      </c>
      <c r="O29" s="398"/>
      <c r="P29" s="398"/>
      <c r="Q29" s="398"/>
    </row>
    <row r="30" spans="1:20" x14ac:dyDescent="0.2">
      <c r="I30" s="2"/>
      <c r="J30" s="4"/>
      <c r="K30" s="4"/>
      <c r="L30" s="4"/>
      <c r="M30" s="4"/>
      <c r="N30" s="397">
        <v>42064</v>
      </c>
      <c r="O30" s="398"/>
      <c r="P30" s="398"/>
      <c r="Q30" s="398"/>
    </row>
    <row r="32" spans="1:20" x14ac:dyDescent="0.2">
      <c r="P32" s="35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zoomScaleNormal="100" workbookViewId="0">
      <pane ySplit="7" topLeftCell="A8" activePane="bottomLeft" state="frozen"/>
      <selection activeCell="U15" sqref="U15:V15"/>
      <selection pane="bottomLeft" activeCell="U15" sqref="U15:V15"/>
    </sheetView>
  </sheetViews>
  <sheetFormatPr defaultRowHeight="12.75" x14ac:dyDescent="0.2"/>
  <cols>
    <col min="2" max="2" width="1.140625" customWidth="1"/>
    <col min="3" max="7" width="3.5703125" customWidth="1"/>
    <col min="8" max="12" width="13.7109375" customWidth="1"/>
    <col min="13" max="13" width="17.140625" customWidth="1"/>
  </cols>
  <sheetData>
    <row r="1" spans="1:14" ht="14.25" x14ac:dyDescent="0.2">
      <c r="A1" s="399">
        <v>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2"/>
    </row>
    <row r="2" spans="1:14" ht="15" x14ac:dyDescent="0.25">
      <c r="A2" s="400" t="s">
        <v>152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2"/>
    </row>
    <row r="3" spans="1:14" ht="15" customHeight="1" x14ac:dyDescent="0.25">
      <c r="A3" s="400" t="s">
        <v>20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2"/>
    </row>
    <row r="4" spans="1:14" ht="15" customHeight="1" x14ac:dyDescent="0.25">
      <c r="A4" s="400" t="s">
        <v>131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2"/>
    </row>
    <row r="5" spans="1:14" ht="6.75" customHeight="1" x14ac:dyDescent="0.2">
      <c r="G5" s="2"/>
      <c r="H5" s="2"/>
      <c r="I5" s="7"/>
      <c r="J5" s="2"/>
      <c r="K5" s="2"/>
      <c r="L5" s="2"/>
      <c r="M5" s="2"/>
      <c r="N5" s="2"/>
    </row>
    <row r="6" spans="1:14" x14ac:dyDescent="0.2">
      <c r="A6" s="412" t="s">
        <v>84</v>
      </c>
      <c r="B6" s="412"/>
      <c r="C6" s="412"/>
      <c r="D6" s="412"/>
      <c r="E6" s="412"/>
      <c r="F6" s="412"/>
      <c r="G6" s="413"/>
      <c r="H6" s="416" t="s">
        <v>85</v>
      </c>
      <c r="I6" s="416" t="s">
        <v>86</v>
      </c>
      <c r="J6" s="416" t="s">
        <v>87</v>
      </c>
      <c r="K6" s="416" t="s">
        <v>88</v>
      </c>
      <c r="L6" s="416" t="s">
        <v>89</v>
      </c>
      <c r="M6" s="418" t="s">
        <v>104</v>
      </c>
      <c r="N6" s="2"/>
    </row>
    <row r="7" spans="1:14" ht="21" customHeight="1" x14ac:dyDescent="0.2">
      <c r="A7" s="414"/>
      <c r="B7" s="414"/>
      <c r="C7" s="414"/>
      <c r="D7" s="414"/>
      <c r="E7" s="414"/>
      <c r="F7" s="414"/>
      <c r="G7" s="415"/>
      <c r="H7" s="417"/>
      <c r="I7" s="417"/>
      <c r="J7" s="417"/>
      <c r="K7" s="417"/>
      <c r="L7" s="417"/>
      <c r="M7" s="419"/>
      <c r="N7" s="2"/>
    </row>
    <row r="8" spans="1:14" ht="14.25" x14ac:dyDescent="0.2">
      <c r="A8" s="12"/>
      <c r="B8" s="17"/>
      <c r="C8" s="17"/>
      <c r="D8" s="17"/>
      <c r="E8" s="17"/>
      <c r="F8" s="17"/>
      <c r="G8" s="17"/>
      <c r="H8" s="13" t="s">
        <v>9</v>
      </c>
      <c r="I8" s="13" t="s">
        <v>10</v>
      </c>
      <c r="J8" s="13" t="s">
        <v>11</v>
      </c>
      <c r="K8" s="13" t="s">
        <v>12</v>
      </c>
      <c r="L8" s="13" t="s">
        <v>13</v>
      </c>
      <c r="M8" s="14" t="s">
        <v>14</v>
      </c>
      <c r="N8" s="2"/>
    </row>
    <row r="9" spans="1:14" ht="24" customHeight="1" x14ac:dyDescent="0.2">
      <c r="A9" s="15" t="s">
        <v>69</v>
      </c>
      <c r="B9" s="11"/>
      <c r="C9" s="11" t="s">
        <v>77</v>
      </c>
      <c r="D9" s="11"/>
      <c r="E9" s="11" t="s">
        <v>77</v>
      </c>
      <c r="F9" s="11"/>
      <c r="G9" s="11" t="s">
        <v>77</v>
      </c>
      <c r="H9" s="18">
        <f>'table 6 2015 jan'!H9+'table 6 2015 feb'!H9+'table 6 2015 mar'!H9</f>
        <v>0</v>
      </c>
      <c r="I9" s="18">
        <f>'table 6 2015 jan'!I9+'table 6 2015 feb'!I9+'table 6 2015 mar'!I9</f>
        <v>0</v>
      </c>
      <c r="J9" s="18">
        <f>'table 6 2015 jan'!J9+'table 6 2015 feb'!J9+'table 6 2015 mar'!J9</f>
        <v>0</v>
      </c>
      <c r="K9" s="18">
        <f>'table 6 2015 jan'!K9+'table 6 2015 feb'!K9+'table 6 2015 mar'!K9</f>
        <v>0</v>
      </c>
      <c r="L9" s="18">
        <f>'table 6 2015 jan'!L9+'table 6 2015 feb'!L9+'table 6 2015 mar'!L9</f>
        <v>0</v>
      </c>
      <c r="M9" s="16">
        <f>SUM(H9:L9)</f>
        <v>0</v>
      </c>
      <c r="N9" s="2"/>
    </row>
    <row r="10" spans="1:14" ht="24" customHeight="1" x14ac:dyDescent="0.2">
      <c r="A10" s="15"/>
      <c r="B10" s="17"/>
      <c r="C10" s="17"/>
      <c r="D10" s="17"/>
      <c r="E10" s="17"/>
      <c r="F10" s="17"/>
      <c r="G10" s="17"/>
      <c r="H10" s="18"/>
      <c r="I10" s="18"/>
      <c r="J10" s="18"/>
      <c r="K10" s="18"/>
      <c r="L10" s="18"/>
      <c r="M10" s="16"/>
      <c r="N10" s="2"/>
    </row>
    <row r="11" spans="1:14" ht="24" customHeight="1" x14ac:dyDescent="0.2">
      <c r="A11" s="15" t="s">
        <v>68</v>
      </c>
      <c r="B11" s="17"/>
      <c r="C11" s="11" t="s">
        <v>77</v>
      </c>
      <c r="D11" s="11"/>
      <c r="E11" s="11" t="s">
        <v>77</v>
      </c>
      <c r="F11" s="11"/>
      <c r="G11" s="11" t="s">
        <v>77</v>
      </c>
      <c r="H11" s="18">
        <f>'table 6 2015 jan'!H11+'table 6 2015 feb'!H11+'table 6 2015 mar'!H11</f>
        <v>0</v>
      </c>
      <c r="I11" s="18">
        <f>'table 6 2015 jan'!I11+'table 6 2015 feb'!I11+'table 6 2015 mar'!I11</f>
        <v>0</v>
      </c>
      <c r="J11" s="18">
        <f>'table 6 2015 jan'!J11+'table 6 2015 feb'!J11+'table 6 2015 mar'!J11</f>
        <v>0</v>
      </c>
      <c r="K11" s="18">
        <f>'table 6 2015 jan'!K11+'table 6 2015 feb'!K11+'table 6 2015 mar'!K11</f>
        <v>0</v>
      </c>
      <c r="L11" s="18">
        <f>'table 6 2015 jan'!L11+'table 6 2015 feb'!L11+'table 6 2015 mar'!L11</f>
        <v>0</v>
      </c>
      <c r="M11" s="16">
        <f t="shared" ref="M11:M37" si="0">SUM(H11:L11)</f>
        <v>0</v>
      </c>
      <c r="N11" s="2"/>
    </row>
    <row r="12" spans="1:14" ht="24" customHeight="1" x14ac:dyDescent="0.2">
      <c r="A12" s="12"/>
      <c r="B12" s="17"/>
      <c r="C12" s="17"/>
      <c r="D12" s="17"/>
      <c r="E12" s="17"/>
      <c r="F12" s="17"/>
      <c r="G12" s="17"/>
      <c r="H12" s="18"/>
      <c r="I12" s="18"/>
      <c r="J12" s="18"/>
      <c r="K12" s="18"/>
      <c r="L12" s="18"/>
      <c r="M12" s="16"/>
      <c r="N12" s="2"/>
    </row>
    <row r="13" spans="1:14" ht="24" customHeight="1" x14ac:dyDescent="0.2">
      <c r="A13" s="15" t="s">
        <v>21</v>
      </c>
      <c r="B13" s="17"/>
      <c r="C13" s="11" t="s">
        <v>77</v>
      </c>
      <c r="D13" s="11"/>
      <c r="E13" s="11" t="s">
        <v>77</v>
      </c>
      <c r="F13" s="11"/>
      <c r="G13" s="11" t="s">
        <v>77</v>
      </c>
      <c r="H13" s="18">
        <f>'table 6 2015 jan'!H13+'table 6 2015 feb'!H13+'table 6 2015 mar'!H13</f>
        <v>1</v>
      </c>
      <c r="I13" s="18">
        <f>'table 6 2015 jan'!I13+'table 6 2015 feb'!I13+'table 6 2015 mar'!I13</f>
        <v>0</v>
      </c>
      <c r="J13" s="18">
        <f>'table 6 2015 jan'!J13+'table 6 2015 feb'!J13+'table 6 2015 mar'!J13</f>
        <v>0</v>
      </c>
      <c r="K13" s="18">
        <f>'table 6 2015 jan'!K13+'table 6 2015 feb'!K13+'table 6 2015 mar'!K13</f>
        <v>0</v>
      </c>
      <c r="L13" s="18">
        <f>'table 6 2015 jan'!L13+'table 6 2015 feb'!L13+'table 6 2015 mar'!L13</f>
        <v>0</v>
      </c>
      <c r="M13" s="16">
        <f t="shared" si="0"/>
        <v>1</v>
      </c>
      <c r="N13" s="2"/>
    </row>
    <row r="14" spans="1:14" ht="24" customHeight="1" x14ac:dyDescent="0.2">
      <c r="A14" s="15"/>
      <c r="B14" s="17"/>
      <c r="C14" s="17"/>
      <c r="D14" s="17"/>
      <c r="E14" s="17"/>
      <c r="F14" s="17"/>
      <c r="G14" s="17"/>
      <c r="H14" s="18"/>
      <c r="I14" s="18"/>
      <c r="J14" s="18"/>
      <c r="K14" s="18"/>
      <c r="L14" s="18"/>
      <c r="M14" s="16"/>
      <c r="N14" s="2"/>
    </row>
    <row r="15" spans="1:14" ht="24" customHeight="1" x14ac:dyDescent="0.2">
      <c r="A15" s="15" t="s">
        <v>22</v>
      </c>
      <c r="B15" s="17"/>
      <c r="C15" s="11" t="s">
        <v>77</v>
      </c>
      <c r="D15" s="11"/>
      <c r="E15" s="11" t="s">
        <v>77</v>
      </c>
      <c r="F15" s="11"/>
      <c r="G15" s="11" t="s">
        <v>77</v>
      </c>
      <c r="H15" s="18">
        <f>'table 6 2015 jan'!H15+'table 6 2015 feb'!H15+'table 6 2015 mar'!H15</f>
        <v>2</v>
      </c>
      <c r="I15" s="18">
        <f>'table 6 2015 jan'!I15+'table 6 2015 feb'!I15+'table 6 2015 mar'!I15</f>
        <v>1</v>
      </c>
      <c r="J15" s="18">
        <f>'table 6 2015 jan'!J15+'table 6 2015 feb'!J15+'table 6 2015 mar'!J15</f>
        <v>0</v>
      </c>
      <c r="K15" s="18">
        <f>'table 6 2015 jan'!K15+'table 6 2015 feb'!K15+'table 6 2015 mar'!K15</f>
        <v>0</v>
      </c>
      <c r="L15" s="18">
        <f>'table 6 2015 jan'!L15+'table 6 2015 feb'!L15+'table 6 2015 mar'!L15</f>
        <v>0</v>
      </c>
      <c r="M15" s="16">
        <f t="shared" si="0"/>
        <v>3</v>
      </c>
      <c r="N15" s="2"/>
    </row>
    <row r="16" spans="1:14" ht="24" customHeight="1" x14ac:dyDescent="0.2">
      <c r="A16" s="15"/>
      <c r="B16" s="17"/>
      <c r="C16" s="17"/>
      <c r="D16" s="17"/>
      <c r="E16" s="17"/>
      <c r="F16" s="17"/>
      <c r="G16" s="17"/>
      <c r="H16" s="18"/>
      <c r="I16" s="18"/>
      <c r="J16" s="18"/>
      <c r="K16" s="18"/>
      <c r="L16" s="18"/>
      <c r="M16" s="16"/>
      <c r="N16" s="2"/>
    </row>
    <row r="17" spans="1:14" ht="24" customHeight="1" x14ac:dyDescent="0.2">
      <c r="A17" s="15" t="s">
        <v>23</v>
      </c>
      <c r="B17" s="17"/>
      <c r="C17" s="11" t="s">
        <v>77</v>
      </c>
      <c r="D17" s="11"/>
      <c r="E17" s="11" t="s">
        <v>77</v>
      </c>
      <c r="F17" s="11"/>
      <c r="G17" s="11" t="s">
        <v>77</v>
      </c>
      <c r="H17" s="18">
        <f>'table 6 2015 jan'!H17+'table 6 2015 feb'!H17+'table 6 2015 mar'!H17</f>
        <v>0</v>
      </c>
      <c r="I17" s="18">
        <f>'table 6 2015 jan'!I17+'table 6 2015 feb'!I17+'table 6 2015 mar'!I17</f>
        <v>1</v>
      </c>
      <c r="J17" s="18">
        <f>'table 6 2015 jan'!J17+'table 6 2015 feb'!J17+'table 6 2015 mar'!J17</f>
        <v>0</v>
      </c>
      <c r="K17" s="18">
        <f>'table 6 2015 jan'!K17+'table 6 2015 feb'!K17+'table 6 2015 mar'!K17</f>
        <v>1</v>
      </c>
      <c r="L17" s="18">
        <f>'table 6 2015 jan'!L17+'table 6 2015 feb'!L17+'table 6 2015 mar'!L17</f>
        <v>2</v>
      </c>
      <c r="M17" s="16">
        <f t="shared" si="0"/>
        <v>4</v>
      </c>
      <c r="N17" s="2"/>
    </row>
    <row r="18" spans="1:14" ht="24" customHeight="1" x14ac:dyDescent="0.2">
      <c r="A18" s="15"/>
      <c r="B18" s="17"/>
      <c r="C18" s="17"/>
      <c r="D18" s="17"/>
      <c r="E18" s="17"/>
      <c r="F18" s="17"/>
      <c r="G18" s="17"/>
      <c r="H18" s="18"/>
      <c r="I18" s="18"/>
      <c r="J18" s="18"/>
      <c r="K18" s="18"/>
      <c r="L18" s="18"/>
      <c r="M18" s="16"/>
      <c r="N18" s="2"/>
    </row>
    <row r="19" spans="1:14" ht="24" customHeight="1" x14ac:dyDescent="0.2">
      <c r="A19" s="15" t="s">
        <v>24</v>
      </c>
      <c r="B19" s="17"/>
      <c r="C19" s="11" t="s">
        <v>77</v>
      </c>
      <c r="D19" s="11"/>
      <c r="E19" s="11" t="s">
        <v>77</v>
      </c>
      <c r="F19" s="11"/>
      <c r="G19" s="11" t="s">
        <v>77</v>
      </c>
      <c r="H19" s="18">
        <f>'table 6 2015 jan'!H19+'table 6 2015 feb'!H19+'table 6 2015 mar'!H19</f>
        <v>0</v>
      </c>
      <c r="I19" s="18">
        <f>'table 6 2015 jan'!I19+'table 6 2015 feb'!I19+'table 6 2015 mar'!I19</f>
        <v>2</v>
      </c>
      <c r="J19" s="18">
        <f>'table 6 2015 jan'!J19+'table 6 2015 feb'!J19+'table 6 2015 mar'!J19</f>
        <v>0</v>
      </c>
      <c r="K19" s="18">
        <f>'table 6 2015 jan'!K19+'table 6 2015 feb'!K19+'table 6 2015 mar'!K19</f>
        <v>0</v>
      </c>
      <c r="L19" s="18">
        <f>'table 6 2015 jan'!L19+'table 6 2015 feb'!L19+'table 6 2015 mar'!L19</f>
        <v>0</v>
      </c>
      <c r="M19" s="16">
        <f t="shared" si="0"/>
        <v>2</v>
      </c>
      <c r="N19" s="2"/>
    </row>
    <row r="20" spans="1:14" ht="24" customHeight="1" x14ac:dyDescent="0.2">
      <c r="A20" s="15"/>
      <c r="B20" s="17"/>
      <c r="C20" s="17"/>
      <c r="D20" s="17"/>
      <c r="E20" s="17"/>
      <c r="F20" s="17"/>
      <c r="G20" s="17"/>
      <c r="H20" s="18"/>
      <c r="I20" s="18"/>
      <c r="J20" s="18"/>
      <c r="K20" s="18"/>
      <c r="L20" s="18"/>
      <c r="M20" s="16"/>
      <c r="N20" s="2"/>
    </row>
    <row r="21" spans="1:14" ht="24" customHeight="1" x14ac:dyDescent="0.2">
      <c r="A21" s="15" t="s">
        <v>25</v>
      </c>
      <c r="B21" s="17"/>
      <c r="C21" s="11" t="s">
        <v>77</v>
      </c>
      <c r="D21" s="11"/>
      <c r="E21" s="11" t="s">
        <v>77</v>
      </c>
      <c r="F21" s="11"/>
      <c r="G21" s="11" t="s">
        <v>77</v>
      </c>
      <c r="H21" s="18">
        <f>'table 6 2015 jan'!H21+'table 6 2015 feb'!H21+'table 6 2015 mar'!H21</f>
        <v>0</v>
      </c>
      <c r="I21" s="18">
        <f>'table 6 2015 jan'!I21+'table 6 2015 feb'!I21+'table 6 2015 mar'!I21</f>
        <v>1</v>
      </c>
      <c r="J21" s="18">
        <f>'table 6 2015 jan'!J21+'table 6 2015 feb'!J21+'table 6 2015 mar'!J21</f>
        <v>0</v>
      </c>
      <c r="K21" s="18">
        <f>'table 6 2015 jan'!K21+'table 6 2015 feb'!K21+'table 6 2015 mar'!K21</f>
        <v>0</v>
      </c>
      <c r="L21" s="18">
        <f>'table 6 2015 jan'!L21+'table 6 2015 feb'!L21+'table 6 2015 mar'!L21</f>
        <v>1</v>
      </c>
      <c r="M21" s="16">
        <f t="shared" si="0"/>
        <v>2</v>
      </c>
      <c r="N21" s="2"/>
    </row>
    <row r="22" spans="1:14" ht="24" customHeight="1" x14ac:dyDescent="0.2">
      <c r="A22" s="15"/>
      <c r="B22" s="17"/>
      <c r="C22" s="17"/>
      <c r="D22" s="17"/>
      <c r="E22" s="17"/>
      <c r="F22" s="17"/>
      <c r="G22" s="17"/>
      <c r="H22" s="18"/>
      <c r="I22" s="18"/>
      <c r="J22" s="18"/>
      <c r="K22" s="18"/>
      <c r="L22" s="18"/>
      <c r="M22" s="16"/>
      <c r="N22" s="2"/>
    </row>
    <row r="23" spans="1:14" ht="24" customHeight="1" x14ac:dyDescent="0.2">
      <c r="A23" s="15" t="s">
        <v>26</v>
      </c>
      <c r="B23" s="17"/>
      <c r="C23" s="11" t="s">
        <v>77</v>
      </c>
      <c r="D23" s="11"/>
      <c r="E23" s="11" t="s">
        <v>77</v>
      </c>
      <c r="F23" s="11"/>
      <c r="G23" s="11" t="s">
        <v>77</v>
      </c>
      <c r="H23" s="18">
        <f>'table 6 2015 jan'!H23+'table 6 2015 feb'!H23+'table 6 2015 mar'!H23</f>
        <v>1</v>
      </c>
      <c r="I23" s="18">
        <f>'table 6 2015 jan'!I23+'table 6 2015 feb'!I23+'table 6 2015 mar'!I23</f>
        <v>0</v>
      </c>
      <c r="J23" s="18">
        <f>'table 6 2015 jan'!J23+'table 6 2015 feb'!J23+'table 6 2015 mar'!J23</f>
        <v>0</v>
      </c>
      <c r="K23" s="18">
        <f>'table 6 2015 jan'!K23+'table 6 2015 feb'!K23+'table 6 2015 mar'!K23</f>
        <v>1</v>
      </c>
      <c r="L23" s="18">
        <f>'table 6 2015 jan'!L23+'table 6 2015 feb'!L23+'table 6 2015 mar'!L23</f>
        <v>0</v>
      </c>
      <c r="M23" s="16">
        <f t="shared" si="0"/>
        <v>2</v>
      </c>
      <c r="N23" s="2"/>
    </row>
    <row r="24" spans="1:14" ht="24" customHeight="1" x14ac:dyDescent="0.2">
      <c r="A24" s="15"/>
      <c r="B24" s="17"/>
      <c r="C24" s="17"/>
      <c r="D24" s="17"/>
      <c r="E24" s="17"/>
      <c r="F24" s="17"/>
      <c r="G24" s="17"/>
      <c r="H24" s="18"/>
      <c r="I24" s="18"/>
      <c r="J24" s="18"/>
      <c r="K24" s="18"/>
      <c r="L24" s="18"/>
      <c r="M24" s="16"/>
      <c r="N24" s="2"/>
    </row>
    <row r="25" spans="1:14" ht="24" customHeight="1" x14ac:dyDescent="0.2">
      <c r="A25" s="15" t="s">
        <v>27</v>
      </c>
      <c r="B25" s="17"/>
      <c r="C25" s="11" t="s">
        <v>77</v>
      </c>
      <c r="D25" s="11"/>
      <c r="E25" s="11" t="s">
        <v>77</v>
      </c>
      <c r="F25" s="11"/>
      <c r="G25" s="11" t="s">
        <v>77</v>
      </c>
      <c r="H25" s="18">
        <f>'table 6 2015 jan'!H25+'table 6 2015 feb'!H25+'table 6 2015 mar'!H25</f>
        <v>0</v>
      </c>
      <c r="I25" s="18">
        <f>'table 6 2015 jan'!I25+'table 6 2015 feb'!I25+'table 6 2015 mar'!I25</f>
        <v>0</v>
      </c>
      <c r="J25" s="18">
        <f>'table 6 2015 jan'!J25+'table 6 2015 feb'!J25+'table 6 2015 mar'!J25</f>
        <v>0</v>
      </c>
      <c r="K25" s="18">
        <f>'table 6 2015 jan'!K25+'table 6 2015 feb'!K25+'table 6 2015 mar'!K25</f>
        <v>0</v>
      </c>
      <c r="L25" s="18">
        <f>'table 6 2015 jan'!L25+'table 6 2015 feb'!L25+'table 6 2015 mar'!L25</f>
        <v>2</v>
      </c>
      <c r="M25" s="16">
        <f t="shared" si="0"/>
        <v>2</v>
      </c>
      <c r="N25" s="2"/>
    </row>
    <row r="26" spans="1:14" ht="24" customHeight="1" x14ac:dyDescent="0.2">
      <c r="A26" s="15"/>
      <c r="B26" s="17"/>
      <c r="C26" s="17"/>
      <c r="D26" s="17"/>
      <c r="E26" s="17"/>
      <c r="F26" s="17"/>
      <c r="G26" s="17"/>
      <c r="H26" s="18"/>
      <c r="I26" s="18"/>
      <c r="J26" s="18"/>
      <c r="K26" s="18"/>
      <c r="L26" s="18"/>
      <c r="M26" s="16"/>
      <c r="N26" s="2"/>
    </row>
    <row r="27" spans="1:14" ht="24" customHeight="1" x14ac:dyDescent="0.2">
      <c r="A27" s="15" t="s">
        <v>28</v>
      </c>
      <c r="B27" s="17"/>
      <c r="C27" s="11" t="s">
        <v>77</v>
      </c>
      <c r="D27" s="11"/>
      <c r="E27" s="11" t="s">
        <v>77</v>
      </c>
      <c r="F27" s="11"/>
      <c r="G27" s="11" t="s">
        <v>77</v>
      </c>
      <c r="H27" s="18">
        <f>'table 6 2015 jan'!H27+'table 6 2015 feb'!H27+'table 6 2015 mar'!H27</f>
        <v>1</v>
      </c>
      <c r="I27" s="18">
        <f>'table 6 2015 jan'!I27+'table 6 2015 feb'!I27+'table 6 2015 mar'!I27</f>
        <v>0</v>
      </c>
      <c r="J27" s="18">
        <f>'table 6 2015 jan'!J27+'table 6 2015 feb'!J27+'table 6 2015 mar'!J27</f>
        <v>0</v>
      </c>
      <c r="K27" s="18">
        <f>'table 6 2015 jan'!K27+'table 6 2015 feb'!K27+'table 6 2015 mar'!K27</f>
        <v>0</v>
      </c>
      <c r="L27" s="18">
        <f>'table 6 2015 jan'!L27+'table 6 2015 feb'!L27+'table 6 2015 mar'!L27</f>
        <v>0</v>
      </c>
      <c r="M27" s="16">
        <f t="shared" si="0"/>
        <v>1</v>
      </c>
      <c r="N27" s="2"/>
    </row>
    <row r="28" spans="1:14" ht="24" customHeight="1" x14ac:dyDescent="0.2">
      <c r="A28" s="15"/>
      <c r="B28" s="17"/>
      <c r="C28" s="17"/>
      <c r="D28" s="17"/>
      <c r="E28" s="17"/>
      <c r="F28" s="17"/>
      <c r="G28" s="17"/>
      <c r="H28" s="18"/>
      <c r="I28" s="18"/>
      <c r="J28" s="18"/>
      <c r="K28" s="18"/>
      <c r="L28" s="18"/>
      <c r="M28" s="16"/>
      <c r="N28" s="2"/>
    </row>
    <row r="29" spans="1:14" ht="24" customHeight="1" x14ac:dyDescent="0.2">
      <c r="A29" s="15" t="s">
        <v>29</v>
      </c>
      <c r="B29" s="17"/>
      <c r="C29" s="11" t="s">
        <v>77</v>
      </c>
      <c r="D29" s="11"/>
      <c r="E29" s="11" t="s">
        <v>77</v>
      </c>
      <c r="F29" s="11"/>
      <c r="G29" s="11" t="s">
        <v>77</v>
      </c>
      <c r="H29" s="18">
        <f>'table 6 2015 jan'!H29+'table 6 2015 feb'!H29+'table 6 2015 mar'!H29</f>
        <v>1</v>
      </c>
      <c r="I29" s="18">
        <f>'table 6 2015 jan'!I29+'table 6 2015 feb'!I29+'table 6 2015 mar'!I29</f>
        <v>0</v>
      </c>
      <c r="J29" s="18">
        <f>'table 6 2015 jan'!J29+'table 6 2015 feb'!J29+'table 6 2015 mar'!J29</f>
        <v>0</v>
      </c>
      <c r="K29" s="18">
        <f>'table 6 2015 jan'!K29+'table 6 2015 feb'!K29+'table 6 2015 mar'!K29</f>
        <v>0</v>
      </c>
      <c r="L29" s="18">
        <f>'table 6 2015 jan'!L29+'table 6 2015 feb'!L29+'table 6 2015 mar'!L29</f>
        <v>1</v>
      </c>
      <c r="M29" s="16">
        <f t="shared" si="0"/>
        <v>2</v>
      </c>
      <c r="N29" s="2"/>
    </row>
    <row r="30" spans="1:14" ht="24" customHeight="1" x14ac:dyDescent="0.2">
      <c r="A30" s="15"/>
      <c r="B30" s="17"/>
      <c r="C30" s="11"/>
      <c r="D30" s="11"/>
      <c r="E30" s="11"/>
      <c r="F30" s="11"/>
      <c r="G30" s="11"/>
      <c r="H30" s="18"/>
      <c r="I30" s="18"/>
      <c r="J30" s="18"/>
      <c r="K30" s="18"/>
      <c r="L30" s="18"/>
      <c r="M30" s="16"/>
      <c r="N30" s="2"/>
    </row>
    <row r="31" spans="1:14" ht="24" customHeight="1" x14ac:dyDescent="0.2">
      <c r="A31" s="15" t="s">
        <v>30</v>
      </c>
      <c r="B31" s="17"/>
      <c r="C31" s="11" t="s">
        <v>77</v>
      </c>
      <c r="D31" s="11"/>
      <c r="E31" s="11" t="s">
        <v>77</v>
      </c>
      <c r="F31" s="11"/>
      <c r="G31" s="11" t="s">
        <v>77</v>
      </c>
      <c r="H31" s="18">
        <f>'table 6 2015 jan'!H31+'table 6 2015 feb'!H31+'table 6 2015 mar'!H31</f>
        <v>3</v>
      </c>
      <c r="I31" s="18">
        <f>'table 6 2015 jan'!I31+'table 6 2015 feb'!I31+'table 6 2015 mar'!I31</f>
        <v>1</v>
      </c>
      <c r="J31" s="18">
        <f>'table 6 2015 jan'!J31+'table 6 2015 feb'!J31+'table 6 2015 mar'!J31</f>
        <v>0</v>
      </c>
      <c r="K31" s="18">
        <f>'table 6 2015 jan'!K31+'table 6 2015 feb'!K31+'table 6 2015 mar'!K31</f>
        <v>0</v>
      </c>
      <c r="L31" s="18">
        <f>'table 6 2015 jan'!L31+'table 6 2015 feb'!L31+'table 6 2015 mar'!L31</f>
        <v>1</v>
      </c>
      <c r="M31" s="16">
        <f t="shared" si="0"/>
        <v>5</v>
      </c>
      <c r="N31" s="2"/>
    </row>
    <row r="32" spans="1:14" ht="24" customHeight="1" x14ac:dyDescent="0.2">
      <c r="A32" s="15"/>
      <c r="B32" s="17"/>
      <c r="C32" s="17"/>
      <c r="D32" s="17"/>
      <c r="E32" s="17"/>
      <c r="F32" s="17"/>
      <c r="G32" s="17"/>
      <c r="H32" s="18"/>
      <c r="I32" s="18"/>
      <c r="J32" s="18"/>
      <c r="K32" s="18"/>
      <c r="L32" s="18"/>
      <c r="M32" s="16"/>
      <c r="N32" s="2"/>
    </row>
    <row r="33" spans="1:14" ht="24" customHeight="1" x14ac:dyDescent="0.2">
      <c r="A33" s="15" t="s">
        <v>31</v>
      </c>
      <c r="B33" s="17"/>
      <c r="C33" s="11" t="s">
        <v>77</v>
      </c>
      <c r="D33" s="11"/>
      <c r="E33" s="11" t="s">
        <v>77</v>
      </c>
      <c r="F33" s="11"/>
      <c r="G33" s="11" t="s">
        <v>77</v>
      </c>
      <c r="H33" s="18">
        <f>'table 6 2015 jan'!H33+'table 6 2015 feb'!H33+'table 6 2015 mar'!H33</f>
        <v>2</v>
      </c>
      <c r="I33" s="18">
        <f>'table 6 2015 jan'!I33+'table 6 2015 feb'!I33+'table 6 2015 mar'!I33</f>
        <v>0</v>
      </c>
      <c r="J33" s="18">
        <f>'table 6 2015 jan'!J33+'table 6 2015 feb'!J33+'table 6 2015 mar'!J33</f>
        <v>0</v>
      </c>
      <c r="K33" s="18">
        <f>'table 6 2015 jan'!K33+'table 6 2015 feb'!K33+'table 6 2015 mar'!K33</f>
        <v>0</v>
      </c>
      <c r="L33" s="18">
        <f>'table 6 2015 jan'!L33+'table 6 2015 feb'!L33+'table 6 2015 mar'!L33</f>
        <v>0</v>
      </c>
      <c r="M33" s="16">
        <f t="shared" si="0"/>
        <v>2</v>
      </c>
      <c r="N33" s="2"/>
    </row>
    <row r="34" spans="1:14" ht="24" customHeight="1" x14ac:dyDescent="0.2">
      <c r="A34" s="15"/>
      <c r="B34" s="17"/>
      <c r="C34" s="17"/>
      <c r="D34" s="17"/>
      <c r="E34" s="17"/>
      <c r="F34" s="17"/>
      <c r="G34" s="17"/>
      <c r="H34" s="18"/>
      <c r="I34" s="18"/>
      <c r="J34" s="18"/>
      <c r="K34" s="18"/>
      <c r="L34" s="18"/>
      <c r="M34" s="16"/>
      <c r="N34" s="2"/>
    </row>
    <row r="35" spans="1:14" ht="24" customHeight="1" x14ac:dyDescent="0.2">
      <c r="A35" s="15" t="s">
        <v>32</v>
      </c>
      <c r="B35" s="17"/>
      <c r="C35" s="11" t="s">
        <v>77</v>
      </c>
      <c r="D35" s="11"/>
      <c r="E35" s="11" t="s">
        <v>77</v>
      </c>
      <c r="F35" s="11"/>
      <c r="G35" s="11" t="s">
        <v>77</v>
      </c>
      <c r="H35" s="18">
        <f>'table 6 2015 jan'!H35+'table 6 2015 feb'!H35+'table 6 2015 mar'!H35</f>
        <v>5</v>
      </c>
      <c r="I35" s="18">
        <f>'table 6 2015 jan'!I35+'table 6 2015 feb'!I35+'table 6 2015 mar'!I35</f>
        <v>2</v>
      </c>
      <c r="J35" s="18">
        <f>'table 6 2015 jan'!J35+'table 6 2015 feb'!J35+'table 6 2015 mar'!J35</f>
        <v>0</v>
      </c>
      <c r="K35" s="18">
        <f>'table 6 2015 jan'!K35+'table 6 2015 feb'!K35+'table 6 2015 mar'!K35</f>
        <v>0</v>
      </c>
      <c r="L35" s="18">
        <f>'table 6 2015 jan'!L35+'table 6 2015 feb'!L35+'table 6 2015 mar'!L35</f>
        <v>0</v>
      </c>
      <c r="M35" s="16">
        <f t="shared" si="0"/>
        <v>7</v>
      </c>
      <c r="N35" s="2"/>
    </row>
    <row r="36" spans="1:14" ht="24" customHeight="1" x14ac:dyDescent="0.2">
      <c r="A36" s="15"/>
      <c r="B36" s="17"/>
      <c r="C36" s="17"/>
      <c r="D36" s="17"/>
      <c r="E36" s="17"/>
      <c r="F36" s="17"/>
      <c r="G36" s="17"/>
      <c r="H36" s="18"/>
      <c r="I36" s="18"/>
      <c r="J36" s="18"/>
      <c r="K36" s="18"/>
      <c r="L36" s="18"/>
      <c r="M36" s="16"/>
      <c r="N36" s="2"/>
    </row>
    <row r="37" spans="1:14" ht="24" customHeight="1" x14ac:dyDescent="0.2">
      <c r="A37" s="12" t="s">
        <v>56</v>
      </c>
      <c r="B37" s="17"/>
      <c r="C37" s="11" t="s">
        <v>77</v>
      </c>
      <c r="D37" s="11"/>
      <c r="E37" s="11" t="s">
        <v>77</v>
      </c>
      <c r="F37" s="11"/>
      <c r="G37" s="11" t="s">
        <v>77</v>
      </c>
      <c r="H37" s="18">
        <f>'table 6 2015 jan'!H37+'table 6 2015 feb'!H37+'table 6 2015 mar'!H37</f>
        <v>1</v>
      </c>
      <c r="I37" s="18">
        <f>'table 6 2015 jan'!I37+'table 6 2015 feb'!I37+'table 6 2015 mar'!I37</f>
        <v>0</v>
      </c>
      <c r="J37" s="18">
        <f>'table 6 2015 jan'!J37+'table 6 2015 feb'!J37+'table 6 2015 mar'!J37</f>
        <v>0</v>
      </c>
      <c r="K37" s="18">
        <f>'table 6 2015 jan'!K37+'table 6 2015 feb'!K37+'table 6 2015 mar'!K37</f>
        <v>0</v>
      </c>
      <c r="L37" s="18">
        <f>'table 6 2015 jan'!L37+'table 6 2015 feb'!L37+'table 6 2015 mar'!L37</f>
        <v>0</v>
      </c>
      <c r="M37" s="16">
        <f t="shared" si="0"/>
        <v>1</v>
      </c>
      <c r="N37" s="2"/>
    </row>
    <row r="38" spans="1:14" ht="24" customHeight="1" x14ac:dyDescent="0.2">
      <c r="A38" s="12"/>
      <c r="B38" s="17"/>
      <c r="C38" s="17"/>
      <c r="D38" s="17"/>
      <c r="E38" s="17"/>
      <c r="F38" s="17"/>
      <c r="G38" s="17"/>
      <c r="H38" s="18"/>
      <c r="I38" s="18"/>
      <c r="J38" s="18"/>
      <c r="K38" s="18"/>
      <c r="L38" s="18"/>
      <c r="M38" s="16"/>
      <c r="N38" s="2"/>
    </row>
    <row r="39" spans="1:14" ht="24" customHeight="1" x14ac:dyDescent="0.25">
      <c r="A39" s="22" t="s">
        <v>6</v>
      </c>
      <c r="B39" s="24"/>
      <c r="C39" s="23" t="s">
        <v>77</v>
      </c>
      <c r="D39" s="23"/>
      <c r="E39" s="23" t="s">
        <v>77</v>
      </c>
      <c r="F39" s="23"/>
      <c r="G39" s="23" t="s">
        <v>77</v>
      </c>
      <c r="H39" s="25">
        <f t="shared" ref="H39:M39" si="1">SUM(H9:H37)</f>
        <v>17</v>
      </c>
      <c r="I39" s="25">
        <f t="shared" si="1"/>
        <v>8</v>
      </c>
      <c r="J39" s="25">
        <f t="shared" si="1"/>
        <v>0</v>
      </c>
      <c r="K39" s="25">
        <f t="shared" si="1"/>
        <v>2</v>
      </c>
      <c r="L39" s="25">
        <f t="shared" si="1"/>
        <v>7</v>
      </c>
      <c r="M39" s="26">
        <f t="shared" si="1"/>
        <v>34</v>
      </c>
      <c r="N39" s="2"/>
    </row>
    <row r="40" spans="1:14" x14ac:dyDescent="0.2">
      <c r="G40" s="2"/>
      <c r="H40" s="2"/>
      <c r="I40" s="2"/>
      <c r="J40" s="2"/>
      <c r="K40" s="2"/>
      <c r="L40" s="2"/>
      <c r="M40" s="2"/>
      <c r="N40" s="2"/>
    </row>
    <row r="41" spans="1:14" x14ac:dyDescent="0.2">
      <c r="G41" s="2"/>
      <c r="H41" s="2"/>
      <c r="I41" s="2"/>
      <c r="J41" s="396" t="s">
        <v>111</v>
      </c>
      <c r="K41" s="398"/>
      <c r="L41" s="398"/>
      <c r="M41" s="398"/>
      <c r="N41" s="2"/>
    </row>
    <row r="42" spans="1:14" x14ac:dyDescent="0.2">
      <c r="G42" s="2"/>
      <c r="I42" s="2"/>
      <c r="J42" s="398" t="s">
        <v>132</v>
      </c>
      <c r="K42" s="398"/>
      <c r="L42" s="398"/>
      <c r="M42" s="398"/>
      <c r="N42" s="2"/>
    </row>
    <row r="43" spans="1:14" x14ac:dyDescent="0.2">
      <c r="G43" s="2"/>
      <c r="H43" s="36"/>
      <c r="I43" s="36"/>
      <c r="J43" s="36"/>
      <c r="K43" s="36"/>
      <c r="L43" s="36"/>
      <c r="M43" s="2"/>
      <c r="N43" s="2"/>
    </row>
    <row r="44" spans="1:14" x14ac:dyDescent="0.2">
      <c r="G44" s="2"/>
      <c r="H44" s="2"/>
      <c r="I44" s="2"/>
      <c r="J44" s="2"/>
      <c r="K44" s="2"/>
      <c r="L44" s="2"/>
      <c r="M44" s="2"/>
      <c r="N44" s="2"/>
    </row>
    <row r="45" spans="1:14" x14ac:dyDescent="0.2">
      <c r="G45" s="2"/>
      <c r="H45" s="2"/>
      <c r="I45" s="2"/>
      <c r="J45" s="2"/>
      <c r="K45" s="2"/>
      <c r="L45" s="2"/>
      <c r="M45" s="2"/>
      <c r="N45" s="2"/>
    </row>
    <row r="46" spans="1:14" x14ac:dyDescent="0.2">
      <c r="G46" s="2"/>
      <c r="H46" s="2"/>
      <c r="I46" s="2"/>
      <c r="J46" s="2"/>
      <c r="K46" s="2"/>
      <c r="L46" s="2"/>
      <c r="M46" s="2"/>
      <c r="N46" s="2"/>
    </row>
    <row r="47" spans="1:14" x14ac:dyDescent="0.2">
      <c r="G47" s="2"/>
      <c r="H47" s="2"/>
      <c r="I47" s="2"/>
      <c r="J47" s="2"/>
      <c r="K47" s="2"/>
      <c r="L47" s="2"/>
      <c r="M47" s="2"/>
      <c r="N47" s="2"/>
    </row>
  </sheetData>
  <mergeCells count="13">
    <mergeCell ref="J42:M42"/>
    <mergeCell ref="A1:M1"/>
    <mergeCell ref="A2:M2"/>
    <mergeCell ref="A3:M3"/>
    <mergeCell ref="A4:M4"/>
    <mergeCell ref="A6:G7"/>
    <mergeCell ref="H6:H7"/>
    <mergeCell ref="I6:I7"/>
    <mergeCell ref="J6:J7"/>
    <mergeCell ref="K6:K7"/>
    <mergeCell ref="L6:L7"/>
    <mergeCell ref="M6:M7"/>
    <mergeCell ref="J41:M41"/>
  </mergeCells>
  <pageMargins left="0.74803149606299213" right="0.74803149606299213" top="0.51181102362204722" bottom="0.51181102362204722" header="0.51181102362204722" footer="0.51181102362204722"/>
  <pageSetup scale="8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zoomScaleNormal="100" workbookViewId="0">
      <selection activeCell="A2" sqref="A2:M4"/>
    </sheetView>
  </sheetViews>
  <sheetFormatPr defaultRowHeight="12.75" x14ac:dyDescent="0.2"/>
  <cols>
    <col min="2" max="2" width="1.140625" customWidth="1"/>
    <col min="3" max="7" width="3.5703125" customWidth="1"/>
    <col min="8" max="12" width="13.7109375" customWidth="1"/>
    <col min="13" max="13" width="17.140625" customWidth="1"/>
  </cols>
  <sheetData>
    <row r="1" spans="1:14" ht="14.25" x14ac:dyDescent="0.2">
      <c r="A1" s="399">
        <v>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2"/>
    </row>
    <row r="2" spans="1:14" ht="15" x14ac:dyDescent="0.25">
      <c r="A2" s="400" t="s">
        <v>152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2"/>
    </row>
    <row r="3" spans="1:14" ht="15" customHeight="1" x14ac:dyDescent="0.25">
      <c r="A3" s="400" t="s">
        <v>20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2"/>
    </row>
    <row r="4" spans="1:14" ht="15" customHeight="1" x14ac:dyDescent="0.25">
      <c r="A4" s="401">
        <v>42005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2"/>
    </row>
    <row r="5" spans="1:14" ht="6.75" customHeight="1" x14ac:dyDescent="0.2">
      <c r="G5" s="2"/>
      <c r="H5" s="2"/>
      <c r="I5" s="7"/>
      <c r="J5" s="2"/>
      <c r="K5" s="2"/>
      <c r="L5" s="2"/>
      <c r="M5" s="2"/>
      <c r="N5" s="2"/>
    </row>
    <row r="6" spans="1:14" x14ac:dyDescent="0.2">
      <c r="A6" s="412" t="s">
        <v>84</v>
      </c>
      <c r="B6" s="412"/>
      <c r="C6" s="412"/>
      <c r="D6" s="412"/>
      <c r="E6" s="412"/>
      <c r="F6" s="412"/>
      <c r="G6" s="413"/>
      <c r="H6" s="416" t="s">
        <v>85</v>
      </c>
      <c r="I6" s="416" t="s">
        <v>86</v>
      </c>
      <c r="J6" s="416" t="s">
        <v>87</v>
      </c>
      <c r="K6" s="416" t="s">
        <v>88</v>
      </c>
      <c r="L6" s="416" t="s">
        <v>89</v>
      </c>
      <c r="M6" s="418" t="s">
        <v>104</v>
      </c>
      <c r="N6" s="2"/>
    </row>
    <row r="7" spans="1:14" ht="21" customHeight="1" x14ac:dyDescent="0.2">
      <c r="A7" s="414"/>
      <c r="B7" s="414"/>
      <c r="C7" s="414"/>
      <c r="D7" s="414"/>
      <c r="E7" s="414"/>
      <c r="F7" s="414"/>
      <c r="G7" s="415"/>
      <c r="H7" s="417"/>
      <c r="I7" s="417"/>
      <c r="J7" s="417"/>
      <c r="K7" s="417"/>
      <c r="L7" s="417"/>
      <c r="M7" s="419"/>
      <c r="N7" s="2"/>
    </row>
    <row r="8" spans="1:14" ht="14.25" x14ac:dyDescent="0.2">
      <c r="A8" s="12"/>
      <c r="B8" s="17"/>
      <c r="C8" s="17"/>
      <c r="D8" s="17"/>
      <c r="E8" s="17"/>
      <c r="F8" s="17"/>
      <c r="G8" s="17"/>
      <c r="H8" s="13" t="s">
        <v>9</v>
      </c>
      <c r="I8" s="13" t="s">
        <v>10</v>
      </c>
      <c r="J8" s="13" t="s">
        <v>11</v>
      </c>
      <c r="K8" s="13" t="s">
        <v>12</v>
      </c>
      <c r="L8" s="13" t="s">
        <v>13</v>
      </c>
      <c r="M8" s="14" t="s">
        <v>14</v>
      </c>
      <c r="N8" s="2"/>
    </row>
    <row r="9" spans="1:14" ht="24" customHeight="1" x14ac:dyDescent="0.2">
      <c r="A9" s="15" t="s">
        <v>69</v>
      </c>
      <c r="B9" s="11"/>
      <c r="C9" s="11" t="s">
        <v>77</v>
      </c>
      <c r="D9" s="11"/>
      <c r="E9" s="11" t="s">
        <v>77</v>
      </c>
      <c r="F9" s="11"/>
      <c r="G9" s="11" t="s">
        <v>77</v>
      </c>
      <c r="H9" s="18"/>
      <c r="I9" s="18"/>
      <c r="J9" s="18"/>
      <c r="K9" s="18"/>
      <c r="L9" s="18"/>
      <c r="M9" s="16">
        <f>SUM(H9:L9)</f>
        <v>0</v>
      </c>
      <c r="N9" s="2"/>
    </row>
    <row r="10" spans="1:14" ht="24" customHeight="1" x14ac:dyDescent="0.2">
      <c r="A10" s="15"/>
      <c r="B10" s="17"/>
      <c r="C10" s="17"/>
      <c r="D10" s="17"/>
      <c r="E10" s="17"/>
      <c r="F10" s="17"/>
      <c r="G10" s="17"/>
      <c r="H10" s="18"/>
      <c r="I10" s="18"/>
      <c r="J10" s="18"/>
      <c r="K10" s="18"/>
      <c r="L10" s="18"/>
      <c r="M10" s="16"/>
      <c r="N10" s="2"/>
    </row>
    <row r="11" spans="1:14" ht="24" customHeight="1" x14ac:dyDescent="0.2">
      <c r="A11" s="15" t="s">
        <v>68</v>
      </c>
      <c r="B11" s="17"/>
      <c r="C11" s="11" t="s">
        <v>77</v>
      </c>
      <c r="D11" s="11"/>
      <c r="E11" s="11" t="s">
        <v>77</v>
      </c>
      <c r="F11" s="11"/>
      <c r="G11" s="11" t="s">
        <v>77</v>
      </c>
      <c r="H11" s="18"/>
      <c r="I11" s="18"/>
      <c r="J11" s="18"/>
      <c r="K11" s="18"/>
      <c r="L11" s="18"/>
      <c r="M11" s="16">
        <f t="shared" ref="M11:M37" si="0">SUM(H11:L11)</f>
        <v>0</v>
      </c>
      <c r="N11" s="2"/>
    </row>
    <row r="12" spans="1:14" ht="24" customHeight="1" x14ac:dyDescent="0.2">
      <c r="A12" s="12"/>
      <c r="B12" s="17"/>
      <c r="C12" s="17"/>
      <c r="D12" s="17"/>
      <c r="E12" s="17"/>
      <c r="F12" s="17"/>
      <c r="G12" s="17"/>
      <c r="H12" s="18"/>
      <c r="I12" s="18"/>
      <c r="J12" s="18"/>
      <c r="K12" s="18"/>
      <c r="L12" s="18"/>
      <c r="M12" s="16"/>
      <c r="N12" s="2"/>
    </row>
    <row r="13" spans="1:14" ht="24" customHeight="1" x14ac:dyDescent="0.2">
      <c r="A13" s="15" t="s">
        <v>21</v>
      </c>
      <c r="B13" s="17"/>
      <c r="C13" s="11" t="s">
        <v>77</v>
      </c>
      <c r="D13" s="11"/>
      <c r="E13" s="11" t="s">
        <v>77</v>
      </c>
      <c r="F13" s="11"/>
      <c r="G13" s="11" t="s">
        <v>77</v>
      </c>
      <c r="H13" s="18"/>
      <c r="I13" s="18"/>
      <c r="J13" s="18"/>
      <c r="K13" s="18"/>
      <c r="L13" s="18"/>
      <c r="M13" s="16">
        <f t="shared" si="0"/>
        <v>0</v>
      </c>
      <c r="N13" s="2"/>
    </row>
    <row r="14" spans="1:14" ht="24" customHeight="1" x14ac:dyDescent="0.2">
      <c r="A14" s="15"/>
      <c r="B14" s="17"/>
      <c r="C14" s="17"/>
      <c r="D14" s="17"/>
      <c r="E14" s="17"/>
      <c r="F14" s="17"/>
      <c r="G14" s="17"/>
      <c r="H14" s="18"/>
      <c r="I14" s="18"/>
      <c r="J14" s="18"/>
      <c r="K14" s="18"/>
      <c r="L14" s="18"/>
      <c r="M14" s="16"/>
      <c r="N14" s="2"/>
    </row>
    <row r="15" spans="1:14" ht="24" customHeight="1" x14ac:dyDescent="0.2">
      <c r="A15" s="15" t="s">
        <v>22</v>
      </c>
      <c r="B15" s="17"/>
      <c r="C15" s="11" t="s">
        <v>77</v>
      </c>
      <c r="D15" s="11"/>
      <c r="E15" s="11" t="s">
        <v>77</v>
      </c>
      <c r="F15" s="11"/>
      <c r="G15" s="11" t="s">
        <v>77</v>
      </c>
      <c r="H15" s="18">
        <v>2</v>
      </c>
      <c r="I15" s="18">
        <v>1</v>
      </c>
      <c r="J15" s="18"/>
      <c r="K15" s="18"/>
      <c r="L15" s="18"/>
      <c r="M15" s="16">
        <f t="shared" si="0"/>
        <v>3</v>
      </c>
      <c r="N15" s="2"/>
    </row>
    <row r="16" spans="1:14" ht="24" customHeight="1" x14ac:dyDescent="0.2">
      <c r="A16" s="15"/>
      <c r="B16" s="17"/>
      <c r="C16" s="17"/>
      <c r="D16" s="17"/>
      <c r="E16" s="17"/>
      <c r="F16" s="17"/>
      <c r="G16" s="17"/>
      <c r="H16" s="18"/>
      <c r="I16" s="18"/>
      <c r="J16" s="18"/>
      <c r="K16" s="18"/>
      <c r="L16" s="18"/>
      <c r="M16" s="16"/>
      <c r="N16" s="2"/>
    </row>
    <row r="17" spans="1:14" ht="24" customHeight="1" x14ac:dyDescent="0.2">
      <c r="A17" s="15" t="s">
        <v>23</v>
      </c>
      <c r="B17" s="17"/>
      <c r="C17" s="11" t="s">
        <v>77</v>
      </c>
      <c r="D17" s="11"/>
      <c r="E17" s="11" t="s">
        <v>77</v>
      </c>
      <c r="F17" s="11"/>
      <c r="G17" s="11" t="s">
        <v>77</v>
      </c>
      <c r="H17" s="18"/>
      <c r="I17" s="18"/>
      <c r="J17" s="18"/>
      <c r="K17" s="18"/>
      <c r="L17" s="18"/>
      <c r="M17" s="16">
        <f t="shared" si="0"/>
        <v>0</v>
      </c>
      <c r="N17" s="2"/>
    </row>
    <row r="18" spans="1:14" ht="24" customHeight="1" x14ac:dyDescent="0.2">
      <c r="A18" s="15"/>
      <c r="B18" s="17"/>
      <c r="C18" s="17"/>
      <c r="D18" s="17"/>
      <c r="E18" s="17"/>
      <c r="F18" s="17"/>
      <c r="G18" s="17"/>
      <c r="H18" s="18"/>
      <c r="I18" s="18"/>
      <c r="J18" s="18"/>
      <c r="K18" s="18"/>
      <c r="L18" s="18"/>
      <c r="M18" s="16"/>
      <c r="N18" s="2"/>
    </row>
    <row r="19" spans="1:14" ht="24" customHeight="1" x14ac:dyDescent="0.2">
      <c r="A19" s="15" t="s">
        <v>24</v>
      </c>
      <c r="B19" s="17"/>
      <c r="C19" s="11" t="s">
        <v>77</v>
      </c>
      <c r="D19" s="11"/>
      <c r="E19" s="11" t="s">
        <v>77</v>
      </c>
      <c r="F19" s="11"/>
      <c r="G19" s="11" t="s">
        <v>77</v>
      </c>
      <c r="H19" s="18"/>
      <c r="I19" s="18">
        <v>1</v>
      </c>
      <c r="J19" s="18"/>
      <c r="K19" s="18"/>
      <c r="L19" s="18"/>
      <c r="M19" s="16">
        <f t="shared" si="0"/>
        <v>1</v>
      </c>
      <c r="N19" s="2"/>
    </row>
    <row r="20" spans="1:14" ht="24" customHeight="1" x14ac:dyDescent="0.2">
      <c r="A20" s="15"/>
      <c r="B20" s="17"/>
      <c r="C20" s="17"/>
      <c r="D20" s="17"/>
      <c r="E20" s="17"/>
      <c r="F20" s="17"/>
      <c r="G20" s="17"/>
      <c r="H20" s="18"/>
      <c r="I20" s="18"/>
      <c r="J20" s="18"/>
      <c r="K20" s="18"/>
      <c r="L20" s="18"/>
      <c r="M20" s="16"/>
      <c r="N20" s="2"/>
    </row>
    <row r="21" spans="1:14" ht="24" customHeight="1" x14ac:dyDescent="0.2">
      <c r="A21" s="15" t="s">
        <v>25</v>
      </c>
      <c r="B21" s="17"/>
      <c r="C21" s="11" t="s">
        <v>77</v>
      </c>
      <c r="D21" s="11"/>
      <c r="E21" s="11" t="s">
        <v>77</v>
      </c>
      <c r="F21" s="11"/>
      <c r="G21" s="11" t="s">
        <v>77</v>
      </c>
      <c r="H21" s="18"/>
      <c r="I21" s="18"/>
      <c r="J21" s="18"/>
      <c r="K21" s="18"/>
      <c r="L21" s="18"/>
      <c r="M21" s="16">
        <f t="shared" si="0"/>
        <v>0</v>
      </c>
      <c r="N21" s="2"/>
    </row>
    <row r="22" spans="1:14" ht="24" customHeight="1" x14ac:dyDescent="0.2">
      <c r="A22" s="15"/>
      <c r="B22" s="17"/>
      <c r="C22" s="17"/>
      <c r="D22" s="17"/>
      <c r="E22" s="17"/>
      <c r="F22" s="17"/>
      <c r="G22" s="17"/>
      <c r="H22" s="18"/>
      <c r="I22" s="18"/>
      <c r="J22" s="18"/>
      <c r="K22" s="18"/>
      <c r="L22" s="18"/>
      <c r="M22" s="16"/>
      <c r="N22" s="2"/>
    </row>
    <row r="23" spans="1:14" ht="24" customHeight="1" x14ac:dyDescent="0.2">
      <c r="A23" s="15" t="s">
        <v>26</v>
      </c>
      <c r="B23" s="17"/>
      <c r="C23" s="11" t="s">
        <v>77</v>
      </c>
      <c r="D23" s="11"/>
      <c r="E23" s="11" t="s">
        <v>77</v>
      </c>
      <c r="F23" s="11"/>
      <c r="G23" s="11" t="s">
        <v>77</v>
      </c>
      <c r="H23" s="18"/>
      <c r="I23" s="18"/>
      <c r="J23" s="18"/>
      <c r="K23" s="18">
        <v>1</v>
      </c>
      <c r="L23" s="18"/>
      <c r="M23" s="16">
        <f t="shared" si="0"/>
        <v>1</v>
      </c>
      <c r="N23" s="2"/>
    </row>
    <row r="24" spans="1:14" ht="24" customHeight="1" x14ac:dyDescent="0.2">
      <c r="A24" s="15"/>
      <c r="B24" s="17"/>
      <c r="C24" s="17"/>
      <c r="D24" s="17"/>
      <c r="E24" s="17"/>
      <c r="F24" s="17"/>
      <c r="G24" s="17"/>
      <c r="H24" s="18"/>
      <c r="I24" s="18"/>
      <c r="J24" s="18"/>
      <c r="K24" s="18"/>
      <c r="L24" s="18"/>
      <c r="M24" s="16"/>
      <c r="N24" s="2"/>
    </row>
    <row r="25" spans="1:14" ht="24" customHeight="1" x14ac:dyDescent="0.2">
      <c r="A25" s="15" t="s">
        <v>27</v>
      </c>
      <c r="B25" s="17"/>
      <c r="C25" s="11" t="s">
        <v>77</v>
      </c>
      <c r="D25" s="11"/>
      <c r="E25" s="11" t="s">
        <v>77</v>
      </c>
      <c r="F25" s="11"/>
      <c r="G25" s="11" t="s">
        <v>77</v>
      </c>
      <c r="H25" s="18"/>
      <c r="I25" s="18"/>
      <c r="J25" s="18"/>
      <c r="K25" s="18"/>
      <c r="L25" s="18">
        <v>1</v>
      </c>
      <c r="M25" s="16">
        <f t="shared" si="0"/>
        <v>1</v>
      </c>
      <c r="N25" s="2"/>
    </row>
    <row r="26" spans="1:14" ht="24" customHeight="1" x14ac:dyDescent="0.2">
      <c r="A26" s="15"/>
      <c r="B26" s="17"/>
      <c r="C26" s="17"/>
      <c r="D26" s="17"/>
      <c r="E26" s="17"/>
      <c r="F26" s="17"/>
      <c r="G26" s="17"/>
      <c r="H26" s="18"/>
      <c r="I26" s="18"/>
      <c r="J26" s="18"/>
      <c r="K26" s="18"/>
      <c r="L26" s="18"/>
      <c r="M26" s="16"/>
      <c r="N26" s="2"/>
    </row>
    <row r="27" spans="1:14" ht="24" customHeight="1" x14ac:dyDescent="0.2">
      <c r="A27" s="15" t="s">
        <v>28</v>
      </c>
      <c r="B27" s="17"/>
      <c r="C27" s="11" t="s">
        <v>77</v>
      </c>
      <c r="D27" s="11"/>
      <c r="E27" s="11" t="s">
        <v>77</v>
      </c>
      <c r="F27" s="11"/>
      <c r="G27" s="11" t="s">
        <v>77</v>
      </c>
      <c r="H27" s="18">
        <v>1</v>
      </c>
      <c r="I27" s="18"/>
      <c r="J27" s="18"/>
      <c r="K27" s="18"/>
      <c r="L27" s="18"/>
      <c r="M27" s="16">
        <f t="shared" si="0"/>
        <v>1</v>
      </c>
      <c r="N27" s="2"/>
    </row>
    <row r="28" spans="1:14" ht="24" customHeight="1" x14ac:dyDescent="0.2">
      <c r="A28" s="15"/>
      <c r="B28" s="17"/>
      <c r="C28" s="17"/>
      <c r="D28" s="17"/>
      <c r="E28" s="17"/>
      <c r="F28" s="17"/>
      <c r="G28" s="17"/>
      <c r="H28" s="18"/>
      <c r="I28" s="18"/>
      <c r="J28" s="18"/>
      <c r="K28" s="18"/>
      <c r="L28" s="18"/>
      <c r="M28" s="16"/>
      <c r="N28" s="2"/>
    </row>
    <row r="29" spans="1:14" ht="24" customHeight="1" x14ac:dyDescent="0.2">
      <c r="A29" s="15" t="s">
        <v>29</v>
      </c>
      <c r="B29" s="17"/>
      <c r="C29" s="11" t="s">
        <v>77</v>
      </c>
      <c r="D29" s="11"/>
      <c r="E29" s="11" t="s">
        <v>77</v>
      </c>
      <c r="F29" s="11"/>
      <c r="G29" s="11" t="s">
        <v>77</v>
      </c>
      <c r="H29" s="18"/>
      <c r="I29" s="18"/>
      <c r="J29" s="18"/>
      <c r="K29" s="18"/>
      <c r="L29" s="18"/>
      <c r="M29" s="16">
        <f t="shared" si="0"/>
        <v>0</v>
      </c>
      <c r="N29" s="2"/>
    </row>
    <row r="30" spans="1:14" ht="24" customHeight="1" x14ac:dyDescent="0.2">
      <c r="A30" s="15"/>
      <c r="B30" s="17"/>
      <c r="C30" s="11"/>
      <c r="D30" s="11"/>
      <c r="E30" s="11"/>
      <c r="F30" s="11"/>
      <c r="G30" s="11"/>
      <c r="H30" s="18"/>
      <c r="I30" s="18"/>
      <c r="J30" s="18"/>
      <c r="K30" s="18"/>
      <c r="L30" s="18"/>
      <c r="M30" s="16"/>
      <c r="N30" s="2"/>
    </row>
    <row r="31" spans="1:14" ht="24" customHeight="1" x14ac:dyDescent="0.2">
      <c r="A31" s="15" t="s">
        <v>30</v>
      </c>
      <c r="B31" s="17"/>
      <c r="C31" s="11" t="s">
        <v>77</v>
      </c>
      <c r="D31" s="11"/>
      <c r="E31" s="11" t="s">
        <v>77</v>
      </c>
      <c r="F31" s="11"/>
      <c r="G31" s="11" t="s">
        <v>77</v>
      </c>
      <c r="H31" s="18">
        <v>1</v>
      </c>
      <c r="I31" s="18"/>
      <c r="J31" s="18"/>
      <c r="K31" s="18"/>
      <c r="L31" s="18"/>
      <c r="M31" s="16">
        <f t="shared" si="0"/>
        <v>1</v>
      </c>
      <c r="N31" s="2"/>
    </row>
    <row r="32" spans="1:14" ht="24" customHeight="1" x14ac:dyDescent="0.2">
      <c r="A32" s="15"/>
      <c r="B32" s="17"/>
      <c r="C32" s="17"/>
      <c r="D32" s="17"/>
      <c r="E32" s="17"/>
      <c r="F32" s="17"/>
      <c r="G32" s="17"/>
      <c r="H32" s="18"/>
      <c r="I32" s="18"/>
      <c r="J32" s="18"/>
      <c r="K32" s="18"/>
      <c r="L32" s="18"/>
      <c r="M32" s="16"/>
      <c r="N32" s="2"/>
    </row>
    <row r="33" spans="1:14" ht="24" customHeight="1" x14ac:dyDescent="0.2">
      <c r="A33" s="15" t="s">
        <v>31</v>
      </c>
      <c r="B33" s="17"/>
      <c r="C33" s="11" t="s">
        <v>77</v>
      </c>
      <c r="D33" s="11"/>
      <c r="E33" s="11" t="s">
        <v>77</v>
      </c>
      <c r="F33" s="11"/>
      <c r="G33" s="11" t="s">
        <v>77</v>
      </c>
      <c r="H33" s="18"/>
      <c r="I33" s="18"/>
      <c r="J33" s="18"/>
      <c r="K33" s="18"/>
      <c r="L33" s="18"/>
      <c r="M33" s="16">
        <f t="shared" si="0"/>
        <v>0</v>
      </c>
      <c r="N33" s="2"/>
    </row>
    <row r="34" spans="1:14" ht="24" customHeight="1" x14ac:dyDescent="0.2">
      <c r="A34" s="15"/>
      <c r="B34" s="17"/>
      <c r="C34" s="17"/>
      <c r="D34" s="17"/>
      <c r="E34" s="17"/>
      <c r="F34" s="17"/>
      <c r="G34" s="17"/>
      <c r="H34" s="18"/>
      <c r="I34" s="18"/>
      <c r="J34" s="18"/>
      <c r="K34" s="18"/>
      <c r="L34" s="18"/>
      <c r="M34" s="16"/>
      <c r="N34" s="2"/>
    </row>
    <row r="35" spans="1:14" ht="24" customHeight="1" x14ac:dyDescent="0.2">
      <c r="A35" s="15" t="s">
        <v>32</v>
      </c>
      <c r="B35" s="17"/>
      <c r="C35" s="11" t="s">
        <v>77</v>
      </c>
      <c r="D35" s="11"/>
      <c r="E35" s="11" t="s">
        <v>77</v>
      </c>
      <c r="F35" s="11"/>
      <c r="G35" s="11" t="s">
        <v>77</v>
      </c>
      <c r="H35" s="18">
        <v>1</v>
      </c>
      <c r="I35" s="18"/>
      <c r="J35" s="18"/>
      <c r="K35" s="18"/>
      <c r="L35" s="18"/>
      <c r="M35" s="16">
        <f t="shared" si="0"/>
        <v>1</v>
      </c>
      <c r="N35" s="2"/>
    </row>
    <row r="36" spans="1:14" ht="24" customHeight="1" x14ac:dyDescent="0.2">
      <c r="A36" s="15"/>
      <c r="B36" s="17"/>
      <c r="C36" s="17"/>
      <c r="D36" s="17"/>
      <c r="E36" s="17"/>
      <c r="F36" s="17"/>
      <c r="G36" s="17"/>
      <c r="H36" s="18"/>
      <c r="I36" s="18"/>
      <c r="J36" s="18"/>
      <c r="K36" s="18"/>
      <c r="L36" s="18"/>
      <c r="M36" s="16"/>
      <c r="N36" s="2"/>
    </row>
    <row r="37" spans="1:14" ht="24" customHeight="1" x14ac:dyDescent="0.2">
      <c r="A37" s="12" t="s">
        <v>56</v>
      </c>
      <c r="B37" s="17"/>
      <c r="C37" s="11" t="s">
        <v>77</v>
      </c>
      <c r="D37" s="11"/>
      <c r="E37" s="11" t="s">
        <v>77</v>
      </c>
      <c r="F37" s="11"/>
      <c r="G37" s="11" t="s">
        <v>77</v>
      </c>
      <c r="H37" s="18"/>
      <c r="I37" s="18"/>
      <c r="J37" s="18"/>
      <c r="K37" s="18"/>
      <c r="L37" s="18"/>
      <c r="M37" s="16">
        <f t="shared" si="0"/>
        <v>0</v>
      </c>
      <c r="N37" s="2"/>
    </row>
    <row r="38" spans="1:14" ht="24" customHeight="1" x14ac:dyDescent="0.2">
      <c r="A38" s="12"/>
      <c r="B38" s="17"/>
      <c r="C38" s="17"/>
      <c r="D38" s="17"/>
      <c r="E38" s="17"/>
      <c r="F38" s="17"/>
      <c r="G38" s="17"/>
      <c r="H38" s="18"/>
      <c r="I38" s="18"/>
      <c r="J38" s="18"/>
      <c r="K38" s="18"/>
      <c r="L38" s="18"/>
      <c r="M38" s="16"/>
      <c r="N38" s="2"/>
    </row>
    <row r="39" spans="1:14" ht="24" customHeight="1" x14ac:dyDescent="0.25">
      <c r="A39" s="22" t="s">
        <v>6</v>
      </c>
      <c r="B39" s="24"/>
      <c r="C39" s="23" t="s">
        <v>77</v>
      </c>
      <c r="D39" s="23"/>
      <c r="E39" s="23" t="s">
        <v>77</v>
      </c>
      <c r="F39" s="23"/>
      <c r="G39" s="23" t="s">
        <v>77</v>
      </c>
      <c r="H39" s="25">
        <f t="shared" ref="H39:M39" si="1">SUM(H9:H37)</f>
        <v>5</v>
      </c>
      <c r="I39" s="25">
        <f t="shared" si="1"/>
        <v>2</v>
      </c>
      <c r="J39" s="25">
        <f t="shared" si="1"/>
        <v>0</v>
      </c>
      <c r="K39" s="25">
        <f t="shared" si="1"/>
        <v>1</v>
      </c>
      <c r="L39" s="25">
        <f t="shared" si="1"/>
        <v>1</v>
      </c>
      <c r="M39" s="26">
        <f t="shared" si="1"/>
        <v>9</v>
      </c>
      <c r="N39" s="2"/>
    </row>
    <row r="40" spans="1:14" x14ac:dyDescent="0.2">
      <c r="G40" s="2"/>
      <c r="H40" s="2"/>
      <c r="I40" s="2"/>
      <c r="J40" s="2"/>
      <c r="K40" s="2"/>
      <c r="L40" s="2"/>
      <c r="M40" s="2"/>
      <c r="N40" s="2"/>
    </row>
    <row r="41" spans="1:14" x14ac:dyDescent="0.2">
      <c r="G41" s="2"/>
      <c r="H41" s="2"/>
      <c r="I41" s="2"/>
      <c r="J41" s="396" t="s">
        <v>111</v>
      </c>
      <c r="K41" s="398"/>
      <c r="L41" s="398"/>
      <c r="M41" s="398"/>
      <c r="N41" s="2"/>
    </row>
    <row r="42" spans="1:14" x14ac:dyDescent="0.2">
      <c r="G42" s="2"/>
      <c r="I42" s="2"/>
      <c r="J42" s="397">
        <v>42005</v>
      </c>
      <c r="K42" s="398"/>
      <c r="L42" s="398"/>
      <c r="M42" s="398"/>
      <c r="N42" s="2"/>
    </row>
    <row r="43" spans="1:14" x14ac:dyDescent="0.2">
      <c r="G43" s="2"/>
      <c r="H43" s="36"/>
      <c r="I43" s="36"/>
      <c r="J43" s="36"/>
      <c r="K43" s="36"/>
      <c r="L43" s="36"/>
      <c r="M43" s="2"/>
      <c r="N43" s="2"/>
    </row>
    <row r="44" spans="1:14" x14ac:dyDescent="0.2">
      <c r="G44" s="2"/>
      <c r="H44" s="2"/>
      <c r="I44" s="2"/>
      <c r="J44" s="2"/>
      <c r="K44" s="2"/>
      <c r="L44" s="2"/>
      <c r="M44" s="2"/>
      <c r="N44" s="2"/>
    </row>
    <row r="45" spans="1:14" x14ac:dyDescent="0.2">
      <c r="G45" s="2"/>
      <c r="H45" s="2"/>
      <c r="I45" s="2"/>
      <c r="J45" s="2"/>
      <c r="K45" s="2"/>
      <c r="L45" s="2"/>
      <c r="M45" s="2"/>
      <c r="N45" s="2"/>
    </row>
    <row r="46" spans="1:14" x14ac:dyDescent="0.2">
      <c r="G46" s="2"/>
      <c r="H46" s="2"/>
      <c r="I46" s="2"/>
      <c r="J46" s="2"/>
      <c r="K46" s="2"/>
      <c r="L46" s="2"/>
      <c r="M46" s="2"/>
      <c r="N46" s="2"/>
    </row>
    <row r="47" spans="1:14" x14ac:dyDescent="0.2">
      <c r="G47" s="2"/>
      <c r="H47" s="2"/>
      <c r="I47" s="2"/>
      <c r="J47" s="2"/>
      <c r="K47" s="2"/>
      <c r="L47" s="2"/>
      <c r="M47" s="2"/>
      <c r="N47" s="2"/>
    </row>
  </sheetData>
  <mergeCells count="13">
    <mergeCell ref="J42:M42"/>
    <mergeCell ref="A1:M1"/>
    <mergeCell ref="A2:M2"/>
    <mergeCell ref="A3:M3"/>
    <mergeCell ref="A4:M4"/>
    <mergeCell ref="A6:G7"/>
    <mergeCell ref="H6:H7"/>
    <mergeCell ref="I6:I7"/>
    <mergeCell ref="J6:J7"/>
    <mergeCell ref="K6:K7"/>
    <mergeCell ref="L6:L7"/>
    <mergeCell ref="M6:M7"/>
    <mergeCell ref="J41:M41"/>
  </mergeCells>
  <pageMargins left="0.74803149606299213" right="0.74803149606299213" top="0.51181102362204722" bottom="0.51181102362204722" header="0.51181102362204722" footer="0.51181102362204722"/>
  <pageSetup scale="8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zoomScaleNormal="100" workbookViewId="0">
      <selection activeCell="U15" sqref="U15:V15"/>
    </sheetView>
  </sheetViews>
  <sheetFormatPr defaultRowHeight="12.75" x14ac:dyDescent="0.2"/>
  <cols>
    <col min="2" max="2" width="1.140625" customWidth="1"/>
    <col min="3" max="7" width="3.5703125" customWidth="1"/>
    <col min="8" max="12" width="13.7109375" customWidth="1"/>
    <col min="13" max="13" width="17.140625" customWidth="1"/>
  </cols>
  <sheetData>
    <row r="1" spans="1:14" ht="14.25" x14ac:dyDescent="0.2">
      <c r="A1" s="399">
        <v>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2"/>
    </row>
    <row r="2" spans="1:14" ht="15" x14ac:dyDescent="0.25">
      <c r="A2" s="400" t="s">
        <v>152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2"/>
    </row>
    <row r="3" spans="1:14" ht="15" customHeight="1" x14ac:dyDescent="0.25">
      <c r="A3" s="400" t="s">
        <v>20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2"/>
    </row>
    <row r="4" spans="1:14" ht="15" customHeight="1" x14ac:dyDescent="0.25">
      <c r="A4" s="401">
        <v>42036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2"/>
    </row>
    <row r="5" spans="1:14" ht="6.75" customHeight="1" x14ac:dyDescent="0.2">
      <c r="G5" s="2"/>
      <c r="H5" s="2"/>
      <c r="I5" s="7"/>
      <c r="J5" s="2"/>
      <c r="K5" s="2"/>
      <c r="L5" s="2"/>
      <c r="M5" s="2"/>
      <c r="N5" s="2"/>
    </row>
    <row r="6" spans="1:14" x14ac:dyDescent="0.2">
      <c r="A6" s="412" t="s">
        <v>84</v>
      </c>
      <c r="B6" s="412"/>
      <c r="C6" s="412"/>
      <c r="D6" s="412"/>
      <c r="E6" s="412"/>
      <c r="F6" s="412"/>
      <c r="G6" s="413"/>
      <c r="H6" s="416" t="s">
        <v>85</v>
      </c>
      <c r="I6" s="416" t="s">
        <v>86</v>
      </c>
      <c r="J6" s="416" t="s">
        <v>87</v>
      </c>
      <c r="K6" s="416" t="s">
        <v>88</v>
      </c>
      <c r="L6" s="416" t="s">
        <v>89</v>
      </c>
      <c r="M6" s="418" t="s">
        <v>104</v>
      </c>
      <c r="N6" s="2"/>
    </row>
    <row r="7" spans="1:14" ht="21" customHeight="1" x14ac:dyDescent="0.2">
      <c r="A7" s="414"/>
      <c r="B7" s="414"/>
      <c r="C7" s="414"/>
      <c r="D7" s="414"/>
      <c r="E7" s="414"/>
      <c r="F7" s="414"/>
      <c r="G7" s="415"/>
      <c r="H7" s="417"/>
      <c r="I7" s="417"/>
      <c r="J7" s="417"/>
      <c r="K7" s="417"/>
      <c r="L7" s="417"/>
      <c r="M7" s="419"/>
      <c r="N7" s="2"/>
    </row>
    <row r="8" spans="1:14" ht="14.25" x14ac:dyDescent="0.2">
      <c r="A8" s="12"/>
      <c r="B8" s="17"/>
      <c r="C8" s="17"/>
      <c r="D8" s="17"/>
      <c r="E8" s="17"/>
      <c r="F8" s="17"/>
      <c r="G8" s="17"/>
      <c r="H8" s="13" t="s">
        <v>9</v>
      </c>
      <c r="I8" s="13" t="s">
        <v>10</v>
      </c>
      <c r="J8" s="13" t="s">
        <v>11</v>
      </c>
      <c r="K8" s="13" t="s">
        <v>12</v>
      </c>
      <c r="L8" s="13" t="s">
        <v>13</v>
      </c>
      <c r="M8" s="14" t="s">
        <v>14</v>
      </c>
      <c r="N8" s="2"/>
    </row>
    <row r="9" spans="1:14" ht="24" customHeight="1" x14ac:dyDescent="0.2">
      <c r="A9" s="15" t="s">
        <v>69</v>
      </c>
      <c r="B9" s="11"/>
      <c r="C9" s="11" t="s">
        <v>77</v>
      </c>
      <c r="D9" s="11"/>
      <c r="E9" s="11" t="s">
        <v>77</v>
      </c>
      <c r="F9" s="11"/>
      <c r="G9" s="11" t="s">
        <v>77</v>
      </c>
      <c r="H9" s="18"/>
      <c r="I9" s="18"/>
      <c r="J9" s="18"/>
      <c r="K9" s="18"/>
      <c r="L9" s="18"/>
      <c r="M9" s="16">
        <f>SUM(H9:L9)</f>
        <v>0</v>
      </c>
      <c r="N9" s="2"/>
    </row>
    <row r="10" spans="1:14" ht="24" customHeight="1" x14ac:dyDescent="0.2">
      <c r="A10" s="15"/>
      <c r="B10" s="17"/>
      <c r="C10" s="17"/>
      <c r="D10" s="17"/>
      <c r="E10" s="17"/>
      <c r="F10" s="17"/>
      <c r="G10" s="17"/>
      <c r="H10" s="18"/>
      <c r="I10" s="18"/>
      <c r="J10" s="18"/>
      <c r="K10" s="18"/>
      <c r="L10" s="18"/>
      <c r="M10" s="16"/>
      <c r="N10" s="2"/>
    </row>
    <row r="11" spans="1:14" ht="24" customHeight="1" x14ac:dyDescent="0.2">
      <c r="A11" s="15" t="s">
        <v>68</v>
      </c>
      <c r="B11" s="17"/>
      <c r="C11" s="11" t="s">
        <v>77</v>
      </c>
      <c r="D11" s="11"/>
      <c r="E11" s="11" t="s">
        <v>77</v>
      </c>
      <c r="F11" s="11"/>
      <c r="G11" s="11" t="s">
        <v>77</v>
      </c>
      <c r="H11" s="18"/>
      <c r="I11" s="18"/>
      <c r="J11" s="18"/>
      <c r="K11" s="18"/>
      <c r="L11" s="18"/>
      <c r="M11" s="16">
        <f t="shared" ref="M11:M37" si="0">SUM(H11:L11)</f>
        <v>0</v>
      </c>
      <c r="N11" s="2"/>
    </row>
    <row r="12" spans="1:14" ht="24" customHeight="1" x14ac:dyDescent="0.2">
      <c r="A12" s="12"/>
      <c r="B12" s="17"/>
      <c r="C12" s="17"/>
      <c r="D12" s="17"/>
      <c r="E12" s="17"/>
      <c r="F12" s="17"/>
      <c r="G12" s="17"/>
      <c r="H12" s="18"/>
      <c r="I12" s="18"/>
      <c r="J12" s="18"/>
      <c r="K12" s="18"/>
      <c r="L12" s="18"/>
      <c r="M12" s="16"/>
      <c r="N12" s="2"/>
    </row>
    <row r="13" spans="1:14" ht="24" customHeight="1" x14ac:dyDescent="0.2">
      <c r="A13" s="15" t="s">
        <v>21</v>
      </c>
      <c r="B13" s="17"/>
      <c r="C13" s="11" t="s">
        <v>77</v>
      </c>
      <c r="D13" s="11"/>
      <c r="E13" s="11" t="s">
        <v>77</v>
      </c>
      <c r="F13" s="11"/>
      <c r="G13" s="11" t="s">
        <v>77</v>
      </c>
      <c r="H13" s="18">
        <v>1</v>
      </c>
      <c r="I13" s="18"/>
      <c r="J13" s="18"/>
      <c r="K13" s="18"/>
      <c r="L13" s="18"/>
      <c r="M13" s="16">
        <f t="shared" si="0"/>
        <v>1</v>
      </c>
      <c r="N13" s="2"/>
    </row>
    <row r="14" spans="1:14" ht="24" customHeight="1" x14ac:dyDescent="0.2">
      <c r="A14" s="15"/>
      <c r="B14" s="17"/>
      <c r="C14" s="17"/>
      <c r="D14" s="17"/>
      <c r="E14" s="17"/>
      <c r="F14" s="17"/>
      <c r="G14" s="17"/>
      <c r="H14" s="18"/>
      <c r="I14" s="18"/>
      <c r="J14" s="18"/>
      <c r="K14" s="18"/>
      <c r="L14" s="18"/>
      <c r="M14" s="16"/>
      <c r="N14" s="2"/>
    </row>
    <row r="15" spans="1:14" ht="24" customHeight="1" x14ac:dyDescent="0.2">
      <c r="A15" s="15" t="s">
        <v>22</v>
      </c>
      <c r="B15" s="17"/>
      <c r="C15" s="11" t="s">
        <v>77</v>
      </c>
      <c r="D15" s="11"/>
      <c r="E15" s="11" t="s">
        <v>77</v>
      </c>
      <c r="F15" s="11"/>
      <c r="G15" s="11" t="s">
        <v>77</v>
      </c>
      <c r="H15" s="18"/>
      <c r="I15" s="18"/>
      <c r="J15" s="18"/>
      <c r="K15" s="18"/>
      <c r="L15" s="18"/>
      <c r="M15" s="16">
        <f t="shared" si="0"/>
        <v>0</v>
      </c>
      <c r="N15" s="2"/>
    </row>
    <row r="16" spans="1:14" ht="24" customHeight="1" x14ac:dyDescent="0.2">
      <c r="A16" s="15"/>
      <c r="B16" s="17"/>
      <c r="C16" s="17"/>
      <c r="D16" s="17"/>
      <c r="E16" s="17"/>
      <c r="F16" s="17"/>
      <c r="G16" s="17"/>
      <c r="H16" s="18"/>
      <c r="I16" s="18"/>
      <c r="J16" s="18"/>
      <c r="K16" s="18"/>
      <c r="L16" s="18"/>
      <c r="M16" s="16"/>
      <c r="N16" s="2"/>
    </row>
    <row r="17" spans="1:14" ht="24" customHeight="1" x14ac:dyDescent="0.2">
      <c r="A17" s="15" t="s">
        <v>23</v>
      </c>
      <c r="B17" s="17"/>
      <c r="C17" s="11" t="s">
        <v>77</v>
      </c>
      <c r="D17" s="11"/>
      <c r="E17" s="11" t="s">
        <v>77</v>
      </c>
      <c r="F17" s="11"/>
      <c r="G17" s="11" t="s">
        <v>77</v>
      </c>
      <c r="H17" s="18"/>
      <c r="I17" s="18">
        <v>1</v>
      </c>
      <c r="J17" s="18"/>
      <c r="K17" s="18"/>
      <c r="L17" s="18"/>
      <c r="M17" s="16">
        <f t="shared" si="0"/>
        <v>1</v>
      </c>
      <c r="N17" s="2"/>
    </row>
    <row r="18" spans="1:14" ht="24" customHeight="1" x14ac:dyDescent="0.2">
      <c r="A18" s="15"/>
      <c r="B18" s="17"/>
      <c r="C18" s="17"/>
      <c r="D18" s="17"/>
      <c r="E18" s="17"/>
      <c r="F18" s="17"/>
      <c r="G18" s="17"/>
      <c r="H18" s="18"/>
      <c r="I18" s="18"/>
      <c r="J18" s="18"/>
      <c r="K18" s="18"/>
      <c r="L18" s="18"/>
      <c r="M18" s="16"/>
      <c r="N18" s="2"/>
    </row>
    <row r="19" spans="1:14" ht="24" customHeight="1" x14ac:dyDescent="0.2">
      <c r="A19" s="15" t="s">
        <v>24</v>
      </c>
      <c r="B19" s="17"/>
      <c r="C19" s="11" t="s">
        <v>77</v>
      </c>
      <c r="D19" s="11"/>
      <c r="E19" s="11" t="s">
        <v>77</v>
      </c>
      <c r="F19" s="11"/>
      <c r="G19" s="11" t="s">
        <v>77</v>
      </c>
      <c r="H19" s="18"/>
      <c r="I19" s="18"/>
      <c r="J19" s="18"/>
      <c r="K19" s="18"/>
      <c r="L19" s="18"/>
      <c r="M19" s="16">
        <f t="shared" si="0"/>
        <v>0</v>
      </c>
      <c r="N19" s="2"/>
    </row>
    <row r="20" spans="1:14" ht="24" customHeight="1" x14ac:dyDescent="0.2">
      <c r="A20" s="15"/>
      <c r="B20" s="17"/>
      <c r="C20" s="17"/>
      <c r="D20" s="17"/>
      <c r="E20" s="17"/>
      <c r="F20" s="17"/>
      <c r="G20" s="17"/>
      <c r="H20" s="18"/>
      <c r="I20" s="18"/>
      <c r="J20" s="18"/>
      <c r="K20" s="18"/>
      <c r="L20" s="18"/>
      <c r="M20" s="16"/>
      <c r="N20" s="2"/>
    </row>
    <row r="21" spans="1:14" ht="24" customHeight="1" x14ac:dyDescent="0.2">
      <c r="A21" s="15" t="s">
        <v>25</v>
      </c>
      <c r="B21" s="17"/>
      <c r="C21" s="11" t="s">
        <v>77</v>
      </c>
      <c r="D21" s="11"/>
      <c r="E21" s="11" t="s">
        <v>77</v>
      </c>
      <c r="F21" s="11"/>
      <c r="G21" s="11" t="s">
        <v>77</v>
      </c>
      <c r="H21" s="18"/>
      <c r="I21" s="18"/>
      <c r="J21" s="18"/>
      <c r="K21" s="18"/>
      <c r="L21" s="18"/>
      <c r="M21" s="16">
        <f t="shared" si="0"/>
        <v>0</v>
      </c>
      <c r="N21" s="2"/>
    </row>
    <row r="22" spans="1:14" ht="24" customHeight="1" x14ac:dyDescent="0.2">
      <c r="A22" s="15"/>
      <c r="B22" s="17"/>
      <c r="C22" s="17"/>
      <c r="D22" s="17"/>
      <c r="E22" s="17"/>
      <c r="F22" s="17"/>
      <c r="G22" s="17"/>
      <c r="H22" s="18"/>
      <c r="I22" s="18"/>
      <c r="J22" s="18"/>
      <c r="K22" s="18"/>
      <c r="L22" s="18"/>
      <c r="M22" s="16"/>
      <c r="N22" s="2"/>
    </row>
    <row r="23" spans="1:14" ht="24" customHeight="1" x14ac:dyDescent="0.2">
      <c r="A23" s="15" t="s">
        <v>26</v>
      </c>
      <c r="B23" s="17"/>
      <c r="C23" s="11" t="s">
        <v>77</v>
      </c>
      <c r="D23" s="11"/>
      <c r="E23" s="11" t="s">
        <v>77</v>
      </c>
      <c r="F23" s="11"/>
      <c r="G23" s="11" t="s">
        <v>77</v>
      </c>
      <c r="H23" s="18"/>
      <c r="I23" s="18"/>
      <c r="J23" s="18"/>
      <c r="K23" s="18"/>
      <c r="L23" s="18"/>
      <c r="M23" s="16">
        <f t="shared" si="0"/>
        <v>0</v>
      </c>
      <c r="N23" s="2"/>
    </row>
    <row r="24" spans="1:14" ht="24" customHeight="1" x14ac:dyDescent="0.2">
      <c r="A24" s="15"/>
      <c r="B24" s="17"/>
      <c r="C24" s="17"/>
      <c r="D24" s="17"/>
      <c r="E24" s="17"/>
      <c r="F24" s="17"/>
      <c r="G24" s="17"/>
      <c r="H24" s="18"/>
      <c r="I24" s="18"/>
      <c r="J24" s="18"/>
      <c r="K24" s="18"/>
      <c r="L24" s="18"/>
      <c r="M24" s="16"/>
      <c r="N24" s="2"/>
    </row>
    <row r="25" spans="1:14" ht="24" customHeight="1" x14ac:dyDescent="0.2">
      <c r="A25" s="15" t="s">
        <v>27</v>
      </c>
      <c r="B25" s="17"/>
      <c r="C25" s="11" t="s">
        <v>77</v>
      </c>
      <c r="D25" s="11"/>
      <c r="E25" s="11" t="s">
        <v>77</v>
      </c>
      <c r="F25" s="11"/>
      <c r="G25" s="11" t="s">
        <v>77</v>
      </c>
      <c r="H25" s="18"/>
      <c r="I25" s="18"/>
      <c r="J25" s="18"/>
      <c r="K25" s="18"/>
      <c r="L25" s="18"/>
      <c r="M25" s="16">
        <f t="shared" si="0"/>
        <v>0</v>
      </c>
      <c r="N25" s="2"/>
    </row>
    <row r="26" spans="1:14" ht="24" customHeight="1" x14ac:dyDescent="0.2">
      <c r="A26" s="15"/>
      <c r="B26" s="17"/>
      <c r="C26" s="17"/>
      <c r="D26" s="17"/>
      <c r="E26" s="17"/>
      <c r="F26" s="17"/>
      <c r="G26" s="17"/>
      <c r="H26" s="18"/>
      <c r="I26" s="18"/>
      <c r="J26" s="18"/>
      <c r="K26" s="18"/>
      <c r="L26" s="18"/>
      <c r="M26" s="16"/>
      <c r="N26" s="2"/>
    </row>
    <row r="27" spans="1:14" ht="24" customHeight="1" x14ac:dyDescent="0.2">
      <c r="A27" s="15" t="s">
        <v>28</v>
      </c>
      <c r="B27" s="17"/>
      <c r="C27" s="11" t="s">
        <v>77</v>
      </c>
      <c r="D27" s="11"/>
      <c r="E27" s="11" t="s">
        <v>77</v>
      </c>
      <c r="F27" s="11"/>
      <c r="G27" s="11" t="s">
        <v>77</v>
      </c>
      <c r="H27" s="18"/>
      <c r="I27" s="18"/>
      <c r="J27" s="18"/>
      <c r="K27" s="18"/>
      <c r="L27" s="18"/>
      <c r="M27" s="16">
        <f t="shared" si="0"/>
        <v>0</v>
      </c>
      <c r="N27" s="2"/>
    </row>
    <row r="28" spans="1:14" ht="24" customHeight="1" x14ac:dyDescent="0.2">
      <c r="A28" s="15"/>
      <c r="B28" s="17"/>
      <c r="C28" s="17"/>
      <c r="D28" s="17"/>
      <c r="E28" s="17"/>
      <c r="F28" s="17"/>
      <c r="G28" s="17"/>
      <c r="H28" s="18"/>
      <c r="I28" s="18"/>
      <c r="J28" s="18"/>
      <c r="K28" s="18"/>
      <c r="L28" s="18"/>
      <c r="M28" s="16"/>
      <c r="N28" s="2"/>
    </row>
    <row r="29" spans="1:14" ht="24" customHeight="1" x14ac:dyDescent="0.2">
      <c r="A29" s="15" t="s">
        <v>29</v>
      </c>
      <c r="B29" s="17"/>
      <c r="C29" s="11" t="s">
        <v>77</v>
      </c>
      <c r="D29" s="11"/>
      <c r="E29" s="11" t="s">
        <v>77</v>
      </c>
      <c r="F29" s="11"/>
      <c r="G29" s="11" t="s">
        <v>77</v>
      </c>
      <c r="H29" s="18">
        <v>1</v>
      </c>
      <c r="I29" s="18"/>
      <c r="J29" s="18"/>
      <c r="K29" s="18"/>
      <c r="L29" s="18">
        <v>1</v>
      </c>
      <c r="M29" s="16">
        <f t="shared" si="0"/>
        <v>2</v>
      </c>
      <c r="N29" s="2"/>
    </row>
    <row r="30" spans="1:14" ht="24" customHeight="1" x14ac:dyDescent="0.2">
      <c r="A30" s="15"/>
      <c r="B30" s="17"/>
      <c r="C30" s="11"/>
      <c r="D30" s="11"/>
      <c r="E30" s="11"/>
      <c r="F30" s="11"/>
      <c r="G30" s="11"/>
      <c r="H30" s="18"/>
      <c r="I30" s="18"/>
      <c r="J30" s="18"/>
      <c r="K30" s="18"/>
      <c r="L30" s="18"/>
      <c r="M30" s="16"/>
      <c r="N30" s="2"/>
    </row>
    <row r="31" spans="1:14" ht="24" customHeight="1" x14ac:dyDescent="0.2">
      <c r="A31" s="15" t="s">
        <v>30</v>
      </c>
      <c r="B31" s="17"/>
      <c r="C31" s="11" t="s">
        <v>77</v>
      </c>
      <c r="D31" s="11"/>
      <c r="E31" s="11" t="s">
        <v>77</v>
      </c>
      <c r="F31" s="11"/>
      <c r="G31" s="11" t="s">
        <v>77</v>
      </c>
      <c r="H31" s="18">
        <v>1</v>
      </c>
      <c r="I31" s="18"/>
      <c r="J31" s="18"/>
      <c r="K31" s="18"/>
      <c r="L31" s="18"/>
      <c r="M31" s="16">
        <f t="shared" si="0"/>
        <v>1</v>
      </c>
      <c r="N31" s="2"/>
    </row>
    <row r="32" spans="1:14" ht="24" customHeight="1" x14ac:dyDescent="0.2">
      <c r="A32" s="15"/>
      <c r="B32" s="17"/>
      <c r="C32" s="17"/>
      <c r="D32" s="17"/>
      <c r="E32" s="17"/>
      <c r="F32" s="17"/>
      <c r="G32" s="17"/>
      <c r="H32" s="18"/>
      <c r="I32" s="18"/>
      <c r="J32" s="18"/>
      <c r="K32" s="18"/>
      <c r="L32" s="18"/>
      <c r="M32" s="16"/>
      <c r="N32" s="2"/>
    </row>
    <row r="33" spans="1:14" ht="24" customHeight="1" x14ac:dyDescent="0.2">
      <c r="A33" s="15" t="s">
        <v>31</v>
      </c>
      <c r="B33" s="17"/>
      <c r="C33" s="11" t="s">
        <v>77</v>
      </c>
      <c r="D33" s="11"/>
      <c r="E33" s="11" t="s">
        <v>77</v>
      </c>
      <c r="F33" s="11"/>
      <c r="G33" s="11" t="s">
        <v>77</v>
      </c>
      <c r="H33" s="18">
        <v>1</v>
      </c>
      <c r="I33" s="18"/>
      <c r="J33" s="18"/>
      <c r="K33" s="18"/>
      <c r="L33" s="18"/>
      <c r="M33" s="16">
        <f t="shared" si="0"/>
        <v>1</v>
      </c>
      <c r="N33" s="2"/>
    </row>
    <row r="34" spans="1:14" ht="24" customHeight="1" x14ac:dyDescent="0.2">
      <c r="A34" s="15"/>
      <c r="B34" s="17"/>
      <c r="C34" s="17"/>
      <c r="D34" s="17"/>
      <c r="E34" s="17"/>
      <c r="F34" s="17"/>
      <c r="G34" s="17"/>
      <c r="H34" s="18"/>
      <c r="I34" s="18"/>
      <c r="J34" s="18"/>
      <c r="K34" s="18"/>
      <c r="L34" s="18"/>
      <c r="M34" s="16"/>
      <c r="N34" s="2"/>
    </row>
    <row r="35" spans="1:14" ht="24" customHeight="1" x14ac:dyDescent="0.2">
      <c r="A35" s="15" t="s">
        <v>32</v>
      </c>
      <c r="B35" s="17"/>
      <c r="C35" s="11" t="s">
        <v>77</v>
      </c>
      <c r="D35" s="11"/>
      <c r="E35" s="11" t="s">
        <v>77</v>
      </c>
      <c r="F35" s="11"/>
      <c r="G35" s="11" t="s">
        <v>77</v>
      </c>
      <c r="H35" s="18">
        <v>3</v>
      </c>
      <c r="I35" s="18">
        <v>1</v>
      </c>
      <c r="J35" s="18"/>
      <c r="K35" s="18"/>
      <c r="L35" s="18"/>
      <c r="M35" s="16">
        <f t="shared" si="0"/>
        <v>4</v>
      </c>
      <c r="N35" s="2"/>
    </row>
    <row r="36" spans="1:14" ht="24" customHeight="1" x14ac:dyDescent="0.2">
      <c r="A36" s="15"/>
      <c r="B36" s="17"/>
      <c r="C36" s="17"/>
      <c r="D36" s="17"/>
      <c r="E36" s="17"/>
      <c r="F36" s="17"/>
      <c r="G36" s="17"/>
      <c r="H36" s="18"/>
      <c r="I36" s="18"/>
      <c r="J36" s="18"/>
      <c r="K36" s="18"/>
      <c r="L36" s="18"/>
      <c r="M36" s="16"/>
      <c r="N36" s="2"/>
    </row>
    <row r="37" spans="1:14" ht="24" customHeight="1" x14ac:dyDescent="0.2">
      <c r="A37" s="12" t="s">
        <v>56</v>
      </c>
      <c r="B37" s="17"/>
      <c r="C37" s="11" t="s">
        <v>77</v>
      </c>
      <c r="D37" s="11"/>
      <c r="E37" s="11" t="s">
        <v>77</v>
      </c>
      <c r="F37" s="11"/>
      <c r="G37" s="11" t="s">
        <v>77</v>
      </c>
      <c r="H37" s="18">
        <v>1</v>
      </c>
      <c r="I37" s="18"/>
      <c r="J37" s="18"/>
      <c r="K37" s="18"/>
      <c r="L37" s="18"/>
      <c r="M37" s="16">
        <f t="shared" si="0"/>
        <v>1</v>
      </c>
      <c r="N37" s="2"/>
    </row>
    <row r="38" spans="1:14" ht="24" customHeight="1" x14ac:dyDescent="0.2">
      <c r="A38" s="12"/>
      <c r="B38" s="17"/>
      <c r="C38" s="17"/>
      <c r="D38" s="17"/>
      <c r="E38" s="17"/>
      <c r="F38" s="17"/>
      <c r="G38" s="17"/>
      <c r="H38" s="18"/>
      <c r="I38" s="18"/>
      <c r="J38" s="18"/>
      <c r="K38" s="18"/>
      <c r="L38" s="18"/>
      <c r="M38" s="16"/>
      <c r="N38" s="2"/>
    </row>
    <row r="39" spans="1:14" ht="24" customHeight="1" x14ac:dyDescent="0.25">
      <c r="A39" s="22" t="s">
        <v>6</v>
      </c>
      <c r="B39" s="24"/>
      <c r="C39" s="23" t="s">
        <v>77</v>
      </c>
      <c r="D39" s="23"/>
      <c r="E39" s="23" t="s">
        <v>77</v>
      </c>
      <c r="F39" s="23"/>
      <c r="G39" s="23" t="s">
        <v>77</v>
      </c>
      <c r="H39" s="25">
        <f t="shared" ref="H39:M39" si="1">SUM(H9:H37)</f>
        <v>8</v>
      </c>
      <c r="I39" s="25">
        <f t="shared" si="1"/>
        <v>2</v>
      </c>
      <c r="J39" s="25">
        <f t="shared" si="1"/>
        <v>0</v>
      </c>
      <c r="K39" s="25">
        <f t="shared" si="1"/>
        <v>0</v>
      </c>
      <c r="L39" s="25">
        <f t="shared" si="1"/>
        <v>1</v>
      </c>
      <c r="M39" s="26">
        <f t="shared" si="1"/>
        <v>11</v>
      </c>
      <c r="N39" s="2"/>
    </row>
    <row r="40" spans="1:14" x14ac:dyDescent="0.2">
      <c r="G40" s="2"/>
      <c r="H40" s="2"/>
      <c r="I40" s="2"/>
      <c r="J40" s="2"/>
      <c r="K40" s="2"/>
      <c r="L40" s="2"/>
      <c r="M40" s="2"/>
      <c r="N40" s="2"/>
    </row>
    <row r="41" spans="1:14" x14ac:dyDescent="0.2">
      <c r="G41" s="2"/>
      <c r="H41" s="2"/>
      <c r="I41" s="2"/>
      <c r="J41" s="396" t="s">
        <v>111</v>
      </c>
      <c r="K41" s="398"/>
      <c r="L41" s="398"/>
      <c r="M41" s="398"/>
      <c r="N41" s="2"/>
    </row>
    <row r="42" spans="1:14" x14ac:dyDescent="0.2">
      <c r="G42" s="2"/>
      <c r="I42" s="2"/>
      <c r="J42" s="397">
        <v>42036</v>
      </c>
      <c r="K42" s="398"/>
      <c r="L42" s="398"/>
      <c r="M42" s="398"/>
      <c r="N42" s="2"/>
    </row>
    <row r="43" spans="1:14" x14ac:dyDescent="0.2">
      <c r="G43" s="2"/>
      <c r="H43" s="36"/>
      <c r="I43" s="36"/>
      <c r="J43" s="36"/>
      <c r="K43" s="36"/>
      <c r="L43" s="36"/>
      <c r="M43" s="2"/>
      <c r="N43" s="2"/>
    </row>
    <row r="44" spans="1:14" x14ac:dyDescent="0.2">
      <c r="G44" s="2"/>
      <c r="H44" s="2"/>
      <c r="I44" s="2"/>
      <c r="J44" s="2"/>
      <c r="K44" s="2"/>
      <c r="L44" s="2"/>
      <c r="M44" s="2"/>
      <c r="N44" s="2"/>
    </row>
    <row r="45" spans="1:14" x14ac:dyDescent="0.2">
      <c r="G45" s="2"/>
      <c r="H45" s="2"/>
      <c r="I45" s="2"/>
      <c r="J45" s="2"/>
      <c r="K45" s="2"/>
      <c r="L45" s="2"/>
      <c r="M45" s="2"/>
      <c r="N45" s="2"/>
    </row>
    <row r="46" spans="1:14" x14ac:dyDescent="0.2">
      <c r="G46" s="2"/>
      <c r="H46" s="2"/>
      <c r="I46" s="2"/>
      <c r="J46" s="2"/>
      <c r="K46" s="2"/>
      <c r="L46" s="2"/>
      <c r="M46" s="2"/>
      <c r="N46" s="2"/>
    </row>
    <row r="47" spans="1:14" x14ac:dyDescent="0.2">
      <c r="G47" s="2"/>
      <c r="H47" s="2"/>
      <c r="I47" s="2"/>
      <c r="J47" s="2"/>
      <c r="K47" s="2"/>
      <c r="L47" s="2"/>
      <c r="M47" s="2"/>
      <c r="N47" s="2"/>
    </row>
  </sheetData>
  <mergeCells count="13">
    <mergeCell ref="J42:M42"/>
    <mergeCell ref="A1:M1"/>
    <mergeCell ref="A2:M2"/>
    <mergeCell ref="A3:M3"/>
    <mergeCell ref="A4:M4"/>
    <mergeCell ref="A6:G7"/>
    <mergeCell ref="H6:H7"/>
    <mergeCell ref="I6:I7"/>
    <mergeCell ref="J6:J7"/>
    <mergeCell ref="K6:K7"/>
    <mergeCell ref="L6:L7"/>
    <mergeCell ref="M6:M7"/>
    <mergeCell ref="J41:M41"/>
  </mergeCells>
  <pageMargins left="0.74803149606299213" right="0.74803149606299213" top="0.51181102362204722" bottom="0.51181102362204722" header="0.51181102362204722" footer="0.51181102362204722"/>
  <pageSetup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zoomScaleNormal="100" workbookViewId="0">
      <selection activeCell="U15" sqref="U15:V15"/>
    </sheetView>
  </sheetViews>
  <sheetFormatPr defaultRowHeight="12.75" x14ac:dyDescent="0.2"/>
  <cols>
    <col min="2" max="2" width="1.140625" customWidth="1"/>
    <col min="3" max="7" width="3.5703125" customWidth="1"/>
    <col min="8" max="12" width="13.7109375" customWidth="1"/>
    <col min="13" max="13" width="17.140625" customWidth="1"/>
  </cols>
  <sheetData>
    <row r="1" spans="1:14" ht="14.25" x14ac:dyDescent="0.2">
      <c r="A1" s="399">
        <v>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2"/>
    </row>
    <row r="2" spans="1:14" ht="15" x14ac:dyDescent="0.25">
      <c r="A2" s="400" t="s">
        <v>152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2"/>
    </row>
    <row r="3" spans="1:14" ht="15" customHeight="1" x14ac:dyDescent="0.25">
      <c r="A3" s="400" t="s">
        <v>20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2"/>
    </row>
    <row r="4" spans="1:14" ht="15" customHeight="1" x14ac:dyDescent="0.25">
      <c r="A4" s="401">
        <v>42064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2"/>
    </row>
    <row r="5" spans="1:14" ht="6.75" customHeight="1" x14ac:dyDescent="0.2">
      <c r="G5" s="2"/>
      <c r="H5" s="2"/>
      <c r="I5" s="7"/>
      <c r="J5" s="2"/>
      <c r="K5" s="2"/>
      <c r="L5" s="2"/>
      <c r="M5" s="2"/>
      <c r="N5" s="2"/>
    </row>
    <row r="6" spans="1:14" x14ac:dyDescent="0.2">
      <c r="A6" s="412" t="s">
        <v>84</v>
      </c>
      <c r="B6" s="412"/>
      <c r="C6" s="412"/>
      <c r="D6" s="412"/>
      <c r="E6" s="412"/>
      <c r="F6" s="412"/>
      <c r="G6" s="413"/>
      <c r="H6" s="416" t="s">
        <v>85</v>
      </c>
      <c r="I6" s="416" t="s">
        <v>86</v>
      </c>
      <c r="J6" s="416" t="s">
        <v>87</v>
      </c>
      <c r="K6" s="416" t="s">
        <v>88</v>
      </c>
      <c r="L6" s="416" t="s">
        <v>89</v>
      </c>
      <c r="M6" s="418" t="s">
        <v>104</v>
      </c>
      <c r="N6" s="2"/>
    </row>
    <row r="7" spans="1:14" ht="21" customHeight="1" x14ac:dyDescent="0.2">
      <c r="A7" s="414"/>
      <c r="B7" s="414"/>
      <c r="C7" s="414"/>
      <c r="D7" s="414"/>
      <c r="E7" s="414"/>
      <c r="F7" s="414"/>
      <c r="G7" s="415"/>
      <c r="H7" s="417"/>
      <c r="I7" s="417"/>
      <c r="J7" s="417"/>
      <c r="K7" s="417"/>
      <c r="L7" s="417"/>
      <c r="M7" s="419"/>
      <c r="N7" s="2"/>
    </row>
    <row r="8" spans="1:14" ht="14.25" x14ac:dyDescent="0.2">
      <c r="A8" s="12"/>
      <c r="B8" s="17"/>
      <c r="C8" s="17"/>
      <c r="D8" s="17"/>
      <c r="E8" s="17"/>
      <c r="F8" s="17"/>
      <c r="G8" s="17"/>
      <c r="H8" s="13" t="s">
        <v>9</v>
      </c>
      <c r="I8" s="13" t="s">
        <v>10</v>
      </c>
      <c r="J8" s="13" t="s">
        <v>11</v>
      </c>
      <c r="K8" s="13" t="s">
        <v>12</v>
      </c>
      <c r="L8" s="13" t="s">
        <v>13</v>
      </c>
      <c r="M8" s="14" t="s">
        <v>14</v>
      </c>
      <c r="N8" s="2"/>
    </row>
    <row r="9" spans="1:14" ht="24" customHeight="1" x14ac:dyDescent="0.2">
      <c r="A9" s="15" t="s">
        <v>69</v>
      </c>
      <c r="B9" s="63"/>
      <c r="C9" s="63" t="s">
        <v>77</v>
      </c>
      <c r="D9" s="63"/>
      <c r="E9" s="63" t="s">
        <v>77</v>
      </c>
      <c r="F9" s="63"/>
      <c r="G9" s="63" t="s">
        <v>77</v>
      </c>
      <c r="H9" s="18"/>
      <c r="I9" s="18"/>
      <c r="J9" s="18"/>
      <c r="K9" s="18"/>
      <c r="L9" s="18"/>
      <c r="M9" s="16">
        <f>SUM(H9:L9)</f>
        <v>0</v>
      </c>
      <c r="N9" s="2"/>
    </row>
    <row r="10" spans="1:14" ht="24" customHeight="1" x14ac:dyDescent="0.2">
      <c r="A10" s="15"/>
      <c r="B10" s="17"/>
      <c r="C10" s="17"/>
      <c r="D10" s="17"/>
      <c r="E10" s="17"/>
      <c r="F10" s="17"/>
      <c r="G10" s="17"/>
      <c r="H10" s="18"/>
      <c r="I10" s="18"/>
      <c r="J10" s="18"/>
      <c r="K10" s="18"/>
      <c r="L10" s="18"/>
      <c r="M10" s="16"/>
      <c r="N10" s="2"/>
    </row>
    <row r="11" spans="1:14" ht="24" customHeight="1" x14ac:dyDescent="0.2">
      <c r="A11" s="15" t="s">
        <v>68</v>
      </c>
      <c r="B11" s="17"/>
      <c r="C11" s="63" t="s">
        <v>77</v>
      </c>
      <c r="D11" s="63"/>
      <c r="E11" s="63" t="s">
        <v>77</v>
      </c>
      <c r="F11" s="63"/>
      <c r="G11" s="63" t="s">
        <v>77</v>
      </c>
      <c r="H11" s="18"/>
      <c r="I11" s="18"/>
      <c r="J11" s="18"/>
      <c r="K11" s="18"/>
      <c r="L11" s="18"/>
      <c r="M11" s="16">
        <f t="shared" ref="M11:M37" si="0">SUM(H11:L11)</f>
        <v>0</v>
      </c>
      <c r="N11" s="2"/>
    </row>
    <row r="12" spans="1:14" ht="24" customHeight="1" x14ac:dyDescent="0.2">
      <c r="A12" s="12"/>
      <c r="B12" s="17"/>
      <c r="C12" s="17"/>
      <c r="D12" s="17"/>
      <c r="E12" s="17"/>
      <c r="F12" s="17"/>
      <c r="G12" s="17"/>
      <c r="H12" s="18"/>
      <c r="I12" s="18"/>
      <c r="J12" s="18"/>
      <c r="K12" s="18"/>
      <c r="L12" s="18"/>
      <c r="M12" s="16"/>
      <c r="N12" s="2"/>
    </row>
    <row r="13" spans="1:14" ht="24" customHeight="1" x14ac:dyDescent="0.2">
      <c r="A13" s="15" t="s">
        <v>21</v>
      </c>
      <c r="B13" s="17"/>
      <c r="C13" s="63" t="s">
        <v>77</v>
      </c>
      <c r="D13" s="63"/>
      <c r="E13" s="63" t="s">
        <v>77</v>
      </c>
      <c r="F13" s="63"/>
      <c r="G13" s="63" t="s">
        <v>77</v>
      </c>
      <c r="H13" s="18"/>
      <c r="I13" s="18"/>
      <c r="J13" s="18"/>
      <c r="K13" s="18"/>
      <c r="L13" s="18"/>
      <c r="M13" s="16">
        <f t="shared" si="0"/>
        <v>0</v>
      </c>
      <c r="N13" s="2"/>
    </row>
    <row r="14" spans="1:14" ht="24" customHeight="1" x14ac:dyDescent="0.2">
      <c r="A14" s="15"/>
      <c r="B14" s="17"/>
      <c r="C14" s="17"/>
      <c r="D14" s="17"/>
      <c r="E14" s="17"/>
      <c r="F14" s="17"/>
      <c r="G14" s="17"/>
      <c r="H14" s="18"/>
      <c r="I14" s="18"/>
      <c r="J14" s="18"/>
      <c r="K14" s="18"/>
      <c r="L14" s="18"/>
      <c r="M14" s="16"/>
      <c r="N14" s="2"/>
    </row>
    <row r="15" spans="1:14" ht="24" customHeight="1" x14ac:dyDescent="0.2">
      <c r="A15" s="15" t="s">
        <v>22</v>
      </c>
      <c r="B15" s="17"/>
      <c r="C15" s="63" t="s">
        <v>77</v>
      </c>
      <c r="D15" s="63"/>
      <c r="E15" s="63" t="s">
        <v>77</v>
      </c>
      <c r="F15" s="63"/>
      <c r="G15" s="63" t="s">
        <v>77</v>
      </c>
      <c r="H15" s="18"/>
      <c r="I15" s="18"/>
      <c r="J15" s="18"/>
      <c r="K15" s="18"/>
      <c r="L15" s="18"/>
      <c r="M15" s="16">
        <f t="shared" si="0"/>
        <v>0</v>
      </c>
      <c r="N15" s="2"/>
    </row>
    <row r="16" spans="1:14" ht="24" customHeight="1" x14ac:dyDescent="0.2">
      <c r="A16" s="15"/>
      <c r="B16" s="17"/>
      <c r="C16" s="17"/>
      <c r="D16" s="17"/>
      <c r="E16" s="17"/>
      <c r="F16" s="17"/>
      <c r="G16" s="17"/>
      <c r="H16" s="18"/>
      <c r="I16" s="18"/>
      <c r="J16" s="18"/>
      <c r="K16" s="18"/>
      <c r="L16" s="18"/>
      <c r="M16" s="16"/>
      <c r="N16" s="2"/>
    </row>
    <row r="17" spans="1:14" ht="24" customHeight="1" x14ac:dyDescent="0.2">
      <c r="A17" s="15" t="s">
        <v>23</v>
      </c>
      <c r="B17" s="17"/>
      <c r="C17" s="63" t="s">
        <v>77</v>
      </c>
      <c r="D17" s="63"/>
      <c r="E17" s="63" t="s">
        <v>77</v>
      </c>
      <c r="F17" s="63"/>
      <c r="G17" s="63" t="s">
        <v>77</v>
      </c>
      <c r="H17" s="18"/>
      <c r="I17" s="18"/>
      <c r="J17" s="18"/>
      <c r="K17" s="18">
        <v>1</v>
      </c>
      <c r="L17" s="18">
        <v>2</v>
      </c>
      <c r="M17" s="16">
        <f t="shared" si="0"/>
        <v>3</v>
      </c>
      <c r="N17" s="2"/>
    </row>
    <row r="18" spans="1:14" ht="24" customHeight="1" x14ac:dyDescent="0.2">
      <c r="A18" s="15"/>
      <c r="B18" s="17"/>
      <c r="C18" s="17"/>
      <c r="D18" s="17"/>
      <c r="E18" s="17"/>
      <c r="F18" s="17"/>
      <c r="G18" s="17"/>
      <c r="H18" s="18"/>
      <c r="I18" s="18"/>
      <c r="J18" s="18"/>
      <c r="K18" s="18"/>
      <c r="L18" s="18"/>
      <c r="M18" s="16"/>
      <c r="N18" s="2"/>
    </row>
    <row r="19" spans="1:14" ht="24" customHeight="1" x14ac:dyDescent="0.2">
      <c r="A19" s="15" t="s">
        <v>24</v>
      </c>
      <c r="B19" s="17"/>
      <c r="C19" s="63" t="s">
        <v>77</v>
      </c>
      <c r="D19" s="63"/>
      <c r="E19" s="63" t="s">
        <v>77</v>
      </c>
      <c r="F19" s="63"/>
      <c r="G19" s="63" t="s">
        <v>77</v>
      </c>
      <c r="H19" s="18"/>
      <c r="I19" s="18">
        <v>1</v>
      </c>
      <c r="J19" s="18"/>
      <c r="K19" s="18"/>
      <c r="L19" s="18"/>
      <c r="M19" s="16">
        <f t="shared" si="0"/>
        <v>1</v>
      </c>
      <c r="N19" s="2"/>
    </row>
    <row r="20" spans="1:14" ht="24" customHeight="1" x14ac:dyDescent="0.2">
      <c r="A20" s="15"/>
      <c r="B20" s="17"/>
      <c r="C20" s="17"/>
      <c r="D20" s="17"/>
      <c r="E20" s="17"/>
      <c r="F20" s="17"/>
      <c r="G20" s="17"/>
      <c r="H20" s="18"/>
      <c r="I20" s="18"/>
      <c r="J20" s="18"/>
      <c r="K20" s="18"/>
      <c r="L20" s="18"/>
      <c r="M20" s="16"/>
      <c r="N20" s="2"/>
    </row>
    <row r="21" spans="1:14" ht="24" customHeight="1" x14ac:dyDescent="0.2">
      <c r="A21" s="15" t="s">
        <v>25</v>
      </c>
      <c r="B21" s="17"/>
      <c r="C21" s="63" t="s">
        <v>77</v>
      </c>
      <c r="D21" s="63"/>
      <c r="E21" s="63" t="s">
        <v>77</v>
      </c>
      <c r="F21" s="63"/>
      <c r="G21" s="63" t="s">
        <v>77</v>
      </c>
      <c r="H21" s="18"/>
      <c r="I21" s="18">
        <v>1</v>
      </c>
      <c r="J21" s="18"/>
      <c r="K21" s="18"/>
      <c r="L21" s="18">
        <v>1</v>
      </c>
      <c r="M21" s="16">
        <f t="shared" si="0"/>
        <v>2</v>
      </c>
      <c r="N21" s="2"/>
    </row>
    <row r="22" spans="1:14" ht="24" customHeight="1" x14ac:dyDescent="0.2">
      <c r="A22" s="15"/>
      <c r="B22" s="17"/>
      <c r="C22" s="17"/>
      <c r="D22" s="17"/>
      <c r="E22" s="17"/>
      <c r="F22" s="17"/>
      <c r="G22" s="17"/>
      <c r="H22" s="18"/>
      <c r="I22" s="18"/>
      <c r="J22" s="18"/>
      <c r="K22" s="18"/>
      <c r="L22" s="18"/>
      <c r="M22" s="16"/>
      <c r="N22" s="2"/>
    </row>
    <row r="23" spans="1:14" ht="24" customHeight="1" x14ac:dyDescent="0.2">
      <c r="A23" s="15" t="s">
        <v>26</v>
      </c>
      <c r="B23" s="17"/>
      <c r="C23" s="63" t="s">
        <v>77</v>
      </c>
      <c r="D23" s="63"/>
      <c r="E23" s="63" t="s">
        <v>77</v>
      </c>
      <c r="F23" s="63"/>
      <c r="G23" s="63" t="s">
        <v>77</v>
      </c>
      <c r="H23" s="18">
        <v>1</v>
      </c>
      <c r="I23" s="18"/>
      <c r="J23" s="18"/>
      <c r="K23" s="18"/>
      <c r="L23" s="18"/>
      <c r="M23" s="16">
        <f t="shared" si="0"/>
        <v>1</v>
      </c>
      <c r="N23" s="2"/>
    </row>
    <row r="24" spans="1:14" ht="24" customHeight="1" x14ac:dyDescent="0.2">
      <c r="A24" s="15"/>
      <c r="B24" s="17"/>
      <c r="C24" s="17"/>
      <c r="D24" s="17"/>
      <c r="E24" s="17"/>
      <c r="F24" s="17"/>
      <c r="G24" s="17"/>
      <c r="H24" s="18"/>
      <c r="I24" s="18"/>
      <c r="J24" s="18"/>
      <c r="K24" s="18"/>
      <c r="L24" s="18"/>
      <c r="M24" s="16"/>
      <c r="N24" s="2"/>
    </row>
    <row r="25" spans="1:14" ht="24" customHeight="1" x14ac:dyDescent="0.2">
      <c r="A25" s="15" t="s">
        <v>27</v>
      </c>
      <c r="B25" s="17"/>
      <c r="C25" s="63" t="s">
        <v>77</v>
      </c>
      <c r="D25" s="63"/>
      <c r="E25" s="63" t="s">
        <v>77</v>
      </c>
      <c r="F25" s="63"/>
      <c r="G25" s="63" t="s">
        <v>77</v>
      </c>
      <c r="H25" s="18"/>
      <c r="I25" s="18"/>
      <c r="J25" s="18"/>
      <c r="K25" s="18"/>
      <c r="L25" s="18">
        <v>1</v>
      </c>
      <c r="M25" s="16">
        <f t="shared" si="0"/>
        <v>1</v>
      </c>
      <c r="N25" s="2"/>
    </row>
    <row r="26" spans="1:14" ht="24" customHeight="1" x14ac:dyDescent="0.2">
      <c r="A26" s="15"/>
      <c r="B26" s="17"/>
      <c r="C26" s="17"/>
      <c r="D26" s="17"/>
      <c r="E26" s="17"/>
      <c r="F26" s="17"/>
      <c r="G26" s="17"/>
      <c r="H26" s="18"/>
      <c r="I26" s="18"/>
      <c r="J26" s="18"/>
      <c r="K26" s="18"/>
      <c r="L26" s="18"/>
      <c r="M26" s="16"/>
      <c r="N26" s="2"/>
    </row>
    <row r="27" spans="1:14" ht="24" customHeight="1" x14ac:dyDescent="0.2">
      <c r="A27" s="15" t="s">
        <v>28</v>
      </c>
      <c r="B27" s="17"/>
      <c r="C27" s="63" t="s">
        <v>77</v>
      </c>
      <c r="D27" s="63"/>
      <c r="E27" s="63" t="s">
        <v>77</v>
      </c>
      <c r="F27" s="63"/>
      <c r="G27" s="63" t="s">
        <v>77</v>
      </c>
      <c r="H27" s="18"/>
      <c r="I27" s="18"/>
      <c r="J27" s="18"/>
      <c r="K27" s="18"/>
      <c r="L27" s="18"/>
      <c r="M27" s="16">
        <f t="shared" si="0"/>
        <v>0</v>
      </c>
      <c r="N27" s="2"/>
    </row>
    <row r="28" spans="1:14" ht="24" customHeight="1" x14ac:dyDescent="0.2">
      <c r="A28" s="15"/>
      <c r="B28" s="17"/>
      <c r="C28" s="17"/>
      <c r="D28" s="17"/>
      <c r="E28" s="17"/>
      <c r="F28" s="17"/>
      <c r="G28" s="17"/>
      <c r="H28" s="18"/>
      <c r="I28" s="18"/>
      <c r="J28" s="18"/>
      <c r="K28" s="18"/>
      <c r="L28" s="18"/>
      <c r="M28" s="16"/>
      <c r="N28" s="2"/>
    </row>
    <row r="29" spans="1:14" ht="24" customHeight="1" x14ac:dyDescent="0.2">
      <c r="A29" s="15" t="s">
        <v>29</v>
      </c>
      <c r="B29" s="17"/>
      <c r="C29" s="63" t="s">
        <v>77</v>
      </c>
      <c r="D29" s="63"/>
      <c r="E29" s="63" t="s">
        <v>77</v>
      </c>
      <c r="F29" s="63"/>
      <c r="G29" s="63" t="s">
        <v>77</v>
      </c>
      <c r="H29" s="18"/>
      <c r="I29" s="18"/>
      <c r="J29" s="18"/>
      <c r="K29" s="18"/>
      <c r="L29" s="18"/>
      <c r="M29" s="16">
        <f t="shared" si="0"/>
        <v>0</v>
      </c>
      <c r="N29" s="2"/>
    </row>
    <row r="30" spans="1:14" ht="24" customHeight="1" x14ac:dyDescent="0.2">
      <c r="A30" s="15"/>
      <c r="B30" s="17"/>
      <c r="C30" s="63"/>
      <c r="D30" s="63"/>
      <c r="E30" s="63"/>
      <c r="F30" s="63"/>
      <c r="G30" s="63"/>
      <c r="H30" s="18"/>
      <c r="I30" s="18"/>
      <c r="J30" s="18"/>
      <c r="K30" s="18"/>
      <c r="L30" s="18"/>
      <c r="M30" s="16"/>
      <c r="N30" s="2"/>
    </row>
    <row r="31" spans="1:14" ht="24" customHeight="1" x14ac:dyDescent="0.2">
      <c r="A31" s="15" t="s">
        <v>30</v>
      </c>
      <c r="B31" s="17"/>
      <c r="C31" s="63" t="s">
        <v>77</v>
      </c>
      <c r="D31" s="63"/>
      <c r="E31" s="63" t="s">
        <v>77</v>
      </c>
      <c r="F31" s="63"/>
      <c r="G31" s="63" t="s">
        <v>77</v>
      </c>
      <c r="H31" s="18">
        <v>1</v>
      </c>
      <c r="I31" s="18">
        <v>1</v>
      </c>
      <c r="J31" s="18"/>
      <c r="K31" s="18"/>
      <c r="L31" s="18">
        <v>1</v>
      </c>
      <c r="M31" s="16">
        <f t="shared" si="0"/>
        <v>3</v>
      </c>
      <c r="N31" s="2"/>
    </row>
    <row r="32" spans="1:14" ht="24" customHeight="1" x14ac:dyDescent="0.2">
      <c r="A32" s="15"/>
      <c r="B32" s="17"/>
      <c r="C32" s="17"/>
      <c r="D32" s="17"/>
      <c r="E32" s="17"/>
      <c r="F32" s="17"/>
      <c r="G32" s="17"/>
      <c r="H32" s="18"/>
      <c r="I32" s="18"/>
      <c r="J32" s="18"/>
      <c r="K32" s="18"/>
      <c r="L32" s="18"/>
      <c r="M32" s="16"/>
      <c r="N32" s="2"/>
    </row>
    <row r="33" spans="1:14" ht="24" customHeight="1" x14ac:dyDescent="0.2">
      <c r="A33" s="15" t="s">
        <v>31</v>
      </c>
      <c r="B33" s="17"/>
      <c r="C33" s="63" t="s">
        <v>77</v>
      </c>
      <c r="D33" s="63"/>
      <c r="E33" s="63" t="s">
        <v>77</v>
      </c>
      <c r="F33" s="63"/>
      <c r="G33" s="63" t="s">
        <v>77</v>
      </c>
      <c r="H33" s="18">
        <v>1</v>
      </c>
      <c r="I33" s="18"/>
      <c r="J33" s="18"/>
      <c r="K33" s="18"/>
      <c r="L33" s="18"/>
      <c r="M33" s="16">
        <f t="shared" si="0"/>
        <v>1</v>
      </c>
      <c r="N33" s="2"/>
    </row>
    <row r="34" spans="1:14" ht="24" customHeight="1" x14ac:dyDescent="0.2">
      <c r="A34" s="15"/>
      <c r="B34" s="17"/>
      <c r="C34" s="17"/>
      <c r="D34" s="17"/>
      <c r="E34" s="17"/>
      <c r="F34" s="17"/>
      <c r="G34" s="17"/>
      <c r="H34" s="18"/>
      <c r="I34" s="18"/>
      <c r="J34" s="18"/>
      <c r="K34" s="18"/>
      <c r="L34" s="18"/>
      <c r="M34" s="16"/>
      <c r="N34" s="2"/>
    </row>
    <row r="35" spans="1:14" ht="24" customHeight="1" x14ac:dyDescent="0.2">
      <c r="A35" s="15" t="s">
        <v>32</v>
      </c>
      <c r="B35" s="17"/>
      <c r="C35" s="63" t="s">
        <v>77</v>
      </c>
      <c r="D35" s="63"/>
      <c r="E35" s="63" t="s">
        <v>77</v>
      </c>
      <c r="F35" s="63"/>
      <c r="G35" s="63" t="s">
        <v>77</v>
      </c>
      <c r="H35" s="18">
        <v>1</v>
      </c>
      <c r="I35" s="18">
        <v>1</v>
      </c>
      <c r="J35" s="18"/>
      <c r="K35" s="18"/>
      <c r="L35" s="18"/>
      <c r="M35" s="16">
        <f t="shared" si="0"/>
        <v>2</v>
      </c>
      <c r="N35" s="2"/>
    </row>
    <row r="36" spans="1:14" ht="24" customHeight="1" x14ac:dyDescent="0.2">
      <c r="A36" s="15"/>
      <c r="B36" s="17"/>
      <c r="C36" s="17"/>
      <c r="D36" s="17"/>
      <c r="E36" s="17"/>
      <c r="F36" s="17"/>
      <c r="G36" s="17"/>
      <c r="H36" s="18"/>
      <c r="I36" s="18"/>
      <c r="J36" s="18"/>
      <c r="K36" s="18"/>
      <c r="L36" s="18"/>
      <c r="M36" s="16"/>
      <c r="N36" s="2"/>
    </row>
    <row r="37" spans="1:14" ht="24" customHeight="1" x14ac:dyDescent="0.2">
      <c r="A37" s="12" t="s">
        <v>56</v>
      </c>
      <c r="B37" s="17"/>
      <c r="C37" s="63" t="s">
        <v>77</v>
      </c>
      <c r="D37" s="63"/>
      <c r="E37" s="63" t="s">
        <v>77</v>
      </c>
      <c r="F37" s="63"/>
      <c r="G37" s="63" t="s">
        <v>77</v>
      </c>
      <c r="H37" s="18"/>
      <c r="I37" s="18"/>
      <c r="J37" s="18"/>
      <c r="K37" s="18"/>
      <c r="L37" s="18"/>
      <c r="M37" s="16">
        <f t="shared" si="0"/>
        <v>0</v>
      </c>
      <c r="N37" s="2"/>
    </row>
    <row r="38" spans="1:14" ht="24" customHeight="1" x14ac:dyDescent="0.2">
      <c r="A38" s="12"/>
      <c r="B38" s="17"/>
      <c r="C38" s="17"/>
      <c r="D38" s="17"/>
      <c r="E38" s="17"/>
      <c r="F38" s="17"/>
      <c r="G38" s="17"/>
      <c r="H38" s="18"/>
      <c r="I38" s="18"/>
      <c r="J38" s="18"/>
      <c r="K38" s="18"/>
      <c r="L38" s="18"/>
      <c r="M38" s="16"/>
      <c r="N38" s="2"/>
    </row>
    <row r="39" spans="1:14" ht="24" customHeight="1" x14ac:dyDescent="0.25">
      <c r="A39" s="22" t="s">
        <v>6</v>
      </c>
      <c r="B39" s="24"/>
      <c r="C39" s="23" t="s">
        <v>77</v>
      </c>
      <c r="D39" s="23"/>
      <c r="E39" s="23" t="s">
        <v>77</v>
      </c>
      <c r="F39" s="23"/>
      <c r="G39" s="23" t="s">
        <v>77</v>
      </c>
      <c r="H39" s="25">
        <f t="shared" ref="H39:M39" si="1">SUM(H9:H37)</f>
        <v>4</v>
      </c>
      <c r="I39" s="25">
        <f t="shared" si="1"/>
        <v>4</v>
      </c>
      <c r="J39" s="25">
        <f t="shared" si="1"/>
        <v>0</v>
      </c>
      <c r="K39" s="25">
        <f t="shared" si="1"/>
        <v>1</v>
      </c>
      <c r="L39" s="25">
        <f t="shared" si="1"/>
        <v>5</v>
      </c>
      <c r="M39" s="26">
        <f t="shared" si="1"/>
        <v>14</v>
      </c>
      <c r="N39" s="2"/>
    </row>
    <row r="40" spans="1:14" x14ac:dyDescent="0.2">
      <c r="G40" s="2"/>
      <c r="H40" s="2"/>
      <c r="I40" s="2"/>
      <c r="J40" s="2"/>
      <c r="K40" s="2"/>
      <c r="L40" s="2"/>
      <c r="M40" s="2"/>
      <c r="N40" s="2"/>
    </row>
    <row r="41" spans="1:14" x14ac:dyDescent="0.2">
      <c r="G41" s="2"/>
      <c r="H41" s="2"/>
      <c r="I41" s="2"/>
      <c r="J41" s="396" t="s">
        <v>111</v>
      </c>
      <c r="K41" s="398"/>
      <c r="L41" s="398"/>
      <c r="M41" s="398"/>
      <c r="N41" s="2"/>
    </row>
    <row r="42" spans="1:14" x14ac:dyDescent="0.2">
      <c r="G42" s="2"/>
      <c r="I42" s="2"/>
      <c r="J42" s="397">
        <v>42064</v>
      </c>
      <c r="K42" s="398"/>
      <c r="L42" s="398"/>
      <c r="M42" s="398"/>
      <c r="N42" s="2"/>
    </row>
    <row r="43" spans="1:14" x14ac:dyDescent="0.2">
      <c r="G43" s="2"/>
      <c r="H43" s="36"/>
      <c r="I43" s="36"/>
      <c r="J43" s="36"/>
      <c r="K43" s="36"/>
      <c r="L43" s="36"/>
      <c r="M43" s="2"/>
      <c r="N43" s="2"/>
    </row>
    <row r="44" spans="1:14" x14ac:dyDescent="0.2">
      <c r="G44" s="2"/>
      <c r="H44" s="2"/>
      <c r="I44" s="2"/>
      <c r="J44" s="2"/>
      <c r="K44" s="2"/>
      <c r="L44" s="2"/>
      <c r="M44" s="2"/>
      <c r="N44" s="2"/>
    </row>
    <row r="45" spans="1:14" x14ac:dyDescent="0.2">
      <c r="G45" s="2"/>
      <c r="H45" s="2"/>
      <c r="I45" s="2"/>
      <c r="J45" s="2"/>
      <c r="K45" s="2"/>
      <c r="L45" s="2"/>
      <c r="M45" s="2"/>
      <c r="N45" s="2"/>
    </row>
    <row r="46" spans="1:14" x14ac:dyDescent="0.2">
      <c r="G46" s="2"/>
      <c r="H46" s="2"/>
      <c r="I46" s="2"/>
      <c r="J46" s="2"/>
      <c r="K46" s="2"/>
      <c r="L46" s="2"/>
      <c r="M46" s="2"/>
      <c r="N46" s="2"/>
    </row>
    <row r="47" spans="1:14" x14ac:dyDescent="0.2">
      <c r="G47" s="2"/>
      <c r="H47" s="2"/>
      <c r="I47" s="2"/>
      <c r="J47" s="2"/>
      <c r="K47" s="2"/>
      <c r="L47" s="2"/>
      <c r="M47" s="2"/>
      <c r="N47" s="2"/>
    </row>
  </sheetData>
  <mergeCells count="13">
    <mergeCell ref="J42:M42"/>
    <mergeCell ref="A1:M1"/>
    <mergeCell ref="A2:M2"/>
    <mergeCell ref="A3:M3"/>
    <mergeCell ref="A4:M4"/>
    <mergeCell ref="A6:G7"/>
    <mergeCell ref="H6:H7"/>
    <mergeCell ref="I6:I7"/>
    <mergeCell ref="J6:J7"/>
    <mergeCell ref="K6:K7"/>
    <mergeCell ref="L6:L7"/>
    <mergeCell ref="M6:M7"/>
    <mergeCell ref="J41:M41"/>
  </mergeCells>
  <pageMargins left="0.74803149606299213" right="0.74803149606299213" top="0.51181102362204722" bottom="0.51181102362204722" header="0.51181102362204722" footer="0.51181102362204722"/>
  <pageSetup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T28"/>
  <sheetViews>
    <sheetView zoomScale="73" zoomScaleNormal="73" workbookViewId="0">
      <selection activeCell="F6" sqref="F6"/>
    </sheetView>
  </sheetViews>
  <sheetFormatPr defaultRowHeight="12.75" x14ac:dyDescent="0.2"/>
  <cols>
    <col min="1" max="1" width="20.85546875" customWidth="1"/>
    <col min="2" max="2" width="11.28515625" customWidth="1"/>
    <col min="3" max="3" width="19.5703125" customWidth="1"/>
    <col min="4" max="4" width="21" customWidth="1"/>
    <col min="5" max="5" width="20.140625" customWidth="1"/>
    <col min="6" max="6" width="22" customWidth="1"/>
    <col min="7" max="7" width="31" customWidth="1"/>
    <col min="8" max="8" width="26" customWidth="1"/>
    <col min="9" max="10" width="21.5703125" customWidth="1"/>
    <col min="11" max="11" width="18" customWidth="1"/>
    <col min="12" max="12" width="21.5703125" customWidth="1"/>
    <col min="13" max="13" width="11.42578125" customWidth="1"/>
    <col min="14" max="14" width="13.5703125" customWidth="1"/>
    <col min="15" max="15" width="15.5703125" customWidth="1"/>
    <col min="16" max="16" width="13.85546875" customWidth="1"/>
    <col min="17" max="17" width="12.42578125" customWidth="1"/>
    <col min="18" max="18" width="15.28515625" customWidth="1"/>
  </cols>
  <sheetData>
    <row r="2" spans="1:20" ht="12.75" customHeight="1" x14ac:dyDescent="0.2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</row>
    <row r="3" spans="1:20" ht="111" customHeight="1" x14ac:dyDescent="0.2">
      <c r="A3" s="280" t="s">
        <v>1</v>
      </c>
      <c r="B3" s="281" t="s">
        <v>2</v>
      </c>
      <c r="C3" s="281" t="s">
        <v>160</v>
      </c>
      <c r="D3" s="281" t="s">
        <v>159</v>
      </c>
      <c r="E3" s="281" t="s">
        <v>161</v>
      </c>
      <c r="F3" s="281" t="s">
        <v>162</v>
      </c>
      <c r="G3" s="281" t="s">
        <v>163</v>
      </c>
      <c r="H3" s="281" t="s">
        <v>164</v>
      </c>
      <c r="I3" s="281" t="s">
        <v>166</v>
      </c>
      <c r="J3" s="281" t="s">
        <v>167</v>
      </c>
      <c r="K3" s="281" t="s">
        <v>168</v>
      </c>
      <c r="L3" s="281" t="s">
        <v>169</v>
      </c>
      <c r="M3" s="333" t="s">
        <v>171</v>
      </c>
      <c r="N3" s="334"/>
      <c r="O3" s="335"/>
      <c r="P3" s="333" t="s">
        <v>170</v>
      </c>
      <c r="Q3" s="334"/>
      <c r="R3" s="335"/>
      <c r="S3" s="277"/>
      <c r="T3" s="277"/>
    </row>
    <row r="4" spans="1:20" ht="29.25" customHeight="1" x14ac:dyDescent="0.2">
      <c r="A4" s="298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79" t="s">
        <v>6</v>
      </c>
      <c r="N4" s="279" t="s">
        <v>7</v>
      </c>
      <c r="O4" s="279" t="s">
        <v>8</v>
      </c>
      <c r="P4" s="279" t="s">
        <v>6</v>
      </c>
      <c r="Q4" s="279" t="s">
        <v>7</v>
      </c>
      <c r="R4" s="279" t="s">
        <v>8</v>
      </c>
      <c r="S4" s="277"/>
      <c r="T4" s="277"/>
    </row>
    <row r="5" spans="1:20" ht="30" customHeight="1" x14ac:dyDescent="0.2">
      <c r="A5" s="282" t="s">
        <v>120</v>
      </c>
      <c r="B5" s="283">
        <v>2011</v>
      </c>
      <c r="C5" s="290">
        <v>8224</v>
      </c>
      <c r="D5" s="300"/>
      <c r="E5" s="284">
        <v>42</v>
      </c>
      <c r="F5" s="300"/>
      <c r="G5" s="284">
        <v>276</v>
      </c>
      <c r="H5" s="300"/>
      <c r="I5" s="290">
        <v>7906</v>
      </c>
      <c r="J5" s="302"/>
      <c r="K5" s="306">
        <v>54</v>
      </c>
      <c r="L5" s="311"/>
      <c r="M5" s="313">
        <v>379</v>
      </c>
      <c r="N5" s="284">
        <v>282</v>
      </c>
      <c r="O5" s="284">
        <v>97</v>
      </c>
      <c r="P5" s="311"/>
      <c r="Q5" s="311"/>
      <c r="R5" s="311"/>
      <c r="S5" s="277"/>
      <c r="T5" s="277"/>
    </row>
    <row r="6" spans="1:20" ht="30" customHeight="1" x14ac:dyDescent="0.2">
      <c r="A6" s="282" t="s">
        <v>120</v>
      </c>
      <c r="B6" s="283">
        <v>2012</v>
      </c>
      <c r="C6" s="290">
        <v>8503</v>
      </c>
      <c r="D6" s="291">
        <f>(C6-C5)/C5</f>
        <v>3.3925097276264589E-2</v>
      </c>
      <c r="E6" s="284">
        <v>37</v>
      </c>
      <c r="F6" s="291">
        <f>(E6-E5)/E5</f>
        <v>-0.11904761904761904</v>
      </c>
      <c r="G6" s="284">
        <v>345</v>
      </c>
      <c r="H6" s="291">
        <f>(G6-G5)/G5</f>
        <v>0.25</v>
      </c>
      <c r="I6" s="290">
        <v>8121</v>
      </c>
      <c r="J6" s="291">
        <f>(I6-I5)/I5</f>
        <v>2.7194535795598281E-2</v>
      </c>
      <c r="K6" s="307">
        <v>40</v>
      </c>
      <c r="L6" s="291">
        <f>(K6-K5)/K5</f>
        <v>-0.25925925925925924</v>
      </c>
      <c r="M6" s="313">
        <v>465</v>
      </c>
      <c r="N6" s="284">
        <v>384</v>
      </c>
      <c r="O6" s="284">
        <v>81</v>
      </c>
      <c r="P6" s="314">
        <f t="shared" ref="P6:R9" si="0">(M6-M5)/M5</f>
        <v>0.22691292875989447</v>
      </c>
      <c r="Q6" s="291">
        <f t="shared" si="0"/>
        <v>0.36170212765957449</v>
      </c>
      <c r="R6" s="291">
        <f t="shared" si="0"/>
        <v>-0.16494845360824742</v>
      </c>
      <c r="S6" s="277"/>
      <c r="T6" s="277"/>
    </row>
    <row r="7" spans="1:20" ht="30" customHeight="1" x14ac:dyDescent="0.2">
      <c r="A7" s="282" t="s">
        <v>120</v>
      </c>
      <c r="B7" s="282">
        <v>2013</v>
      </c>
      <c r="C7" s="287">
        <v>8695</v>
      </c>
      <c r="D7" s="292">
        <f>(C7-C6)/C6</f>
        <v>2.2580265788545221E-2</v>
      </c>
      <c r="E7" s="286">
        <v>39</v>
      </c>
      <c r="F7" s="292">
        <f>(E7-E6)/E6</f>
        <v>5.4054054054054057E-2</v>
      </c>
      <c r="G7" s="286">
        <v>288</v>
      </c>
      <c r="H7" s="292">
        <f>(G7-G6)/G6</f>
        <v>-0.16521739130434782</v>
      </c>
      <c r="I7" s="287">
        <v>8368</v>
      </c>
      <c r="J7" s="292">
        <f>(I7-I6)/I6</f>
        <v>3.0414973525427904E-2</v>
      </c>
      <c r="K7" s="308">
        <v>47</v>
      </c>
      <c r="L7" s="292">
        <f>(K7-K6)/K6</f>
        <v>0.17499999999999999</v>
      </c>
      <c r="M7" s="289">
        <v>319</v>
      </c>
      <c r="N7" s="286">
        <v>260</v>
      </c>
      <c r="O7" s="286">
        <v>59</v>
      </c>
      <c r="P7" s="315">
        <f t="shared" si="0"/>
        <v>-0.3139784946236559</v>
      </c>
      <c r="Q7" s="292">
        <f t="shared" si="0"/>
        <v>-0.32291666666666669</v>
      </c>
      <c r="R7" s="292">
        <f t="shared" si="0"/>
        <v>-0.27160493827160492</v>
      </c>
      <c r="S7" s="277"/>
      <c r="T7" s="277"/>
    </row>
    <row r="8" spans="1:20" ht="30" customHeight="1" x14ac:dyDescent="0.2">
      <c r="A8" s="282" t="s">
        <v>120</v>
      </c>
      <c r="B8" s="282">
        <v>2014</v>
      </c>
      <c r="C8" s="287">
        <v>9296</v>
      </c>
      <c r="D8" s="292">
        <f>(C8-C7)/C7</f>
        <v>6.9120184013801031E-2</v>
      </c>
      <c r="E8" s="286">
        <v>41</v>
      </c>
      <c r="F8" s="292">
        <f>(E8-E7)/E7</f>
        <v>5.128205128205128E-2</v>
      </c>
      <c r="G8" s="286">
        <v>288</v>
      </c>
      <c r="H8" s="285" t="s">
        <v>165</v>
      </c>
      <c r="I8" s="287">
        <v>8967</v>
      </c>
      <c r="J8" s="292">
        <f>(I8-I7)/I7</f>
        <v>7.158221797323136E-2</v>
      </c>
      <c r="K8" s="308">
        <v>47</v>
      </c>
      <c r="L8" s="303" t="s">
        <v>165</v>
      </c>
      <c r="M8" s="289">
        <v>363</v>
      </c>
      <c r="N8" s="286">
        <v>301</v>
      </c>
      <c r="O8" s="286">
        <v>62</v>
      </c>
      <c r="P8" s="315">
        <f t="shared" si="0"/>
        <v>0.13793103448275862</v>
      </c>
      <c r="Q8" s="292">
        <f t="shared" si="0"/>
        <v>0.15769230769230769</v>
      </c>
      <c r="R8" s="292">
        <f t="shared" si="0"/>
        <v>5.0847457627118647E-2</v>
      </c>
      <c r="S8" s="277"/>
      <c r="T8" s="277"/>
    </row>
    <row r="9" spans="1:20" ht="30" customHeight="1" x14ac:dyDescent="0.2">
      <c r="A9" s="282" t="s">
        <v>120</v>
      </c>
      <c r="B9" s="282">
        <v>2015</v>
      </c>
      <c r="C9" s="287">
        <v>9794</v>
      </c>
      <c r="D9" s="292">
        <f>(C9-C8)/C8</f>
        <v>5.3571428571428568E-2</v>
      </c>
      <c r="E9" s="286">
        <v>29</v>
      </c>
      <c r="F9" s="292">
        <f>(E9-E8)/E8</f>
        <v>-0.29268292682926828</v>
      </c>
      <c r="G9" s="286">
        <v>343</v>
      </c>
      <c r="H9" s="292">
        <f>(G9-G8)/G8</f>
        <v>0.19097222222222221</v>
      </c>
      <c r="I9" s="287">
        <v>9422</v>
      </c>
      <c r="J9" s="292">
        <f>(I9-I8)/I8</f>
        <v>5.07416081186573E-2</v>
      </c>
      <c r="K9" s="308">
        <v>34</v>
      </c>
      <c r="L9" s="292">
        <f>(K9-K8)/K8</f>
        <v>-0.27659574468085107</v>
      </c>
      <c r="M9" s="289">
        <v>407</v>
      </c>
      <c r="N9" s="286">
        <v>347</v>
      </c>
      <c r="O9" s="286">
        <v>60</v>
      </c>
      <c r="P9" s="315">
        <f t="shared" si="0"/>
        <v>0.12121212121212122</v>
      </c>
      <c r="Q9" s="292">
        <f t="shared" si="0"/>
        <v>0.15282392026578073</v>
      </c>
      <c r="R9" s="292">
        <f t="shared" si="0"/>
        <v>-3.2258064516129031E-2</v>
      </c>
      <c r="S9" s="277"/>
      <c r="T9" s="277"/>
    </row>
    <row r="10" spans="1:20" ht="30" customHeight="1" x14ac:dyDescent="0.2">
      <c r="A10" s="294"/>
      <c r="B10" s="295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49"/>
      <c r="T10" s="249"/>
    </row>
    <row r="11" spans="1:20" ht="30" customHeight="1" x14ac:dyDescent="0.2">
      <c r="A11" s="282" t="s">
        <v>120</v>
      </c>
      <c r="B11" s="282">
        <v>2015</v>
      </c>
      <c r="C11" s="288">
        <f>SUM(C12:C14)</f>
        <v>9794</v>
      </c>
      <c r="D11" s="292">
        <f>(C11-C16)/C16</f>
        <v>-3.1160352161440301E-2</v>
      </c>
      <c r="E11" s="289">
        <f>SUM(E12:E14)</f>
        <v>29</v>
      </c>
      <c r="F11" s="292">
        <f>(E11-E16)/E16</f>
        <v>-0.23684210526315788</v>
      </c>
      <c r="G11" s="289">
        <v>343</v>
      </c>
      <c r="H11" s="292">
        <f>(G11-G16)/G16</f>
        <v>0.20774647887323944</v>
      </c>
      <c r="I11" s="288">
        <v>9422</v>
      </c>
      <c r="J11" s="292">
        <f>(I11-I16)/I16</f>
        <v>-3.7294370082762845E-2</v>
      </c>
      <c r="K11" s="309">
        <v>34</v>
      </c>
      <c r="L11" s="292">
        <f>(K11-K16)/K16</f>
        <v>-0.20930232558139536</v>
      </c>
      <c r="M11" s="289">
        <v>407</v>
      </c>
      <c r="N11" s="286">
        <v>347</v>
      </c>
      <c r="O11" s="286">
        <v>60</v>
      </c>
      <c r="P11" s="315">
        <f>(M11-M16)/M16</f>
        <v>0.20058997050147492</v>
      </c>
      <c r="Q11" s="292">
        <f>(N11-N16)/N16</f>
        <v>0.18835616438356165</v>
      </c>
      <c r="R11" s="292">
        <f>(O11-O16)/O16</f>
        <v>0.27659574468085107</v>
      </c>
      <c r="S11" s="249"/>
      <c r="T11" s="249"/>
    </row>
    <row r="12" spans="1:20" ht="30" customHeight="1" x14ac:dyDescent="0.2">
      <c r="A12" s="282" t="s">
        <v>121</v>
      </c>
      <c r="B12" s="282">
        <v>2015</v>
      </c>
      <c r="C12" s="287">
        <v>3302</v>
      </c>
      <c r="D12" s="291">
        <f>(C12-C19)/C19</f>
        <v>-7.1167369901547123E-2</v>
      </c>
      <c r="E12" s="286">
        <v>8</v>
      </c>
      <c r="F12" s="292">
        <f>(E12-E19)/E19</f>
        <v>-0.46666666666666667</v>
      </c>
      <c r="G12" s="286">
        <v>112</v>
      </c>
      <c r="H12" s="292">
        <f>(G12-G19)/G19</f>
        <v>2.7522935779816515E-2</v>
      </c>
      <c r="I12" s="287">
        <v>3182</v>
      </c>
      <c r="J12" s="292">
        <f>(I12-I19)/I19</f>
        <v>-7.2573593704459344E-2</v>
      </c>
      <c r="K12" s="308">
        <v>9</v>
      </c>
      <c r="L12" s="292">
        <f>(K12-K19)/K19</f>
        <v>-0.5</v>
      </c>
      <c r="M12" s="289">
        <v>134</v>
      </c>
      <c r="N12" s="286">
        <v>117</v>
      </c>
      <c r="O12" s="286">
        <v>17</v>
      </c>
      <c r="P12" s="315">
        <f>(M12-M19)/M19</f>
        <v>8.0645161290322578E-2</v>
      </c>
      <c r="Q12" s="292">
        <f>(N12-N19)/N19</f>
        <v>0.11428571428571428</v>
      </c>
      <c r="R12" s="292">
        <f>(O12-O19)/O19</f>
        <v>-0.10526315789473684</v>
      </c>
      <c r="S12" s="249"/>
      <c r="T12" s="249"/>
    </row>
    <row r="13" spans="1:20" ht="30" customHeight="1" x14ac:dyDescent="0.2">
      <c r="A13" s="282" t="s">
        <v>122</v>
      </c>
      <c r="B13" s="282">
        <v>2015</v>
      </c>
      <c r="C13" s="287">
        <v>3201</v>
      </c>
      <c r="D13" s="291">
        <f>(C13-C12)/C12</f>
        <v>-3.0587522713506964E-2</v>
      </c>
      <c r="E13" s="286">
        <v>11</v>
      </c>
      <c r="F13" s="292">
        <f>(E13-E12)/E12</f>
        <v>0.375</v>
      </c>
      <c r="G13" s="286">
        <v>113</v>
      </c>
      <c r="H13" s="292">
        <f>(G13-G12)/G12</f>
        <v>8.9285714285714281E-3</v>
      </c>
      <c r="I13" s="287">
        <v>3077</v>
      </c>
      <c r="J13" s="292">
        <f>(I13-I12)/I12</f>
        <v>-3.2998114393463229E-2</v>
      </c>
      <c r="K13" s="308">
        <v>11</v>
      </c>
      <c r="L13" s="292">
        <f>(K13-K12)/K12</f>
        <v>0.22222222222222221</v>
      </c>
      <c r="M13" s="289">
        <v>127</v>
      </c>
      <c r="N13" s="286">
        <v>102</v>
      </c>
      <c r="O13" s="286">
        <v>25</v>
      </c>
      <c r="P13" s="315">
        <f t="shared" ref="P13:R14" si="1">(M13-M12)/M12</f>
        <v>-5.2238805970149252E-2</v>
      </c>
      <c r="Q13" s="292">
        <f t="shared" si="1"/>
        <v>-0.12820512820512819</v>
      </c>
      <c r="R13" s="292">
        <f t="shared" si="1"/>
        <v>0.47058823529411764</v>
      </c>
      <c r="S13" s="249"/>
      <c r="T13" s="249"/>
    </row>
    <row r="14" spans="1:20" ht="30" customHeight="1" x14ac:dyDescent="0.2">
      <c r="A14" s="282" t="s">
        <v>123</v>
      </c>
      <c r="B14" s="282">
        <v>2015</v>
      </c>
      <c r="C14" s="287">
        <v>3291</v>
      </c>
      <c r="D14" s="291">
        <f>(C14-C13)/C13</f>
        <v>2.8116213683223992E-2</v>
      </c>
      <c r="E14" s="286">
        <v>10</v>
      </c>
      <c r="F14" s="292">
        <f>(E14-E13)/E13</f>
        <v>-9.0909090909090912E-2</v>
      </c>
      <c r="G14" s="286">
        <v>118</v>
      </c>
      <c r="H14" s="292">
        <f>(G14-G13)/G13</f>
        <v>4.4247787610619468E-2</v>
      </c>
      <c r="I14" s="287">
        <v>3163</v>
      </c>
      <c r="J14" s="292">
        <f>(I14-I13)/I13</f>
        <v>2.7949301267468314E-2</v>
      </c>
      <c r="K14" s="308">
        <v>14</v>
      </c>
      <c r="L14" s="292">
        <f>(K14-K13)/K13</f>
        <v>0.27272727272727271</v>
      </c>
      <c r="M14" s="289">
        <v>146</v>
      </c>
      <c r="N14" s="286">
        <v>128</v>
      </c>
      <c r="O14" s="286">
        <v>18</v>
      </c>
      <c r="P14" s="315">
        <f t="shared" si="1"/>
        <v>0.14960629921259844</v>
      </c>
      <c r="Q14" s="292">
        <f t="shared" si="1"/>
        <v>0.25490196078431371</v>
      </c>
      <c r="R14" s="292">
        <f t="shared" si="1"/>
        <v>-0.28000000000000003</v>
      </c>
      <c r="S14" s="249"/>
      <c r="T14" s="249"/>
    </row>
    <row r="15" spans="1:20" ht="30" customHeight="1" x14ac:dyDescent="0.2">
      <c r="A15" s="296"/>
      <c r="B15" s="295"/>
      <c r="C15" s="295"/>
      <c r="D15" s="295"/>
      <c r="E15" s="295"/>
      <c r="F15" s="295"/>
      <c r="G15" s="295"/>
      <c r="H15" s="295"/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249"/>
      <c r="T15" s="249"/>
    </row>
    <row r="16" spans="1:20" ht="30" customHeight="1" x14ac:dyDescent="0.2">
      <c r="A16" s="282" t="s">
        <v>106</v>
      </c>
      <c r="B16" s="282">
        <v>2014</v>
      </c>
      <c r="C16" s="288">
        <f>SUM(C17:C19)</f>
        <v>10109</v>
      </c>
      <c r="D16" s="297"/>
      <c r="E16" s="289">
        <f>SUM(E17:E19)</f>
        <v>38</v>
      </c>
      <c r="F16" s="301"/>
      <c r="G16" s="289">
        <v>284</v>
      </c>
      <c r="H16" s="301"/>
      <c r="I16" s="288">
        <v>9787</v>
      </c>
      <c r="J16" s="304"/>
      <c r="K16" s="310">
        <v>43</v>
      </c>
      <c r="L16" s="312"/>
      <c r="M16" s="289">
        <v>339</v>
      </c>
      <c r="N16" s="286">
        <v>292</v>
      </c>
      <c r="O16" s="286">
        <v>47</v>
      </c>
      <c r="P16" s="312"/>
      <c r="Q16" s="312"/>
      <c r="R16" s="312"/>
      <c r="S16" s="249"/>
      <c r="T16" s="249"/>
    </row>
    <row r="17" spans="1:20" ht="30" customHeight="1" x14ac:dyDescent="0.2">
      <c r="A17" s="282" t="s">
        <v>107</v>
      </c>
      <c r="B17" s="282">
        <v>2014</v>
      </c>
      <c r="C17" s="287">
        <v>3284</v>
      </c>
      <c r="D17" s="293"/>
      <c r="E17" s="286">
        <v>12</v>
      </c>
      <c r="F17" s="300"/>
      <c r="G17" s="286">
        <v>81</v>
      </c>
      <c r="H17" s="300"/>
      <c r="I17" s="287">
        <v>3191</v>
      </c>
      <c r="J17" s="305"/>
      <c r="K17" s="306">
        <v>13</v>
      </c>
      <c r="L17" s="312"/>
      <c r="M17" s="289">
        <v>96</v>
      </c>
      <c r="N17" s="286">
        <v>80</v>
      </c>
      <c r="O17" s="286">
        <v>16</v>
      </c>
      <c r="P17" s="312"/>
      <c r="Q17" s="312"/>
      <c r="R17" s="312"/>
      <c r="S17" s="249"/>
      <c r="T17" s="249"/>
    </row>
    <row r="18" spans="1:20" ht="30" customHeight="1" x14ac:dyDescent="0.2">
      <c r="A18" s="282" t="s">
        <v>108</v>
      </c>
      <c r="B18" s="282">
        <v>2014</v>
      </c>
      <c r="C18" s="287">
        <v>3270</v>
      </c>
      <c r="D18" s="291">
        <f>(C18-C17)/C17</f>
        <v>-4.2630937880633376E-3</v>
      </c>
      <c r="E18" s="286">
        <v>11</v>
      </c>
      <c r="F18" s="292">
        <f>(E18-E17)/E17</f>
        <v>-8.3333333333333329E-2</v>
      </c>
      <c r="G18" s="286">
        <v>94</v>
      </c>
      <c r="H18" s="292">
        <f>(G18-G17)/G17</f>
        <v>0.16049382716049382</v>
      </c>
      <c r="I18" s="287">
        <v>3165</v>
      </c>
      <c r="J18" s="292">
        <f>(I18-I17)/I17</f>
        <v>-8.1479160137887807E-3</v>
      </c>
      <c r="K18" s="308">
        <v>12</v>
      </c>
      <c r="L18" s="292">
        <f>(K18-K17)/K17</f>
        <v>-7.6923076923076927E-2</v>
      </c>
      <c r="M18" s="289">
        <v>119</v>
      </c>
      <c r="N18" s="286">
        <v>107</v>
      </c>
      <c r="O18" s="286">
        <v>12</v>
      </c>
      <c r="P18" s="315">
        <f t="shared" ref="P18:R19" si="2">(M18-M17)/M17</f>
        <v>0.23958333333333334</v>
      </c>
      <c r="Q18" s="292">
        <f t="shared" si="2"/>
        <v>0.33750000000000002</v>
      </c>
      <c r="R18" s="292">
        <f t="shared" si="2"/>
        <v>-0.25</v>
      </c>
      <c r="S18" s="249"/>
      <c r="T18" s="249"/>
    </row>
    <row r="19" spans="1:20" ht="30" customHeight="1" x14ac:dyDescent="0.2">
      <c r="A19" s="282" t="s">
        <v>109</v>
      </c>
      <c r="B19" s="282">
        <v>2014</v>
      </c>
      <c r="C19" s="287">
        <v>3555</v>
      </c>
      <c r="D19" s="291">
        <f>(C19-C18)/C18</f>
        <v>8.7155963302752298E-2</v>
      </c>
      <c r="E19" s="286">
        <v>15</v>
      </c>
      <c r="F19" s="292">
        <f>(E19-E18)/E18</f>
        <v>0.36363636363636365</v>
      </c>
      <c r="G19" s="286">
        <v>109</v>
      </c>
      <c r="H19" s="292">
        <f>(G19-G18)/G18</f>
        <v>0.15957446808510639</v>
      </c>
      <c r="I19" s="287">
        <v>3431</v>
      </c>
      <c r="J19" s="292">
        <f>(I19-I18)/I18</f>
        <v>8.4044233807266985E-2</v>
      </c>
      <c r="K19" s="308">
        <v>18</v>
      </c>
      <c r="L19" s="292">
        <f>(K19-K18)/K18</f>
        <v>0.5</v>
      </c>
      <c r="M19" s="289">
        <v>124</v>
      </c>
      <c r="N19" s="286">
        <v>105</v>
      </c>
      <c r="O19" s="286">
        <v>19</v>
      </c>
      <c r="P19" s="315">
        <f t="shared" si="2"/>
        <v>4.2016806722689079E-2</v>
      </c>
      <c r="Q19" s="292">
        <f t="shared" si="2"/>
        <v>-1.8691588785046728E-2</v>
      </c>
      <c r="R19" s="292">
        <f t="shared" si="2"/>
        <v>0.58333333333333337</v>
      </c>
      <c r="S19" s="249"/>
      <c r="T19" s="249"/>
    </row>
    <row r="20" spans="1:20" x14ac:dyDescent="0.2">
      <c r="A20" s="249"/>
      <c r="B20" s="249"/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</row>
    <row r="21" spans="1:20" x14ac:dyDescent="0.2">
      <c r="A21" s="249"/>
      <c r="B21" s="249"/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</row>
    <row r="22" spans="1:20" x14ac:dyDescent="0.2">
      <c r="A22" s="249"/>
      <c r="B22" s="249"/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</row>
    <row r="23" spans="1:20" x14ac:dyDescent="0.2">
      <c r="A23" s="249"/>
      <c r="B23" s="249"/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</row>
    <row r="24" spans="1:20" x14ac:dyDescent="0.2">
      <c r="A24" s="249"/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</row>
    <row r="25" spans="1:20" x14ac:dyDescent="0.2">
      <c r="A25" s="249"/>
      <c r="B25" s="249"/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</row>
    <row r="26" spans="1:20" x14ac:dyDescent="0.2">
      <c r="A26" s="249"/>
      <c r="B26" s="249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</row>
    <row r="27" spans="1:20" x14ac:dyDescent="0.2">
      <c r="A27" s="249"/>
      <c r="B27" s="249"/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</row>
    <row r="28" spans="1:20" x14ac:dyDescent="0.2">
      <c r="A28" s="249"/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</row>
  </sheetData>
  <mergeCells count="2">
    <mergeCell ref="M3:O3"/>
    <mergeCell ref="P3:R3"/>
  </mergeCells>
  <pageMargins left="0.7" right="0.7" top="0.75" bottom="0.75" header="0.3" footer="0.3"/>
  <pageSetup scale="67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U15" sqref="U15:V15"/>
    </sheetView>
  </sheetViews>
  <sheetFormatPr defaultRowHeight="12.75" x14ac:dyDescent="0.2"/>
  <cols>
    <col min="1" max="1" width="10.28515625" customWidth="1"/>
    <col min="2" max="8" width="3.5703125" customWidth="1"/>
    <col min="9" max="11" width="23.7109375" customWidth="1"/>
  </cols>
  <sheetData>
    <row r="1" spans="1:12" ht="14.25" x14ac:dyDescent="0.2">
      <c r="A1" s="399">
        <v>10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9"/>
    </row>
    <row r="2" spans="1:12" ht="21.75" customHeight="1" x14ac:dyDescent="0.25">
      <c r="A2" s="400" t="s">
        <v>153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</row>
    <row r="3" spans="1:12" ht="15.75" customHeight="1" x14ac:dyDescent="0.25">
      <c r="A3" s="400" t="s">
        <v>131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</row>
    <row r="4" spans="1:12" ht="6.75" customHeight="1" x14ac:dyDescent="0.2">
      <c r="A4" s="2"/>
      <c r="B4" s="2"/>
      <c r="C4" s="2"/>
      <c r="D4" s="2"/>
      <c r="E4" s="2"/>
      <c r="F4" s="2"/>
      <c r="G4" s="2"/>
      <c r="H4" s="2"/>
      <c r="I4" s="1"/>
      <c r="J4" s="2"/>
      <c r="K4" s="2"/>
    </row>
    <row r="5" spans="1:12" x14ac:dyDescent="0.2">
      <c r="A5" s="420" t="s">
        <v>103</v>
      </c>
      <c r="B5" s="420"/>
      <c r="C5" s="420"/>
      <c r="D5" s="420"/>
      <c r="E5" s="420"/>
      <c r="F5" s="420"/>
      <c r="G5" s="420"/>
      <c r="H5" s="421"/>
      <c r="I5" s="416" t="s">
        <v>100</v>
      </c>
      <c r="J5" s="416" t="s">
        <v>101</v>
      </c>
      <c r="K5" s="418" t="s">
        <v>102</v>
      </c>
    </row>
    <row r="6" spans="1:12" x14ac:dyDescent="0.2">
      <c r="A6" s="422"/>
      <c r="B6" s="422"/>
      <c r="C6" s="422"/>
      <c r="D6" s="422"/>
      <c r="E6" s="422"/>
      <c r="F6" s="422"/>
      <c r="G6" s="422"/>
      <c r="H6" s="423"/>
      <c r="I6" s="417"/>
      <c r="J6" s="417"/>
      <c r="K6" s="419"/>
    </row>
    <row r="7" spans="1:12" ht="14.25" x14ac:dyDescent="0.2">
      <c r="A7" s="30"/>
      <c r="B7" s="30"/>
      <c r="C7" s="30"/>
      <c r="D7" s="30"/>
      <c r="E7" s="30"/>
      <c r="F7" s="30"/>
      <c r="G7" s="30"/>
      <c r="H7" s="31"/>
      <c r="I7" s="13" t="s">
        <v>9</v>
      </c>
      <c r="J7" s="13" t="s">
        <v>10</v>
      </c>
      <c r="K7" s="14" t="s">
        <v>11</v>
      </c>
    </row>
    <row r="8" spans="1:12" ht="24.95" customHeight="1" x14ac:dyDescent="0.2">
      <c r="A8" s="15" t="s">
        <v>99</v>
      </c>
      <c r="B8" s="10" t="s">
        <v>77</v>
      </c>
      <c r="C8" s="15"/>
      <c r="D8" s="10" t="s">
        <v>77</v>
      </c>
      <c r="E8" s="15"/>
      <c r="F8" s="10" t="s">
        <v>77</v>
      </c>
      <c r="G8" s="15"/>
      <c r="H8" s="10" t="s">
        <v>77</v>
      </c>
      <c r="I8" s="18">
        <f>'Table 6'' 2015 jan'!I8+'Table 6'' 2015 feb'!I8+'Table 6'' 2015 mar'!I8</f>
        <v>0</v>
      </c>
      <c r="J8" s="18">
        <f>'Table 6'' 2015 jan'!J8+'Table 6'' 2015 feb'!J8+'Table 6'' 2015 mar'!J8</f>
        <v>0</v>
      </c>
      <c r="K8" s="16">
        <f>SUM(I8:J8)</f>
        <v>0</v>
      </c>
    </row>
    <row r="9" spans="1:12" ht="24.95" customHeight="1" x14ac:dyDescent="0.2">
      <c r="A9" s="15"/>
      <c r="B9" s="15"/>
      <c r="C9" s="15"/>
      <c r="D9" s="15"/>
      <c r="E9" s="15"/>
      <c r="F9" s="15"/>
      <c r="G9" s="15"/>
      <c r="H9" s="32"/>
      <c r="I9" s="18"/>
      <c r="J9" s="18"/>
      <c r="K9" s="16"/>
    </row>
    <row r="10" spans="1:12" ht="24.95" customHeight="1" x14ac:dyDescent="0.2">
      <c r="A10" s="15" t="s">
        <v>98</v>
      </c>
      <c r="B10" s="10" t="s">
        <v>77</v>
      </c>
      <c r="C10" s="15"/>
      <c r="D10" s="10" t="s">
        <v>77</v>
      </c>
      <c r="E10" s="15"/>
      <c r="F10" s="10" t="s">
        <v>77</v>
      </c>
      <c r="G10" s="15"/>
      <c r="H10" s="10" t="s">
        <v>77</v>
      </c>
      <c r="I10" s="18">
        <f>'Table 6'' 2015 jan'!I10+'Table 6'' 2015 feb'!I10+'Table 6'' 2015 mar'!I10</f>
        <v>0</v>
      </c>
      <c r="J10" s="18">
        <f>'Table 6'' 2015 jan'!J10+'Table 6'' 2015 feb'!J10+'Table 6'' 2015 mar'!J10</f>
        <v>0</v>
      </c>
      <c r="K10" s="16">
        <f>SUM(I10:J10)</f>
        <v>0</v>
      </c>
    </row>
    <row r="11" spans="1:12" ht="24.95" customHeight="1" x14ac:dyDescent="0.2">
      <c r="A11" s="12"/>
      <c r="B11" s="12"/>
      <c r="C11" s="12"/>
      <c r="D11" s="12"/>
      <c r="E11" s="12"/>
      <c r="F11" s="12"/>
      <c r="G11" s="12"/>
      <c r="H11" s="33"/>
      <c r="I11" s="18"/>
      <c r="J11" s="18"/>
      <c r="K11" s="16"/>
    </row>
    <row r="12" spans="1:12" ht="24.95" customHeight="1" x14ac:dyDescent="0.2">
      <c r="A12" s="15" t="s">
        <v>42</v>
      </c>
      <c r="B12" s="10" t="s">
        <v>77</v>
      </c>
      <c r="C12" s="15"/>
      <c r="D12" s="10" t="s">
        <v>77</v>
      </c>
      <c r="E12" s="15"/>
      <c r="F12" s="10" t="s">
        <v>77</v>
      </c>
      <c r="G12" s="15"/>
      <c r="H12" s="10" t="s">
        <v>77</v>
      </c>
      <c r="I12" s="18">
        <f>'Table 6'' 2015 jan'!I12+'Table 6'' 2015 feb'!I12+'Table 6'' 2015 mar'!I12</f>
        <v>1</v>
      </c>
      <c r="J12" s="18">
        <f>'Table 6'' 2015 jan'!J12+'Table 6'' 2015 feb'!J12+'Table 6'' 2015 mar'!J12</f>
        <v>0</v>
      </c>
      <c r="K12" s="16">
        <f>SUM(I12:J12)</f>
        <v>1</v>
      </c>
    </row>
    <row r="13" spans="1:12" ht="24.95" customHeight="1" x14ac:dyDescent="0.2">
      <c r="A13" s="12"/>
      <c r="B13" s="12"/>
      <c r="C13" s="12"/>
      <c r="D13" s="12"/>
      <c r="E13" s="12"/>
      <c r="F13" s="12"/>
      <c r="G13" s="12"/>
      <c r="H13" s="33"/>
      <c r="I13" s="18"/>
      <c r="J13" s="18"/>
      <c r="K13" s="16"/>
    </row>
    <row r="14" spans="1:12" ht="24.95" customHeight="1" x14ac:dyDescent="0.2">
      <c r="A14" s="15" t="s">
        <v>43</v>
      </c>
      <c r="B14" s="10" t="s">
        <v>77</v>
      </c>
      <c r="C14" s="15"/>
      <c r="D14" s="10" t="s">
        <v>77</v>
      </c>
      <c r="E14" s="15"/>
      <c r="F14" s="10" t="s">
        <v>77</v>
      </c>
      <c r="G14" s="15"/>
      <c r="H14" s="10" t="s">
        <v>77</v>
      </c>
      <c r="I14" s="18">
        <f>'Table 6'' 2015 jan'!I14+'Table 6'' 2015 feb'!I14+'Table 6'' 2015 mar'!I14</f>
        <v>3</v>
      </c>
      <c r="J14" s="18">
        <f>'Table 6'' 2015 jan'!J14+'Table 6'' 2015 feb'!J14+'Table 6'' 2015 mar'!J14</f>
        <v>0</v>
      </c>
      <c r="K14" s="16">
        <f>SUM(I14:J14)</f>
        <v>3</v>
      </c>
    </row>
    <row r="15" spans="1:12" ht="24.95" customHeight="1" x14ac:dyDescent="0.2">
      <c r="A15" s="12"/>
      <c r="B15" s="12"/>
      <c r="C15" s="12"/>
      <c r="D15" s="12"/>
      <c r="E15" s="12"/>
      <c r="F15" s="12"/>
      <c r="G15" s="12"/>
      <c r="H15" s="33"/>
      <c r="I15" s="18"/>
      <c r="J15" s="18"/>
      <c r="K15" s="16"/>
    </row>
    <row r="16" spans="1:12" ht="24.95" customHeight="1" x14ac:dyDescent="0.2">
      <c r="A16" s="15" t="s">
        <v>90</v>
      </c>
      <c r="B16" s="10" t="s">
        <v>77</v>
      </c>
      <c r="C16" s="15"/>
      <c r="D16" s="10" t="s">
        <v>77</v>
      </c>
      <c r="E16" s="15"/>
      <c r="F16" s="10" t="s">
        <v>77</v>
      </c>
      <c r="G16" s="15"/>
      <c r="H16" s="10" t="s">
        <v>77</v>
      </c>
      <c r="I16" s="18">
        <f>'Table 6'' 2015 jan'!I16+'Table 6'' 2015 feb'!I16+'Table 6'' 2015 mar'!I16</f>
        <v>4</v>
      </c>
      <c r="J16" s="18">
        <f>'Table 6'' 2015 jan'!J16+'Table 6'' 2015 feb'!J16+'Table 6'' 2015 mar'!J16</f>
        <v>0</v>
      </c>
      <c r="K16" s="16">
        <f>SUM(I16:J16)</f>
        <v>4</v>
      </c>
    </row>
    <row r="17" spans="1:11" ht="24.95" customHeight="1" x14ac:dyDescent="0.2">
      <c r="A17" s="12"/>
      <c r="B17" s="12"/>
      <c r="C17" s="12"/>
      <c r="D17" s="12"/>
      <c r="E17" s="12"/>
      <c r="F17" s="12"/>
      <c r="G17" s="12"/>
      <c r="H17" s="33"/>
      <c r="I17" s="18"/>
      <c r="J17" s="18"/>
      <c r="K17" s="16"/>
    </row>
    <row r="18" spans="1:11" ht="24.95" customHeight="1" x14ac:dyDescent="0.2">
      <c r="A18" s="15" t="s">
        <v>91</v>
      </c>
      <c r="B18" s="10" t="s">
        <v>77</v>
      </c>
      <c r="C18" s="15"/>
      <c r="D18" s="10" t="s">
        <v>77</v>
      </c>
      <c r="E18" s="15"/>
      <c r="F18" s="10" t="s">
        <v>77</v>
      </c>
      <c r="G18" s="15"/>
      <c r="H18" s="10" t="s">
        <v>77</v>
      </c>
      <c r="I18" s="18">
        <f>'Table 6'' 2015 jan'!I18+'Table 6'' 2015 feb'!I18+'Table 6'' 2015 mar'!I18</f>
        <v>2</v>
      </c>
      <c r="J18" s="18">
        <f>'Table 6'' 2015 jan'!J18+'Table 6'' 2015 feb'!J18+'Table 6'' 2015 mar'!J18</f>
        <v>0</v>
      </c>
      <c r="K18" s="16">
        <f>SUM(I18:J18)</f>
        <v>2</v>
      </c>
    </row>
    <row r="19" spans="1:11" ht="24.95" customHeight="1" x14ac:dyDescent="0.2">
      <c r="A19" s="12"/>
      <c r="B19" s="12"/>
      <c r="C19" s="12"/>
      <c r="D19" s="12"/>
      <c r="E19" s="12"/>
      <c r="F19" s="12"/>
      <c r="G19" s="12"/>
      <c r="H19" s="33"/>
      <c r="I19" s="18"/>
      <c r="J19" s="18"/>
      <c r="K19" s="16"/>
    </row>
    <row r="20" spans="1:11" ht="24.95" customHeight="1" x14ac:dyDescent="0.2">
      <c r="A20" s="15" t="s">
        <v>44</v>
      </c>
      <c r="B20" s="10" t="s">
        <v>77</v>
      </c>
      <c r="C20" s="15"/>
      <c r="D20" s="10" t="s">
        <v>77</v>
      </c>
      <c r="E20" s="15"/>
      <c r="F20" s="10" t="s">
        <v>77</v>
      </c>
      <c r="G20" s="15"/>
      <c r="H20" s="10" t="s">
        <v>77</v>
      </c>
      <c r="I20" s="18">
        <f>'Table 6'' 2015 jan'!I20+'Table 6'' 2015 feb'!I20+'Table 6'' 2015 mar'!I20</f>
        <v>2</v>
      </c>
      <c r="J20" s="18">
        <f>'Table 6'' 2015 jan'!J20+'Table 6'' 2015 feb'!J20+'Table 6'' 2015 mar'!J20</f>
        <v>0</v>
      </c>
      <c r="K20" s="16">
        <f>SUM(I20:J20)</f>
        <v>2</v>
      </c>
    </row>
    <row r="21" spans="1:11" ht="24.95" customHeight="1" x14ac:dyDescent="0.2">
      <c r="A21" s="12"/>
      <c r="B21" s="12"/>
      <c r="C21" s="12"/>
      <c r="D21" s="12"/>
      <c r="E21" s="12"/>
      <c r="F21" s="12"/>
      <c r="G21" s="12"/>
      <c r="H21" s="33"/>
      <c r="I21" s="18"/>
      <c r="J21" s="18"/>
      <c r="K21" s="16"/>
    </row>
    <row r="22" spans="1:11" ht="24.95" customHeight="1" x14ac:dyDescent="0.2">
      <c r="A22" s="15" t="s">
        <v>92</v>
      </c>
      <c r="B22" s="10" t="s">
        <v>77</v>
      </c>
      <c r="C22" s="15"/>
      <c r="D22" s="10" t="s">
        <v>77</v>
      </c>
      <c r="E22" s="15"/>
      <c r="F22" s="10" t="s">
        <v>77</v>
      </c>
      <c r="G22" s="15"/>
      <c r="H22" s="10" t="s">
        <v>77</v>
      </c>
      <c r="I22" s="18">
        <f>'Table 6'' 2015 jan'!I22+'Table 6'' 2015 feb'!I22+'Table 6'' 2015 mar'!I22</f>
        <v>2</v>
      </c>
      <c r="J22" s="18">
        <f>'Table 6'' 2015 jan'!J22+'Table 6'' 2015 feb'!J22+'Table 6'' 2015 mar'!J22</f>
        <v>0</v>
      </c>
      <c r="K22" s="16">
        <f>SUM(I22:J22)</f>
        <v>2</v>
      </c>
    </row>
    <row r="23" spans="1:11" ht="24.95" customHeight="1" x14ac:dyDescent="0.2">
      <c r="A23" s="12"/>
      <c r="B23" s="12"/>
      <c r="C23" s="12"/>
      <c r="D23" s="12"/>
      <c r="E23" s="12"/>
      <c r="F23" s="12"/>
      <c r="G23" s="12"/>
      <c r="H23" s="33"/>
      <c r="I23" s="18"/>
      <c r="J23" s="18"/>
      <c r="K23" s="16"/>
    </row>
    <row r="24" spans="1:11" ht="24.95" customHeight="1" x14ac:dyDescent="0.2">
      <c r="A24" s="15" t="s">
        <v>93</v>
      </c>
      <c r="B24" s="10" t="s">
        <v>77</v>
      </c>
      <c r="C24" s="15"/>
      <c r="D24" s="10" t="s">
        <v>77</v>
      </c>
      <c r="E24" s="15"/>
      <c r="F24" s="10" t="s">
        <v>77</v>
      </c>
      <c r="G24" s="15"/>
      <c r="H24" s="10" t="s">
        <v>77</v>
      </c>
      <c r="I24" s="18">
        <f>'Table 6'' 2015 jan'!I24+'Table 6'' 2015 feb'!I24+'Table 6'' 2015 mar'!I24</f>
        <v>0</v>
      </c>
      <c r="J24" s="18">
        <f>'Table 6'' 2015 jan'!J24+'Table 6'' 2015 feb'!J24+'Table 6'' 2015 mar'!J24</f>
        <v>2</v>
      </c>
      <c r="K24" s="16">
        <f>SUM(I24:J24)</f>
        <v>2</v>
      </c>
    </row>
    <row r="25" spans="1:11" ht="24.95" customHeight="1" x14ac:dyDescent="0.2">
      <c r="A25" s="12"/>
      <c r="B25" s="12"/>
      <c r="C25" s="12"/>
      <c r="D25" s="12"/>
      <c r="E25" s="12"/>
      <c r="F25" s="12"/>
      <c r="G25" s="12"/>
      <c r="H25" s="33"/>
      <c r="I25" s="18"/>
      <c r="J25" s="18"/>
      <c r="K25" s="16"/>
    </row>
    <row r="26" spans="1:11" ht="24.95" customHeight="1" x14ac:dyDescent="0.2">
      <c r="A26" s="15" t="s">
        <v>94</v>
      </c>
      <c r="B26" s="10" t="s">
        <v>77</v>
      </c>
      <c r="C26" s="15"/>
      <c r="D26" s="10" t="s">
        <v>77</v>
      </c>
      <c r="E26" s="15"/>
      <c r="F26" s="10" t="s">
        <v>77</v>
      </c>
      <c r="G26" s="15"/>
      <c r="H26" s="10" t="s">
        <v>77</v>
      </c>
      <c r="I26" s="18">
        <f>'Table 6'' 2015 jan'!I26+'Table 6'' 2015 feb'!I26+'Table 6'' 2015 mar'!I26</f>
        <v>0</v>
      </c>
      <c r="J26" s="18">
        <f>'Table 6'' 2015 jan'!J26+'Table 6'' 2015 feb'!J26+'Table 6'' 2015 mar'!J26</f>
        <v>1</v>
      </c>
      <c r="K26" s="16">
        <f>SUM(I26:J26)</f>
        <v>1</v>
      </c>
    </row>
    <row r="27" spans="1:11" ht="24.95" customHeight="1" x14ac:dyDescent="0.2">
      <c r="A27" s="12"/>
      <c r="B27" s="12"/>
      <c r="C27" s="12"/>
      <c r="D27" s="12"/>
      <c r="E27" s="12"/>
      <c r="F27" s="12"/>
      <c r="G27" s="12"/>
      <c r="H27" s="33"/>
      <c r="I27" s="18"/>
      <c r="J27" s="18"/>
      <c r="K27" s="16"/>
    </row>
    <row r="28" spans="1:11" ht="24.95" customHeight="1" x14ac:dyDescent="0.2">
      <c r="A28" s="15" t="s">
        <v>95</v>
      </c>
      <c r="B28" s="10" t="s">
        <v>77</v>
      </c>
      <c r="C28" s="15"/>
      <c r="D28" s="10" t="s">
        <v>77</v>
      </c>
      <c r="E28" s="15"/>
      <c r="F28" s="10" t="s">
        <v>77</v>
      </c>
      <c r="G28" s="15"/>
      <c r="H28" s="10" t="s">
        <v>77</v>
      </c>
      <c r="I28" s="18">
        <f>'Table 6'' 2015 jan'!I28+'Table 6'' 2015 feb'!I28+'Table 6'' 2015 mar'!I28</f>
        <v>1</v>
      </c>
      <c r="J28" s="18">
        <f>'Table 6'' 2015 jan'!J28+'Table 6'' 2015 feb'!J28+'Table 6'' 2015 mar'!J28</f>
        <v>1</v>
      </c>
      <c r="K28" s="16">
        <f>SUM(I28:J28)</f>
        <v>2</v>
      </c>
    </row>
    <row r="29" spans="1:11" ht="24.95" customHeight="1" x14ac:dyDescent="0.2">
      <c r="A29" s="12"/>
      <c r="B29" s="12"/>
      <c r="C29" s="12"/>
      <c r="D29" s="12"/>
      <c r="E29" s="12"/>
      <c r="F29" s="12"/>
      <c r="G29" s="12"/>
      <c r="H29" s="33"/>
      <c r="I29" s="18"/>
      <c r="J29" s="18"/>
      <c r="K29" s="16"/>
    </row>
    <row r="30" spans="1:11" ht="24.95" customHeight="1" x14ac:dyDescent="0.2">
      <c r="A30" s="15" t="s">
        <v>96</v>
      </c>
      <c r="B30" s="10" t="s">
        <v>77</v>
      </c>
      <c r="C30" s="15"/>
      <c r="D30" s="10" t="s">
        <v>77</v>
      </c>
      <c r="E30" s="15"/>
      <c r="F30" s="10" t="s">
        <v>77</v>
      </c>
      <c r="G30" s="15"/>
      <c r="H30" s="10" t="s">
        <v>77</v>
      </c>
      <c r="I30" s="18">
        <f>'Table 6'' 2015 jan'!I30+'Table 6'' 2015 feb'!I30+'Table 6'' 2015 mar'!I30</f>
        <v>5</v>
      </c>
      <c r="J30" s="18">
        <f>'Table 6'' 2015 jan'!J30+'Table 6'' 2015 feb'!J30+'Table 6'' 2015 mar'!J30</f>
        <v>0</v>
      </c>
      <c r="K30" s="16">
        <f>SUM(I30:J30)</f>
        <v>5</v>
      </c>
    </row>
    <row r="31" spans="1:11" ht="24.95" customHeight="1" x14ac:dyDescent="0.2">
      <c r="A31" s="12"/>
      <c r="B31" s="12"/>
      <c r="C31" s="12"/>
      <c r="D31" s="12"/>
      <c r="E31" s="12"/>
      <c r="F31" s="12"/>
      <c r="G31" s="12"/>
      <c r="H31" s="33"/>
      <c r="I31" s="18"/>
      <c r="J31" s="18"/>
      <c r="K31" s="16"/>
    </row>
    <row r="32" spans="1:11" ht="24.95" customHeight="1" x14ac:dyDescent="0.2">
      <c r="A32" s="15" t="s">
        <v>97</v>
      </c>
      <c r="B32" s="10" t="s">
        <v>77</v>
      </c>
      <c r="C32" s="15"/>
      <c r="D32" s="10" t="s">
        <v>77</v>
      </c>
      <c r="E32" s="15"/>
      <c r="F32" s="10" t="s">
        <v>77</v>
      </c>
      <c r="G32" s="15"/>
      <c r="H32" s="10" t="s">
        <v>77</v>
      </c>
      <c r="I32" s="18">
        <f>'Table 6'' 2015 jan'!I32+'Table 6'' 2015 feb'!I32+'Table 6'' 2015 mar'!I32</f>
        <v>2</v>
      </c>
      <c r="J32" s="18">
        <f>'Table 6'' 2015 jan'!J32+'Table 6'' 2015 feb'!J32+'Table 6'' 2015 mar'!J32</f>
        <v>0</v>
      </c>
      <c r="K32" s="16">
        <f>SUM(I32:J32)</f>
        <v>2</v>
      </c>
    </row>
    <row r="33" spans="1:12" ht="24.95" customHeight="1" x14ac:dyDescent="0.2">
      <c r="A33" s="12"/>
      <c r="B33" s="12"/>
      <c r="C33" s="12"/>
      <c r="D33" s="12"/>
      <c r="E33" s="12"/>
      <c r="F33" s="12"/>
      <c r="G33" s="12"/>
      <c r="H33" s="33"/>
      <c r="I33" s="18"/>
      <c r="J33" s="18"/>
      <c r="K33" s="16"/>
    </row>
    <row r="34" spans="1:12" ht="24.95" customHeight="1" x14ac:dyDescent="0.2">
      <c r="A34" s="12" t="s">
        <v>45</v>
      </c>
      <c r="B34" s="10" t="s">
        <v>77</v>
      </c>
      <c r="C34" s="15"/>
      <c r="D34" s="10" t="s">
        <v>77</v>
      </c>
      <c r="E34" s="15"/>
      <c r="F34" s="10" t="s">
        <v>77</v>
      </c>
      <c r="G34" s="15"/>
      <c r="H34" s="10" t="s">
        <v>77</v>
      </c>
      <c r="I34" s="18">
        <f>'Table 6'' 2015 jan'!I34+'Table 6'' 2015 feb'!I34+'Table 6'' 2015 mar'!I34</f>
        <v>4</v>
      </c>
      <c r="J34" s="18">
        <f>'Table 6'' 2015 jan'!J34+'Table 6'' 2015 feb'!J34+'Table 6'' 2015 mar'!J34</f>
        <v>3</v>
      </c>
      <c r="K34" s="16">
        <f>SUM(I34:J34)</f>
        <v>7</v>
      </c>
    </row>
    <row r="35" spans="1:12" ht="24.95" customHeight="1" x14ac:dyDescent="0.2">
      <c r="A35" s="12"/>
      <c r="B35" s="12"/>
      <c r="C35" s="12"/>
      <c r="D35" s="12"/>
      <c r="E35" s="12"/>
      <c r="F35" s="12"/>
      <c r="G35" s="12"/>
      <c r="H35" s="33"/>
      <c r="I35" s="18"/>
      <c r="J35" s="18"/>
      <c r="K35" s="16"/>
    </row>
    <row r="36" spans="1:12" ht="24.95" customHeight="1" x14ac:dyDescent="0.2">
      <c r="A36" s="12" t="s">
        <v>56</v>
      </c>
      <c r="B36" s="10" t="s">
        <v>77</v>
      </c>
      <c r="C36" s="15"/>
      <c r="D36" s="10" t="s">
        <v>77</v>
      </c>
      <c r="E36" s="15"/>
      <c r="F36" s="10" t="s">
        <v>77</v>
      </c>
      <c r="G36" s="15"/>
      <c r="H36" s="10" t="s">
        <v>77</v>
      </c>
      <c r="I36" s="18">
        <f>'Table 6'' 2015 jan'!I36+'Table 6'' 2015 feb'!I36+'Table 6'' 2015 mar'!I36</f>
        <v>1</v>
      </c>
      <c r="J36" s="18">
        <f>'Table 6'' 2015 jan'!J36+'Table 6'' 2015 feb'!J36+'Table 6'' 2015 mar'!J36</f>
        <v>0</v>
      </c>
      <c r="K36" s="16">
        <f>SUM(I36:J36)</f>
        <v>1</v>
      </c>
    </row>
    <row r="37" spans="1:12" ht="24.95" customHeight="1" x14ac:dyDescent="0.2">
      <c r="A37" s="12"/>
      <c r="B37" s="12"/>
      <c r="C37" s="12"/>
      <c r="D37" s="12"/>
      <c r="E37" s="12"/>
      <c r="F37" s="12"/>
      <c r="G37" s="12"/>
      <c r="H37" s="33"/>
      <c r="I37" s="18"/>
      <c r="J37" s="18"/>
      <c r="K37" s="16"/>
    </row>
    <row r="38" spans="1:12" ht="24.95" customHeight="1" x14ac:dyDescent="0.25">
      <c r="A38" s="22" t="s">
        <v>6</v>
      </c>
      <c r="B38" s="23" t="s">
        <v>77</v>
      </c>
      <c r="C38" s="34"/>
      <c r="D38" s="23" t="s">
        <v>77</v>
      </c>
      <c r="E38" s="34"/>
      <c r="F38" s="23" t="s">
        <v>77</v>
      </c>
      <c r="G38" s="34"/>
      <c r="H38" s="23" t="s">
        <v>77</v>
      </c>
      <c r="I38" s="25">
        <f>SUM(I8+I10+I12+I14+I16+I18+I20+I22+I24+I26+I28+I30+I32+I34+I36)</f>
        <v>27</v>
      </c>
      <c r="J38" s="25">
        <f>SUM(J8+J10+J12+J14+J16+J18+J20+J22+J24+J26+J28+J30+J32+J34+J36)</f>
        <v>7</v>
      </c>
      <c r="K38" s="26">
        <f>SUM(K8+K10+K12+K14+K16+K18+K20+K22+K24+K26+K28+K30+K32+K34+K36)</f>
        <v>34</v>
      </c>
      <c r="L38" s="6"/>
    </row>
    <row r="39" spans="1:12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4"/>
    </row>
    <row r="40" spans="1:12" x14ac:dyDescent="0.2">
      <c r="A40" s="2"/>
      <c r="B40" s="2"/>
      <c r="C40" s="2"/>
      <c r="D40" s="2"/>
      <c r="E40" s="2"/>
      <c r="F40" s="2"/>
      <c r="G40" s="2"/>
      <c r="H40" s="2"/>
      <c r="I40" s="396" t="s">
        <v>78</v>
      </c>
      <c r="J40" s="398"/>
      <c r="K40" s="398"/>
    </row>
    <row r="41" spans="1:12" x14ac:dyDescent="0.2">
      <c r="A41" s="2"/>
      <c r="B41" s="2"/>
      <c r="C41" s="2"/>
      <c r="D41" s="2"/>
      <c r="E41" s="2"/>
      <c r="F41" s="2"/>
      <c r="G41" s="2"/>
      <c r="H41" s="2"/>
      <c r="I41" s="398" t="s">
        <v>132</v>
      </c>
      <c r="J41" s="398"/>
      <c r="K41" s="398"/>
    </row>
    <row r="42" spans="1:12" x14ac:dyDescent="0.2">
      <c r="A42" s="2"/>
      <c r="B42" s="2"/>
      <c r="C42" s="2"/>
      <c r="D42" s="2"/>
      <c r="E42" s="2"/>
      <c r="F42" s="2"/>
      <c r="G42" s="2"/>
      <c r="H42" s="2"/>
      <c r="I42" s="36"/>
      <c r="J42" s="36"/>
      <c r="K42" s="2"/>
    </row>
    <row r="43" spans="1:12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2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2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2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mergeCells count="9">
    <mergeCell ref="I40:K40"/>
    <mergeCell ref="I41:K41"/>
    <mergeCell ref="A1:K1"/>
    <mergeCell ref="A2:K2"/>
    <mergeCell ref="A3:K3"/>
    <mergeCell ref="A5:H6"/>
    <mergeCell ref="I5:I6"/>
    <mergeCell ref="J5:J6"/>
    <mergeCell ref="K5:K6"/>
  </mergeCells>
  <pageMargins left="1" right="1" top="0.5" bottom="0.5" header="0.5" footer="0.5"/>
  <pageSetup scale="7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Normal="100" workbookViewId="0">
      <selection activeCell="I80" sqref="I80"/>
    </sheetView>
  </sheetViews>
  <sheetFormatPr defaultRowHeight="12.75" x14ac:dyDescent="0.2"/>
  <cols>
    <col min="6" max="6" width="11.140625" customWidth="1"/>
    <col min="8" max="8" width="11.42578125" customWidth="1"/>
    <col min="10" max="10" width="11.140625" customWidth="1"/>
    <col min="12" max="12" width="11.5703125" customWidth="1"/>
    <col min="14" max="14" width="10.7109375" customWidth="1"/>
    <col min="15" max="15" width="10.5703125" customWidth="1"/>
    <col min="16" max="16" width="11.42578125" customWidth="1"/>
  </cols>
  <sheetData>
    <row r="1" spans="1:16" ht="27" customHeight="1" x14ac:dyDescent="0.35">
      <c r="A1" s="427" t="s">
        <v>157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</row>
    <row r="2" spans="1:16" ht="25.5" customHeight="1" x14ac:dyDescent="0.35">
      <c r="A2" s="427" t="s">
        <v>20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</row>
    <row r="3" spans="1:16" ht="22.5" customHeight="1" x14ac:dyDescent="0.35">
      <c r="A3" s="428" t="s">
        <v>158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</row>
    <row r="5" spans="1:16" ht="19.5" customHeight="1" x14ac:dyDescent="0.2">
      <c r="A5" s="429" t="s">
        <v>84</v>
      </c>
      <c r="B5" s="430"/>
      <c r="C5" s="430"/>
      <c r="D5" s="431"/>
      <c r="E5" s="429" t="s">
        <v>85</v>
      </c>
      <c r="F5" s="431"/>
      <c r="G5" s="429" t="s">
        <v>86</v>
      </c>
      <c r="H5" s="431"/>
      <c r="I5" s="429" t="s">
        <v>87</v>
      </c>
      <c r="J5" s="431"/>
      <c r="K5" s="429" t="s">
        <v>88</v>
      </c>
      <c r="L5" s="431"/>
      <c r="M5" s="429" t="s">
        <v>89</v>
      </c>
      <c r="N5" s="431"/>
      <c r="O5" s="429" t="s">
        <v>151</v>
      </c>
      <c r="P5" s="431"/>
    </row>
    <row r="6" spans="1:16" ht="21.75" customHeight="1" x14ac:dyDescent="0.2">
      <c r="A6" s="432"/>
      <c r="B6" s="433"/>
      <c r="C6" s="433"/>
      <c r="D6" s="434"/>
      <c r="E6" s="435"/>
      <c r="F6" s="437"/>
      <c r="G6" s="435"/>
      <c r="H6" s="437"/>
      <c r="I6" s="435"/>
      <c r="J6" s="437"/>
      <c r="K6" s="435"/>
      <c r="L6" s="437"/>
      <c r="M6" s="435"/>
      <c r="N6" s="437"/>
      <c r="O6" s="435"/>
      <c r="P6" s="437"/>
    </row>
    <row r="7" spans="1:16" ht="20.25" x14ac:dyDescent="0.2">
      <c r="A7" s="435"/>
      <c r="B7" s="436"/>
      <c r="C7" s="436"/>
      <c r="D7" s="437"/>
      <c r="E7" s="264" t="s">
        <v>100</v>
      </c>
      <c r="F7" s="265" t="s">
        <v>101</v>
      </c>
      <c r="G7" s="265" t="s">
        <v>100</v>
      </c>
      <c r="H7" s="266" t="s">
        <v>101</v>
      </c>
      <c r="I7" s="266" t="s">
        <v>100</v>
      </c>
      <c r="J7" s="266" t="s">
        <v>101</v>
      </c>
      <c r="K7" s="266" t="s">
        <v>100</v>
      </c>
      <c r="L7" s="266" t="s">
        <v>101</v>
      </c>
      <c r="M7" s="266" t="s">
        <v>100</v>
      </c>
      <c r="N7" s="266" t="s">
        <v>101</v>
      </c>
      <c r="O7" s="264" t="s">
        <v>100</v>
      </c>
      <c r="P7" s="267" t="s">
        <v>101</v>
      </c>
    </row>
    <row r="8" spans="1:16" ht="20.25" x14ac:dyDescent="0.3">
      <c r="A8" s="424"/>
      <c r="B8" s="425"/>
      <c r="C8" s="425"/>
      <c r="D8" s="426"/>
      <c r="E8" s="250" t="s">
        <v>9</v>
      </c>
      <c r="F8" s="251" t="s">
        <v>10</v>
      </c>
      <c r="G8" s="251" t="s">
        <v>11</v>
      </c>
      <c r="H8" s="251" t="s">
        <v>12</v>
      </c>
      <c r="I8" s="251" t="s">
        <v>13</v>
      </c>
      <c r="J8" s="251" t="s">
        <v>14</v>
      </c>
      <c r="K8" s="251" t="s">
        <v>15</v>
      </c>
      <c r="L8" s="251" t="s">
        <v>16</v>
      </c>
      <c r="M8" s="251" t="s">
        <v>60</v>
      </c>
      <c r="N8" s="251" t="s">
        <v>61</v>
      </c>
      <c r="O8" s="251" t="s">
        <v>62</v>
      </c>
      <c r="P8" s="252" t="s">
        <v>63</v>
      </c>
    </row>
    <row r="9" spans="1:16" ht="20.25" x14ac:dyDescent="0.3">
      <c r="A9" s="424"/>
      <c r="B9" s="425"/>
      <c r="C9" s="425"/>
      <c r="D9" s="426"/>
      <c r="E9" s="250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4"/>
    </row>
    <row r="10" spans="1:16" ht="20.25" x14ac:dyDescent="0.3">
      <c r="A10" s="268" t="s">
        <v>69</v>
      </c>
      <c r="B10" s="269"/>
      <c r="C10" s="269" t="s">
        <v>77</v>
      </c>
      <c r="D10" s="270" t="s">
        <v>77</v>
      </c>
      <c r="E10" s="255">
        <f>SUM('Table 6" 2015 jan'!E10,'Table 6" 2015 feb'!E10,'Table 6" 2015 mar'!E10)</f>
        <v>0</v>
      </c>
      <c r="F10" s="256">
        <f>SUM('Table 6" 2015 jan'!F10,'Table 6" 2015 feb'!F10,'Table 6" 2015 mar'!F10)</f>
        <v>0</v>
      </c>
      <c r="G10" s="256">
        <f>SUM('Table 6" 2015 jan'!G10,'Table 6" 2015 feb'!G10,'Table 6" 2015 mar'!G10)</f>
        <v>0</v>
      </c>
      <c r="H10" s="256">
        <f>SUM('Table 6" 2015 jan'!H10,'Table 6" 2015 feb'!H10,'Table 6" 2015 mar'!H10)</f>
        <v>0</v>
      </c>
      <c r="I10" s="256">
        <f>SUM('Table 6" 2015 jan'!I10,'Table 6" 2015 feb'!I10,'Table 6" 2015 mar'!I10)</f>
        <v>0</v>
      </c>
      <c r="J10" s="256">
        <f>SUM('Table 6" 2015 jan'!J10,'Table 6" 2015 feb'!J10,'Table 6" 2015 mar'!J10)</f>
        <v>0</v>
      </c>
      <c r="K10" s="256">
        <f>SUM('Table 6" 2015 jan'!K10,'Table 6" 2015 feb'!K10,'Table 6" 2015 mar'!K10)</f>
        <v>0</v>
      </c>
      <c r="L10" s="256">
        <f>SUM('Table 6" 2015 jan'!L10,'Table 6" 2015 feb'!L10,'Table 6" 2015 mar'!L10)</f>
        <v>0</v>
      </c>
      <c r="M10" s="256">
        <f>SUM('Table 6" 2015 jan'!M10,'Table 6" 2015 feb'!M10,'Table 6" 2015 mar'!M10)</f>
        <v>0</v>
      </c>
      <c r="N10" s="256">
        <f>SUM('Table 6" 2015 jan'!N10,'Table 6" 2015 feb'!N10,'Table 6" 2015 mar'!N10)</f>
        <v>0</v>
      </c>
      <c r="O10" s="257">
        <f>SUM(E10,G10,I10,K10,M10)</f>
        <v>0</v>
      </c>
      <c r="P10" s="258">
        <f>SUM(F10,H10,J10,L10,N10)</f>
        <v>0</v>
      </c>
    </row>
    <row r="11" spans="1:16" ht="20.25" x14ac:dyDescent="0.3">
      <c r="A11" s="424"/>
      <c r="B11" s="425"/>
      <c r="C11" s="425"/>
      <c r="D11" s="426"/>
      <c r="E11" s="259"/>
      <c r="F11" s="256"/>
      <c r="G11" s="256"/>
      <c r="H11" s="256"/>
      <c r="I11" s="256"/>
      <c r="J11" s="256"/>
      <c r="K11" s="256"/>
      <c r="L11" s="256"/>
      <c r="M11" s="256"/>
      <c r="N11" s="256"/>
      <c r="O11" s="257"/>
      <c r="P11" s="258"/>
    </row>
    <row r="12" spans="1:16" ht="20.25" x14ac:dyDescent="0.3">
      <c r="A12" s="268" t="s">
        <v>68</v>
      </c>
      <c r="B12" s="269"/>
      <c r="C12" s="269" t="s">
        <v>77</v>
      </c>
      <c r="D12" s="270" t="s">
        <v>77</v>
      </c>
      <c r="E12" s="256">
        <f>SUM('Table 6" 2015 jan'!E12,'Table 6" 2015 feb'!E12,'Table 6" 2015 mar'!E12)</f>
        <v>0</v>
      </c>
      <c r="F12" s="256">
        <f>SUM('Table 6" 2015 jan'!F12,'Table 6" 2015 feb'!F12,'Table 6" 2015 mar'!F12)</f>
        <v>0</v>
      </c>
      <c r="G12" s="256">
        <f>SUM('Table 6" 2015 jan'!G12,'Table 6" 2015 feb'!G12,'Table 6" 2015 mar'!G12)</f>
        <v>0</v>
      </c>
      <c r="H12" s="256">
        <f>SUM('Table 6" 2015 jan'!H12,'Table 6" 2015 feb'!H12,'Table 6" 2015 mar'!H12)</f>
        <v>0</v>
      </c>
      <c r="I12" s="256">
        <f>SUM('Table 6" 2015 jan'!I12,'Table 6" 2015 feb'!I12,'Table 6" 2015 mar'!I12)</f>
        <v>0</v>
      </c>
      <c r="J12" s="256">
        <f>SUM('Table 6" 2015 jan'!J12,'Table 6" 2015 feb'!J12,'Table 6" 2015 mar'!J12)</f>
        <v>0</v>
      </c>
      <c r="K12" s="256">
        <f>SUM('Table 6" 2015 jan'!K12,'Table 6" 2015 feb'!K12,'Table 6" 2015 mar'!K12)</f>
        <v>0</v>
      </c>
      <c r="L12" s="256">
        <f>SUM('Table 6" 2015 jan'!L12,'Table 6" 2015 feb'!L12,'Table 6" 2015 mar'!L12)</f>
        <v>0</v>
      </c>
      <c r="M12" s="256">
        <f>SUM('Table 6" 2015 jan'!M12,'Table 6" 2015 feb'!M12,'Table 6" 2015 mar'!M12)</f>
        <v>0</v>
      </c>
      <c r="N12" s="256">
        <f>SUM('Table 6" 2015 jan'!N12,'Table 6" 2015 feb'!N12,'Table 6" 2015 mar'!N12)</f>
        <v>0</v>
      </c>
      <c r="O12" s="257">
        <f>SUM(E12:N12)</f>
        <v>0</v>
      </c>
      <c r="P12" s="258">
        <f>SUM(F12,H12,J12,L12,N12)</f>
        <v>0</v>
      </c>
    </row>
    <row r="13" spans="1:16" ht="20.25" x14ac:dyDescent="0.3">
      <c r="A13" s="424"/>
      <c r="B13" s="425"/>
      <c r="C13" s="425"/>
      <c r="D13" s="426"/>
      <c r="E13" s="259"/>
      <c r="F13" s="256"/>
      <c r="G13" s="256"/>
      <c r="H13" s="256"/>
      <c r="I13" s="256"/>
      <c r="J13" s="256"/>
      <c r="K13" s="256"/>
      <c r="L13" s="256"/>
      <c r="M13" s="256"/>
      <c r="N13" s="256"/>
      <c r="O13" s="257"/>
      <c r="P13" s="258"/>
    </row>
    <row r="14" spans="1:16" ht="20.25" x14ac:dyDescent="0.3">
      <c r="A14" s="268" t="s">
        <v>21</v>
      </c>
      <c r="B14" s="269"/>
      <c r="C14" s="269" t="s">
        <v>77</v>
      </c>
      <c r="D14" s="270" t="s">
        <v>77</v>
      </c>
      <c r="E14" s="256">
        <f>SUM('Table 6" 2015 jan'!E14,'Table 6" 2015 feb'!E14,'Table 6" 2015 mar'!E14)</f>
        <v>1</v>
      </c>
      <c r="F14" s="256">
        <f>SUM('Table 6" 2015 jan'!F14,'Table 6" 2015 feb'!F14,'Table 6" 2015 mar'!F14)</f>
        <v>0</v>
      </c>
      <c r="G14" s="256">
        <f>SUM('Table 6" 2015 jan'!G14,'Table 6" 2015 feb'!G14,'Table 6" 2015 mar'!G14)</f>
        <v>0</v>
      </c>
      <c r="H14" s="256">
        <f>SUM('Table 6" 2015 jan'!H14,'Table 6" 2015 feb'!H14,'Table 6" 2015 mar'!H14)</f>
        <v>0</v>
      </c>
      <c r="I14" s="256">
        <f>SUM('Table 6" 2015 jan'!I14,'Table 6" 2015 feb'!I14,'Table 6" 2015 mar'!I14)</f>
        <v>0</v>
      </c>
      <c r="J14" s="256">
        <f>SUM('Table 6" 2015 jan'!J14,'Table 6" 2015 feb'!J14,'Table 6" 2015 mar'!J14)</f>
        <v>0</v>
      </c>
      <c r="K14" s="256">
        <f>SUM('Table 6" 2015 jan'!K14,'Table 6" 2015 feb'!K14,'Table 6" 2015 mar'!K14)</f>
        <v>0</v>
      </c>
      <c r="L14" s="256">
        <f>SUM('Table 6" 2015 jan'!L14,'Table 6" 2015 feb'!L14,'Table 6" 2015 mar'!L14)</f>
        <v>0</v>
      </c>
      <c r="M14" s="256">
        <f>SUM('Table 6" 2015 jan'!M14,'Table 6" 2015 feb'!M14,'Table 6" 2015 mar'!M14)</f>
        <v>0</v>
      </c>
      <c r="N14" s="256">
        <f>SUM('Table 6" 2015 jan'!N14,'Table 6" 2015 feb'!N14,'Table 6" 2015 mar'!N14)</f>
        <v>0</v>
      </c>
      <c r="O14" s="257">
        <f>SUM(E14,G14,I14,K14,M14)</f>
        <v>1</v>
      </c>
      <c r="P14" s="258">
        <f>SUM(F14,H14,J14,L14,N14)</f>
        <v>0</v>
      </c>
    </row>
    <row r="15" spans="1:16" ht="20.25" x14ac:dyDescent="0.3">
      <c r="A15" s="424"/>
      <c r="B15" s="425"/>
      <c r="C15" s="425"/>
      <c r="D15" s="426"/>
      <c r="E15" s="259"/>
      <c r="F15" s="256"/>
      <c r="G15" s="256"/>
      <c r="H15" s="256"/>
      <c r="I15" s="256"/>
      <c r="J15" s="256"/>
      <c r="K15" s="256"/>
      <c r="L15" s="256"/>
      <c r="M15" s="256"/>
      <c r="N15" s="256"/>
      <c r="O15" s="257"/>
      <c r="P15" s="258"/>
    </row>
    <row r="16" spans="1:16" ht="20.25" x14ac:dyDescent="0.3">
      <c r="A16" s="268" t="s">
        <v>22</v>
      </c>
      <c r="B16" s="269"/>
      <c r="C16" s="269" t="s">
        <v>77</v>
      </c>
      <c r="D16" s="270" t="s">
        <v>77</v>
      </c>
      <c r="E16" s="256">
        <f>SUM('Table 6" 2015 jan'!E16,'Table 6" 2015 feb'!E16,'Table 6" 2015 mar'!E16)</f>
        <v>2</v>
      </c>
      <c r="F16" s="256">
        <f>SUM('Table 6" 2015 jan'!F16,'Table 6" 2015 feb'!F16,'Table 6" 2015 mar'!F16)</f>
        <v>0</v>
      </c>
      <c r="G16" s="256">
        <f>SUM('Table 6" 2015 jan'!G16,'Table 6" 2015 feb'!G16,'Table 6" 2015 mar'!G16)</f>
        <v>1</v>
      </c>
      <c r="H16" s="256">
        <f>SUM('Table 6" 2015 jan'!H16,'Table 6" 2015 feb'!H16,'Table 6" 2015 mar'!H16)</f>
        <v>0</v>
      </c>
      <c r="I16" s="256">
        <f>SUM('Table 6" 2015 jan'!I16,'Table 6" 2015 feb'!I16,'Table 6" 2015 mar'!I16)</f>
        <v>0</v>
      </c>
      <c r="J16" s="256">
        <f>SUM('Table 6" 2015 jan'!J16,'Table 6" 2015 feb'!J16,'Table 6" 2015 mar'!J16)</f>
        <v>0</v>
      </c>
      <c r="K16" s="256">
        <f>SUM('Table 6" 2015 jan'!K16,'Table 6" 2015 feb'!K16,'Table 6" 2015 mar'!K16)</f>
        <v>0</v>
      </c>
      <c r="L16" s="256">
        <f>SUM('Table 6" 2015 jan'!L16,'Table 6" 2015 feb'!L16,'Table 6" 2015 mar'!L16)</f>
        <v>0</v>
      </c>
      <c r="M16" s="256">
        <f>SUM('Table 6" 2015 jan'!M16,'Table 6" 2015 feb'!M16,'Table 6" 2015 mar'!M16)</f>
        <v>0</v>
      </c>
      <c r="N16" s="256">
        <f>SUM('Table 6" 2015 jan'!N16,'Table 6" 2015 feb'!N16,'Table 6" 2015 mar'!N16)</f>
        <v>0</v>
      </c>
      <c r="O16" s="257">
        <f>SUM(E16,G16,I16,K16,M16)</f>
        <v>3</v>
      </c>
      <c r="P16" s="258">
        <f>SUM(F16,H16,J16,L16,N16)</f>
        <v>0</v>
      </c>
    </row>
    <row r="17" spans="1:16" ht="20.25" x14ac:dyDescent="0.3">
      <c r="A17" s="424"/>
      <c r="B17" s="425"/>
      <c r="C17" s="425"/>
      <c r="D17" s="426"/>
      <c r="E17" s="259"/>
      <c r="F17" s="256"/>
      <c r="G17" s="256"/>
      <c r="H17" s="256"/>
      <c r="I17" s="256"/>
      <c r="J17" s="256"/>
      <c r="K17" s="256"/>
      <c r="L17" s="256"/>
      <c r="M17" s="256"/>
      <c r="N17" s="256"/>
      <c r="O17" s="257"/>
      <c r="P17" s="258"/>
    </row>
    <row r="18" spans="1:16" ht="20.25" x14ac:dyDescent="0.3">
      <c r="A18" s="268" t="s">
        <v>23</v>
      </c>
      <c r="B18" s="269"/>
      <c r="C18" s="269" t="s">
        <v>77</v>
      </c>
      <c r="D18" s="270" t="s">
        <v>77</v>
      </c>
      <c r="E18" s="256">
        <f>SUM('Table 6" 2015 jan'!E18,'Table 6" 2015 feb'!E18,'Table 6" 2015 mar'!E18)</f>
        <v>0</v>
      </c>
      <c r="F18" s="256">
        <f>SUM('Table 6" 2015 jan'!F18,'Table 6" 2015 feb'!F18,'Table 6" 2015 mar'!F18)</f>
        <v>0</v>
      </c>
      <c r="G18" s="256">
        <f>SUM('Table 6" 2015 jan'!G18,'Table 6" 2015 feb'!G18,'Table 6" 2015 mar'!G18)</f>
        <v>1</v>
      </c>
      <c r="H18" s="256">
        <f>SUM('Table 6" 2015 jan'!H18,'Table 6" 2015 feb'!H18,'Table 6" 2015 mar'!H18)</f>
        <v>0</v>
      </c>
      <c r="I18" s="256">
        <f>SUM('Table 6" 2015 jan'!I18,'Table 6" 2015 feb'!I18,'Table 6" 2015 mar'!I18)</f>
        <v>0</v>
      </c>
      <c r="J18" s="256">
        <f>SUM('Table 6" 2015 jan'!J18,'Table 6" 2015 feb'!J18,'Table 6" 2015 mar'!J18)</f>
        <v>0</v>
      </c>
      <c r="K18" s="256">
        <f>SUM('Table 6" 2015 jan'!K18,'Table 6" 2015 feb'!K18,'Table 6" 2015 mar'!K18)</f>
        <v>1</v>
      </c>
      <c r="L18" s="256">
        <f>SUM('Table 6" 2015 jan'!L18,'Table 6" 2015 feb'!L18,'Table 6" 2015 mar'!L18)</f>
        <v>0</v>
      </c>
      <c r="M18" s="256">
        <f>SUM('Table 6" 2015 jan'!M18,'Table 6" 2015 feb'!M18,'Table 6" 2015 mar'!M18)</f>
        <v>2</v>
      </c>
      <c r="N18" s="256">
        <f>SUM('Table 6" 2015 jan'!N18,'Table 6" 2015 feb'!N18,'Table 6" 2015 mar'!N18)</f>
        <v>0</v>
      </c>
      <c r="O18" s="257">
        <f>SUM(E18,G18,I18,K18,M18)</f>
        <v>4</v>
      </c>
      <c r="P18" s="258">
        <f>SUM(F18,H18,J18,L18,N18)</f>
        <v>0</v>
      </c>
    </row>
    <row r="19" spans="1:16" ht="20.25" x14ac:dyDescent="0.3">
      <c r="A19" s="424"/>
      <c r="B19" s="425"/>
      <c r="C19" s="425"/>
      <c r="D19" s="426"/>
      <c r="E19" s="259"/>
      <c r="F19" s="256"/>
      <c r="G19" s="256"/>
      <c r="H19" s="256"/>
      <c r="I19" s="256"/>
      <c r="J19" s="256"/>
      <c r="K19" s="256"/>
      <c r="L19" s="256"/>
      <c r="M19" s="256"/>
      <c r="N19" s="256"/>
      <c r="O19" s="257"/>
      <c r="P19" s="258"/>
    </row>
    <row r="20" spans="1:16" ht="20.25" x14ac:dyDescent="0.3">
      <c r="A20" s="268" t="s">
        <v>24</v>
      </c>
      <c r="B20" s="269"/>
      <c r="C20" s="269" t="s">
        <v>77</v>
      </c>
      <c r="D20" s="270" t="s">
        <v>77</v>
      </c>
      <c r="E20" s="256">
        <f>SUM('Table 6" 2015 jan'!E20,'Table 6" 2015 feb'!E20,'Table 6" 2015 mar'!E20)</f>
        <v>0</v>
      </c>
      <c r="F20" s="256">
        <f>SUM('Table 6" 2015 jan'!F20,'Table 6" 2015 feb'!F20,'Table 6" 2015 mar'!F20)</f>
        <v>0</v>
      </c>
      <c r="G20" s="256">
        <f>SUM('Table 6" 2015 jan'!G20,'Table 6" 2015 feb'!G20,'Table 6" 2015 mar'!G20)</f>
        <v>2</v>
      </c>
      <c r="H20" s="256">
        <f>SUM('Table 6" 2015 jan'!H20,'Table 6" 2015 feb'!H20,'Table 6" 2015 mar'!H20)</f>
        <v>0</v>
      </c>
      <c r="I20" s="256">
        <f>SUM('Table 6" 2015 jan'!I20,'Table 6" 2015 feb'!I20,'Table 6" 2015 mar'!I20)</f>
        <v>0</v>
      </c>
      <c r="J20" s="256">
        <f>SUM('Table 6" 2015 jan'!J20,'Table 6" 2015 feb'!J20,'Table 6" 2015 mar'!J20)</f>
        <v>0</v>
      </c>
      <c r="K20" s="256">
        <f>SUM('Table 6" 2015 jan'!K20,'Table 6" 2015 feb'!K20,'Table 6" 2015 mar'!K20)</f>
        <v>0</v>
      </c>
      <c r="L20" s="256">
        <f>SUM('Table 6" 2015 jan'!L20,'Table 6" 2015 feb'!L20,'Table 6" 2015 mar'!L20)</f>
        <v>0</v>
      </c>
      <c r="M20" s="256">
        <f>SUM('Table 6" 2015 jan'!M20,'Table 6" 2015 feb'!M20,'Table 6" 2015 mar'!M20)</f>
        <v>0</v>
      </c>
      <c r="N20" s="256">
        <f>SUM('Table 6" 2015 jan'!N20,'Table 6" 2015 feb'!N20,'Table 6" 2015 mar'!N20)</f>
        <v>0</v>
      </c>
      <c r="O20" s="257">
        <f>SUM(E20,G20,I20,K20,M20)</f>
        <v>2</v>
      </c>
      <c r="P20" s="258">
        <f>SUM(F20,H20,J20,L20,N20)</f>
        <v>0</v>
      </c>
    </row>
    <row r="21" spans="1:16" ht="20.25" x14ac:dyDescent="0.3">
      <c r="A21" s="424"/>
      <c r="B21" s="425"/>
      <c r="C21" s="425"/>
      <c r="D21" s="426"/>
      <c r="E21" s="259"/>
      <c r="F21" s="256"/>
      <c r="G21" s="256"/>
      <c r="H21" s="256"/>
      <c r="I21" s="256"/>
      <c r="J21" s="256"/>
      <c r="K21" s="256"/>
      <c r="L21" s="256"/>
      <c r="M21" s="256"/>
      <c r="N21" s="256"/>
      <c r="O21" s="257"/>
      <c r="P21" s="258"/>
    </row>
    <row r="22" spans="1:16" ht="20.25" x14ac:dyDescent="0.3">
      <c r="A22" s="268" t="s">
        <v>25</v>
      </c>
      <c r="B22" s="269"/>
      <c r="C22" s="269" t="s">
        <v>77</v>
      </c>
      <c r="D22" s="270" t="s">
        <v>77</v>
      </c>
      <c r="E22" s="256">
        <f>SUM('Table 6" 2015 jan'!E22,'Table 6" 2015 feb'!E22,'Table 6" 2015 mar'!E22)</f>
        <v>0</v>
      </c>
      <c r="F22" s="256">
        <f>SUM('Table 6" 2015 jan'!F22,'Table 6" 2015 feb'!F22,'Table 6" 2015 mar'!F22)</f>
        <v>0</v>
      </c>
      <c r="G22" s="256">
        <f>SUM('Table 6" 2015 jan'!G22,'Table 6" 2015 feb'!G22,'Table 6" 2015 mar'!G22)</f>
        <v>1</v>
      </c>
      <c r="H22" s="256">
        <f>SUM('Table 6" 2015 jan'!H22,'Table 6" 2015 feb'!H22,'Table 6" 2015 mar'!H22)</f>
        <v>0</v>
      </c>
      <c r="I22" s="256">
        <f>SUM('Table 6" 2015 jan'!I22,'Table 6" 2015 feb'!I22,'Table 6" 2015 mar'!I22)</f>
        <v>0</v>
      </c>
      <c r="J22" s="256">
        <f>SUM('Table 6" 2015 jan'!J22,'Table 6" 2015 feb'!J22,'Table 6" 2015 mar'!J22)</f>
        <v>0</v>
      </c>
      <c r="K22" s="256">
        <f>SUM('Table 6" 2015 jan'!K22,'Table 6" 2015 feb'!K22,'Table 6" 2015 mar'!K22)</f>
        <v>0</v>
      </c>
      <c r="L22" s="256">
        <f>SUM('Table 6" 2015 jan'!L22,'Table 6" 2015 feb'!L22,'Table 6" 2015 mar'!L22)</f>
        <v>0</v>
      </c>
      <c r="M22" s="256">
        <f>SUM('Table 6" 2015 jan'!M22,'Table 6" 2015 feb'!M22,'Table 6" 2015 mar'!M22)</f>
        <v>1</v>
      </c>
      <c r="N22" s="256">
        <f>SUM('Table 6" 2015 jan'!N22,'Table 6" 2015 feb'!N22,'Table 6" 2015 mar'!N22)</f>
        <v>0</v>
      </c>
      <c r="O22" s="257">
        <f>SUM(E22,G22,I22,K22,M22)</f>
        <v>2</v>
      </c>
      <c r="P22" s="258">
        <f>SUM(F22,H22,J22,L22,N22)</f>
        <v>0</v>
      </c>
    </row>
    <row r="23" spans="1:16" ht="20.25" x14ac:dyDescent="0.3">
      <c r="A23" s="424"/>
      <c r="B23" s="425"/>
      <c r="C23" s="425"/>
      <c r="D23" s="426"/>
      <c r="E23" s="259"/>
      <c r="F23" s="256"/>
      <c r="G23" s="256"/>
      <c r="H23" s="256"/>
      <c r="I23" s="256"/>
      <c r="J23" s="256"/>
      <c r="K23" s="256"/>
      <c r="L23" s="256"/>
      <c r="M23" s="256"/>
      <c r="N23" s="256"/>
      <c r="O23" s="257"/>
      <c r="P23" s="258"/>
    </row>
    <row r="24" spans="1:16" ht="20.25" x14ac:dyDescent="0.3">
      <c r="A24" s="268" t="s">
        <v>26</v>
      </c>
      <c r="B24" s="269"/>
      <c r="C24" s="269" t="s">
        <v>77</v>
      </c>
      <c r="D24" s="270" t="s">
        <v>77</v>
      </c>
      <c r="E24" s="256">
        <f>SUM('Table 6" 2015 jan'!E24,'Table 6" 2015 feb'!E24,'Table 6" 2015 mar'!E24)</f>
        <v>1</v>
      </c>
      <c r="F24" s="256">
        <f>SUM('Table 6" 2015 jan'!F24,'Table 6" 2015 feb'!F24,'Table 6" 2015 mar'!F24)</f>
        <v>0</v>
      </c>
      <c r="G24" s="256">
        <f>SUM('Table 6" 2015 jan'!G24,'Table 6" 2015 feb'!G24,'Table 6" 2015 mar'!G24)</f>
        <v>0</v>
      </c>
      <c r="H24" s="256">
        <f>SUM('Table 6" 2015 jan'!H24,'Table 6" 2015 feb'!H24,'Table 6" 2015 mar'!H24)</f>
        <v>0</v>
      </c>
      <c r="I24" s="256">
        <f>SUM('Table 6" 2015 jan'!I24,'Table 6" 2015 feb'!I24,'Table 6" 2015 mar'!I24)</f>
        <v>0</v>
      </c>
      <c r="J24" s="256">
        <f>SUM('Table 6" 2015 jan'!J24,'Table 6" 2015 feb'!J24,'Table 6" 2015 mar'!J24)</f>
        <v>0</v>
      </c>
      <c r="K24" s="256">
        <f>SUM('Table 6" 2015 jan'!K24,'Table 6" 2015 feb'!K24,'Table 6" 2015 mar'!K24)</f>
        <v>1</v>
      </c>
      <c r="L24" s="256">
        <f>SUM('Table 6" 2015 jan'!L24,'Table 6" 2015 feb'!L24,'Table 6" 2015 mar'!L24)</f>
        <v>0</v>
      </c>
      <c r="M24" s="256">
        <f>SUM('Table 6" 2015 jan'!M24,'Table 6" 2015 feb'!M24,'Table 6" 2015 mar'!M24)</f>
        <v>0</v>
      </c>
      <c r="N24" s="256">
        <f>SUM('Table 6" 2015 jan'!N24,'Table 6" 2015 feb'!N24,'Table 6" 2015 mar'!N24)</f>
        <v>0</v>
      </c>
      <c r="O24" s="257">
        <f>SUM(E24,G24,I24,K24,M24)</f>
        <v>2</v>
      </c>
      <c r="P24" s="258">
        <f>SUM(F24,H24,J24,L24,N24)</f>
        <v>0</v>
      </c>
    </row>
    <row r="25" spans="1:16" ht="20.25" x14ac:dyDescent="0.3">
      <c r="A25" s="424"/>
      <c r="B25" s="425"/>
      <c r="C25" s="425"/>
      <c r="D25" s="426"/>
      <c r="E25" s="259"/>
      <c r="F25" s="256"/>
      <c r="G25" s="256"/>
      <c r="H25" s="256"/>
      <c r="I25" s="256"/>
      <c r="J25" s="256"/>
      <c r="K25" s="256"/>
      <c r="L25" s="256"/>
      <c r="M25" s="256"/>
      <c r="N25" s="256"/>
      <c r="O25" s="257"/>
      <c r="P25" s="258"/>
    </row>
    <row r="26" spans="1:16" ht="20.25" x14ac:dyDescent="0.3">
      <c r="A26" s="268" t="s">
        <v>27</v>
      </c>
      <c r="B26" s="269"/>
      <c r="C26" s="269" t="s">
        <v>77</v>
      </c>
      <c r="D26" s="270" t="s">
        <v>77</v>
      </c>
      <c r="E26" s="256">
        <f>SUM('Table 6" 2015 jan'!E26,'Table 6" 2015 feb'!E26,'Table 6" 2015 mar'!E26)</f>
        <v>0</v>
      </c>
      <c r="F26" s="256">
        <f>SUM('Table 6" 2015 jan'!F26,'Table 6" 2015 feb'!F26,'Table 6" 2015 mar'!F26)</f>
        <v>0</v>
      </c>
      <c r="G26" s="256">
        <f>SUM('Table 6" 2015 jan'!G26,'Table 6" 2015 feb'!G26,'Table 6" 2015 mar'!G26)</f>
        <v>0</v>
      </c>
      <c r="H26" s="256">
        <f>SUM('Table 6" 2015 jan'!H26,'Table 6" 2015 feb'!H26,'Table 6" 2015 mar'!H26)</f>
        <v>0</v>
      </c>
      <c r="I26" s="256">
        <f>SUM('Table 6" 2015 jan'!I26,'Table 6" 2015 feb'!I26,'Table 6" 2015 mar'!I26)</f>
        <v>0</v>
      </c>
      <c r="J26" s="256">
        <f>SUM('Table 6" 2015 jan'!J26,'Table 6" 2015 feb'!J26,'Table 6" 2015 mar'!J26)</f>
        <v>0</v>
      </c>
      <c r="K26" s="256">
        <f>SUM('Table 6" 2015 jan'!K26,'Table 6" 2015 feb'!K26,'Table 6" 2015 mar'!K26)</f>
        <v>0</v>
      </c>
      <c r="L26" s="256">
        <f>SUM('Table 6" 2015 jan'!L26,'Table 6" 2015 feb'!L26,'Table 6" 2015 mar'!L26)</f>
        <v>0</v>
      </c>
      <c r="M26" s="256">
        <f>SUM('Table 6" 2015 jan'!M26,'Table 6" 2015 feb'!M26,'Table 6" 2015 mar'!M26)</f>
        <v>0</v>
      </c>
      <c r="N26" s="256">
        <f>SUM('Table 6" 2015 jan'!N26,'Table 6" 2015 feb'!N26,'Table 6" 2015 mar'!N26)</f>
        <v>2</v>
      </c>
      <c r="O26" s="257">
        <f>SUM(E26,G26,I26,K26,M26)</f>
        <v>0</v>
      </c>
      <c r="P26" s="258">
        <f>SUM(F26,H26,J26,L26,N26)</f>
        <v>2</v>
      </c>
    </row>
    <row r="27" spans="1:16" ht="20.25" x14ac:dyDescent="0.3">
      <c r="A27" s="424"/>
      <c r="B27" s="425"/>
      <c r="C27" s="425"/>
      <c r="D27" s="426"/>
      <c r="E27" s="259"/>
      <c r="F27" s="256"/>
      <c r="G27" s="256"/>
      <c r="H27" s="256"/>
      <c r="I27" s="256"/>
      <c r="J27" s="256"/>
      <c r="K27" s="256"/>
      <c r="L27" s="256"/>
      <c r="M27" s="256"/>
      <c r="N27" s="256"/>
      <c r="O27" s="257"/>
      <c r="P27" s="258"/>
    </row>
    <row r="28" spans="1:16" ht="20.25" x14ac:dyDescent="0.3">
      <c r="A28" s="268" t="s">
        <v>28</v>
      </c>
      <c r="B28" s="269"/>
      <c r="C28" s="269" t="s">
        <v>77</v>
      </c>
      <c r="D28" s="270" t="s">
        <v>77</v>
      </c>
      <c r="E28" s="256">
        <f>SUM('Table 6" 2015 jan'!E28,'Table 6" 2015 feb'!E28,'Table 6" 2015 mar'!E28)</f>
        <v>0</v>
      </c>
      <c r="F28" s="256">
        <f>SUM('Table 6" 2015 jan'!F28,'Table 6" 2015 feb'!F28,'Table 6" 2015 mar'!F28)</f>
        <v>1</v>
      </c>
      <c r="G28" s="256">
        <f>SUM('Table 6" 2015 jan'!G28,'Table 6" 2015 feb'!G28,'Table 6" 2015 mar'!G28)</f>
        <v>0</v>
      </c>
      <c r="H28" s="256">
        <f>SUM('Table 6" 2015 jan'!H28,'Table 6" 2015 feb'!H28,'Table 6" 2015 mar'!H28)</f>
        <v>0</v>
      </c>
      <c r="I28" s="256">
        <f>SUM('Table 6" 2015 jan'!I28,'Table 6" 2015 feb'!I28,'Table 6" 2015 mar'!I28)</f>
        <v>0</v>
      </c>
      <c r="J28" s="256">
        <f>SUM('Table 6" 2015 jan'!J28,'Table 6" 2015 feb'!J28,'Table 6" 2015 mar'!J28)</f>
        <v>0</v>
      </c>
      <c r="K28" s="256">
        <f>SUM('Table 6" 2015 jan'!K28,'Table 6" 2015 feb'!K28,'Table 6" 2015 mar'!K28)</f>
        <v>0</v>
      </c>
      <c r="L28" s="256">
        <f>SUM('Table 6" 2015 jan'!L28,'Table 6" 2015 feb'!L28,'Table 6" 2015 mar'!L28)</f>
        <v>0</v>
      </c>
      <c r="M28" s="256">
        <f>SUM('Table 6" 2015 jan'!M28,'Table 6" 2015 feb'!M28,'Table 6" 2015 mar'!M28)</f>
        <v>0</v>
      </c>
      <c r="N28" s="256">
        <f>SUM('Table 6" 2015 jan'!N28,'Table 6" 2015 feb'!N28,'Table 6" 2015 mar'!N28)</f>
        <v>0</v>
      </c>
      <c r="O28" s="257">
        <f>SUM(E28,G28,I28,K28,M28)</f>
        <v>0</v>
      </c>
      <c r="P28" s="258">
        <f>SUM(F28,H28,J28,L28,N28)</f>
        <v>1</v>
      </c>
    </row>
    <row r="29" spans="1:16" ht="20.25" x14ac:dyDescent="0.3">
      <c r="A29" s="424"/>
      <c r="B29" s="425"/>
      <c r="C29" s="425"/>
      <c r="D29" s="426"/>
      <c r="E29" s="259"/>
      <c r="F29" s="256"/>
      <c r="G29" s="256"/>
      <c r="H29" s="256"/>
      <c r="I29" s="256"/>
      <c r="J29" s="256"/>
      <c r="K29" s="256"/>
      <c r="L29" s="256"/>
      <c r="M29" s="256"/>
      <c r="N29" s="256"/>
      <c r="O29" s="257"/>
      <c r="P29" s="258"/>
    </row>
    <row r="30" spans="1:16" ht="20.25" x14ac:dyDescent="0.3">
      <c r="A30" s="268" t="s">
        <v>29</v>
      </c>
      <c r="B30" s="269"/>
      <c r="C30" s="269" t="s">
        <v>77</v>
      </c>
      <c r="D30" s="270" t="s">
        <v>77</v>
      </c>
      <c r="E30" s="256">
        <f>SUM('Table 6" 2015 jan'!E30,'Table 6" 2015 feb'!E30,'Table 6" 2015 mar'!E30)</f>
        <v>1</v>
      </c>
      <c r="F30" s="256">
        <f>SUM('Table 6" 2015 jan'!F30,'Table 6" 2015 feb'!F30,'Table 6" 2015 mar'!F30)</f>
        <v>0</v>
      </c>
      <c r="G30" s="256">
        <f>SUM('Table 6" 2015 jan'!G30,'Table 6" 2015 feb'!G30,'Table 6" 2015 mar'!G30)</f>
        <v>0</v>
      </c>
      <c r="H30" s="256">
        <f>SUM('Table 6" 2015 jan'!H30,'Table 6" 2015 feb'!H30,'Table 6" 2015 mar'!H30)</f>
        <v>0</v>
      </c>
      <c r="I30" s="256">
        <f>SUM('Table 6" 2015 jan'!I30,'Table 6" 2015 feb'!I30,'Table 6" 2015 mar'!I30)</f>
        <v>0</v>
      </c>
      <c r="J30" s="256">
        <f>SUM('Table 6" 2015 jan'!J30,'Table 6" 2015 feb'!J30,'Table 6" 2015 mar'!J30)</f>
        <v>0</v>
      </c>
      <c r="K30" s="256">
        <f>SUM('Table 6" 2015 jan'!K30,'Table 6" 2015 feb'!K30,'Table 6" 2015 mar'!K30)</f>
        <v>0</v>
      </c>
      <c r="L30" s="256">
        <f>SUM('Table 6" 2015 jan'!L30,'Table 6" 2015 feb'!L30,'Table 6" 2015 mar'!L30)</f>
        <v>0</v>
      </c>
      <c r="M30" s="256">
        <f>SUM('Table 6" 2015 jan'!M30,'Table 6" 2015 feb'!M30,'Table 6" 2015 mar'!M30)</f>
        <v>0</v>
      </c>
      <c r="N30" s="256">
        <f>SUM('Table 6" 2015 jan'!N30,'Table 6" 2015 feb'!N30,'Table 6" 2015 mar'!N30)</f>
        <v>1</v>
      </c>
      <c r="O30" s="257">
        <f>SUM(E30,G30,I30,K30,M30)</f>
        <v>1</v>
      </c>
      <c r="P30" s="258">
        <f>SUM(F30,H30,J30,L30,N30)</f>
        <v>1</v>
      </c>
    </row>
    <row r="31" spans="1:16" ht="20.25" x14ac:dyDescent="0.3">
      <c r="A31" s="424"/>
      <c r="B31" s="425"/>
      <c r="C31" s="425"/>
      <c r="D31" s="426"/>
      <c r="E31" s="255"/>
      <c r="F31" s="256"/>
      <c r="G31" s="256"/>
      <c r="H31" s="256"/>
      <c r="I31" s="256"/>
      <c r="J31" s="256"/>
      <c r="K31" s="256"/>
      <c r="L31" s="256"/>
      <c r="M31" s="256"/>
      <c r="N31" s="256"/>
      <c r="O31" s="257"/>
      <c r="P31" s="258"/>
    </row>
    <row r="32" spans="1:16" ht="20.25" x14ac:dyDescent="0.3">
      <c r="A32" s="268" t="s">
        <v>139</v>
      </c>
      <c r="B32" s="269"/>
      <c r="C32" s="269" t="s">
        <v>77</v>
      </c>
      <c r="D32" s="270" t="s">
        <v>77</v>
      </c>
      <c r="E32" s="256">
        <f>SUM('Table 6" 2015 jan'!E32,'Table 6" 2015 feb'!E32,'Table 6" 2015 mar'!E32)</f>
        <v>3</v>
      </c>
      <c r="F32" s="256">
        <f>SUM('Table 6" 2015 jan'!F32,'Table 6" 2015 feb'!F32,'Table 6" 2015 mar'!F32)</f>
        <v>0</v>
      </c>
      <c r="G32" s="256">
        <f>SUM('Table 6" 2015 jan'!G32,'Table 6" 2015 feb'!G32,'Table 6" 2015 mar'!G32)</f>
        <v>1</v>
      </c>
      <c r="H32" s="256">
        <f>SUM('Table 6" 2015 jan'!H32,'Table 6" 2015 feb'!H32,'Table 6" 2015 mar'!H32)</f>
        <v>0</v>
      </c>
      <c r="I32" s="256">
        <f>SUM('Table 6" 2015 jan'!I32,'Table 6" 2015 feb'!I32,'Table 6" 2015 mar'!I32)</f>
        <v>0</v>
      </c>
      <c r="J32" s="256">
        <f>SUM('Table 6" 2015 jan'!J32,'Table 6" 2015 feb'!J32,'Table 6" 2015 mar'!J32)</f>
        <v>0</v>
      </c>
      <c r="K32" s="256">
        <f>SUM('Table 6" 2015 jan'!K32,'Table 6" 2015 feb'!K32,'Table 6" 2015 mar'!K32)</f>
        <v>0</v>
      </c>
      <c r="L32" s="256">
        <f>SUM('Table 6" 2015 jan'!L32,'Table 6" 2015 feb'!L32,'Table 6" 2015 mar'!L32)</f>
        <v>0</v>
      </c>
      <c r="M32" s="256">
        <f>SUM('Table 6" 2015 jan'!M32,'Table 6" 2015 feb'!M32,'Table 6" 2015 mar'!M32)</f>
        <v>1</v>
      </c>
      <c r="N32" s="256">
        <f>SUM('Table 6" 2015 jan'!N32,'Table 6" 2015 feb'!N32,'Table 6" 2015 mar'!N32)</f>
        <v>0</v>
      </c>
      <c r="O32" s="257">
        <f>SUM(E32,G32,I32,K32,M32)</f>
        <v>5</v>
      </c>
      <c r="P32" s="258">
        <f>SUM(F32,H32,J32,L32,N32)</f>
        <v>0</v>
      </c>
    </row>
    <row r="33" spans="1:16" ht="20.25" x14ac:dyDescent="0.3">
      <c r="A33" s="424"/>
      <c r="B33" s="425"/>
      <c r="C33" s="425"/>
      <c r="D33" s="426"/>
      <c r="E33" s="259"/>
      <c r="F33" s="256"/>
      <c r="G33" s="256"/>
      <c r="H33" s="256"/>
      <c r="I33" s="256"/>
      <c r="J33" s="256"/>
      <c r="K33" s="256"/>
      <c r="L33" s="256"/>
      <c r="M33" s="256"/>
      <c r="N33" s="256"/>
      <c r="O33" s="257"/>
      <c r="P33" s="258"/>
    </row>
    <row r="34" spans="1:16" ht="20.25" x14ac:dyDescent="0.3">
      <c r="A34" s="268" t="s">
        <v>31</v>
      </c>
      <c r="B34" s="269"/>
      <c r="C34" s="269" t="s">
        <v>77</v>
      </c>
      <c r="D34" s="270" t="s">
        <v>77</v>
      </c>
      <c r="E34" s="256">
        <f>SUM('Table 6" 2015 jan'!E34,'Table 6" 2015 feb'!E34,'Table 6" 2015 mar'!E34)</f>
        <v>2</v>
      </c>
      <c r="F34" s="256">
        <f>SUM('Table 6" 2015 jan'!F34,'Table 6" 2015 feb'!F34,'Table 6" 2015 mar'!F34)</f>
        <v>0</v>
      </c>
      <c r="G34" s="256">
        <f>SUM('Table 6" 2015 jan'!G34,'Table 6" 2015 feb'!G34,'Table 6" 2015 mar'!G34)</f>
        <v>0</v>
      </c>
      <c r="H34" s="256">
        <f>SUM('Table 6" 2015 jan'!H34,'Table 6" 2015 feb'!H34,'Table 6" 2015 mar'!H34)</f>
        <v>0</v>
      </c>
      <c r="I34" s="256">
        <f>SUM('Table 6" 2015 jan'!I34,'Table 6" 2015 feb'!I34,'Table 6" 2015 mar'!I34)</f>
        <v>0</v>
      </c>
      <c r="J34" s="256">
        <f>SUM('Table 6" 2015 jan'!J34,'Table 6" 2015 feb'!J34,'Table 6" 2015 mar'!J34)</f>
        <v>0</v>
      </c>
      <c r="K34" s="256">
        <f>SUM('Table 6" 2015 jan'!K34,'Table 6" 2015 feb'!K34,'Table 6" 2015 mar'!K34)</f>
        <v>0</v>
      </c>
      <c r="L34" s="256">
        <f>SUM('Table 6" 2015 jan'!L34,'Table 6" 2015 feb'!L34,'Table 6" 2015 mar'!L34)</f>
        <v>0</v>
      </c>
      <c r="M34" s="256">
        <f>SUM('Table 6" 2015 jan'!M34,'Table 6" 2015 feb'!M34,'Table 6" 2015 mar'!M34)</f>
        <v>0</v>
      </c>
      <c r="N34" s="256">
        <f>SUM('Table 6" 2015 jan'!N34,'Table 6" 2015 feb'!N34,'Table 6" 2015 mar'!N34)</f>
        <v>0</v>
      </c>
      <c r="O34" s="257">
        <f>SUM(E34,G34,I34,K34,M34)</f>
        <v>2</v>
      </c>
      <c r="P34" s="258">
        <f>SUM(F34,H34,J34,L34,N34)</f>
        <v>0</v>
      </c>
    </row>
    <row r="35" spans="1:16" ht="20.25" x14ac:dyDescent="0.3">
      <c r="A35" s="424"/>
      <c r="B35" s="425"/>
      <c r="C35" s="425"/>
      <c r="D35" s="426"/>
      <c r="E35" s="259"/>
      <c r="F35" s="256"/>
      <c r="G35" s="256"/>
      <c r="H35" s="256"/>
      <c r="I35" s="256"/>
      <c r="J35" s="256"/>
      <c r="K35" s="256"/>
      <c r="L35" s="256"/>
      <c r="M35" s="256"/>
      <c r="N35" s="256"/>
      <c r="O35" s="257"/>
      <c r="P35" s="258"/>
    </row>
    <row r="36" spans="1:16" ht="20.25" x14ac:dyDescent="0.3">
      <c r="A36" s="268" t="s">
        <v>32</v>
      </c>
      <c r="B36" s="269"/>
      <c r="C36" s="269" t="s">
        <v>77</v>
      </c>
      <c r="D36" s="270" t="s">
        <v>77</v>
      </c>
      <c r="E36" s="256">
        <f>SUM('Table 6" 2015 jan'!E36,'Table 6" 2015 feb'!E36,'Table 6" 2015 mar'!E36)</f>
        <v>3</v>
      </c>
      <c r="F36" s="256">
        <f>SUM('Table 6" 2015 jan'!F36,'Table 6" 2015 feb'!F36,'Table 6" 2015 mar'!F36)</f>
        <v>2</v>
      </c>
      <c r="G36" s="256">
        <f>SUM('Table 6" 2015 jan'!G36,'Table 6" 2015 feb'!G36,'Table 6" 2015 mar'!G36)</f>
        <v>1</v>
      </c>
      <c r="H36" s="256">
        <f>SUM('Table 6" 2015 jan'!H36,'Table 6" 2015 feb'!H36,'Table 6" 2015 mar'!H36)</f>
        <v>1</v>
      </c>
      <c r="I36" s="256">
        <f>SUM('Table 6" 2015 jan'!I36,'Table 6" 2015 feb'!I36,'Table 6" 2015 mar'!I36)</f>
        <v>0</v>
      </c>
      <c r="J36" s="256">
        <f>SUM('Table 6" 2015 jan'!J36,'Table 6" 2015 feb'!J36,'Table 6" 2015 mar'!J36)</f>
        <v>0</v>
      </c>
      <c r="K36" s="256">
        <f>SUM('Table 6" 2015 jan'!K36,'Table 6" 2015 feb'!K36,'Table 6" 2015 mar'!K36)</f>
        <v>0</v>
      </c>
      <c r="L36" s="256">
        <f>SUM('Table 6" 2015 jan'!L36,'Table 6" 2015 feb'!L36,'Table 6" 2015 mar'!L36)</f>
        <v>0</v>
      </c>
      <c r="M36" s="256">
        <f>SUM('Table 6" 2015 jan'!M36,'Table 6" 2015 feb'!M36,'Table 6" 2015 mar'!M36)</f>
        <v>0</v>
      </c>
      <c r="N36" s="256">
        <f>SUM('Table 6" 2015 jan'!N36,'Table 6" 2015 feb'!N36,'Table 6" 2015 mar'!N36)</f>
        <v>0</v>
      </c>
      <c r="O36" s="257">
        <f>SUM(E36,G36,I36,K36,M36)</f>
        <v>4</v>
      </c>
      <c r="P36" s="258">
        <f>SUM(F36,H36,J36,L36,N36)</f>
        <v>3</v>
      </c>
    </row>
    <row r="37" spans="1:16" ht="20.25" x14ac:dyDescent="0.3">
      <c r="A37" s="424"/>
      <c r="B37" s="425"/>
      <c r="C37" s="425"/>
      <c r="D37" s="426"/>
      <c r="E37" s="259"/>
      <c r="F37" s="256"/>
      <c r="G37" s="256"/>
      <c r="H37" s="256"/>
      <c r="I37" s="256"/>
      <c r="J37" s="256"/>
      <c r="K37" s="256"/>
      <c r="L37" s="256"/>
      <c r="M37" s="256"/>
      <c r="N37" s="256"/>
      <c r="O37" s="257"/>
      <c r="P37" s="258"/>
    </row>
    <row r="38" spans="1:16" ht="20.25" x14ac:dyDescent="0.3">
      <c r="A38" s="271" t="s">
        <v>56</v>
      </c>
      <c r="B38" s="272"/>
      <c r="C38" s="272"/>
      <c r="D38" s="270" t="s">
        <v>77</v>
      </c>
      <c r="E38" s="256">
        <f>SUM('Table 6" 2015 jan'!E38,'Table 6" 2015 feb'!E38,'Table 6" 2015 mar'!E38)</f>
        <v>1</v>
      </c>
      <c r="F38" s="256">
        <f>SUM('Table 6" 2015 jan'!F38,'Table 6" 2015 feb'!F38,'Table 6" 2015 mar'!F38)</f>
        <v>0</v>
      </c>
      <c r="G38" s="256">
        <f>SUM('Table 6" 2015 jan'!G38,'Table 6" 2015 feb'!G38,'Table 6" 2015 mar'!G38)</f>
        <v>0</v>
      </c>
      <c r="H38" s="256">
        <f>SUM('Table 6" 2015 jan'!H38,'Table 6" 2015 feb'!H38,'Table 6" 2015 mar'!H38)</f>
        <v>0</v>
      </c>
      <c r="I38" s="256">
        <f>SUM('Table 6" 2015 jan'!I38,'Table 6" 2015 feb'!I38,'Table 6" 2015 mar'!I38)</f>
        <v>0</v>
      </c>
      <c r="J38" s="256">
        <f>SUM('Table 6" 2015 jan'!J38,'Table 6" 2015 feb'!J38,'Table 6" 2015 mar'!J38)</f>
        <v>0</v>
      </c>
      <c r="K38" s="256">
        <f>SUM('Table 6" 2015 jan'!K38,'Table 6" 2015 feb'!K38,'Table 6" 2015 mar'!K38)</f>
        <v>0</v>
      </c>
      <c r="L38" s="256">
        <f>SUM('Table 6" 2015 jan'!L38,'Table 6" 2015 feb'!L38,'Table 6" 2015 mar'!L38)</f>
        <v>0</v>
      </c>
      <c r="M38" s="256">
        <f>SUM('Table 6" 2015 jan'!M38,'Table 6" 2015 feb'!M38,'Table 6" 2015 mar'!M38)</f>
        <v>0</v>
      </c>
      <c r="N38" s="256">
        <f>SUM('Table 6" 2015 jan'!N38,'Table 6" 2015 feb'!N38,'Table 6" 2015 mar'!N38)</f>
        <v>0</v>
      </c>
      <c r="O38" s="257">
        <f>SUM(E38,G38,I38,K38,M38)</f>
        <v>1</v>
      </c>
      <c r="P38" s="258">
        <f>SUM(F38,H38,J38,L38,N38)</f>
        <v>0</v>
      </c>
    </row>
    <row r="39" spans="1:16" ht="20.25" x14ac:dyDescent="0.3">
      <c r="A39" s="424"/>
      <c r="B39" s="425"/>
      <c r="C39" s="425"/>
      <c r="D39" s="426"/>
      <c r="E39" s="259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8"/>
    </row>
    <row r="40" spans="1:16" ht="20.25" x14ac:dyDescent="0.3">
      <c r="A40" s="273" t="s">
        <v>6</v>
      </c>
      <c r="B40" s="274"/>
      <c r="C40" s="275" t="s">
        <v>77</v>
      </c>
      <c r="D40" s="276" t="s">
        <v>77</v>
      </c>
      <c r="E40" s="262">
        <f>SUM(E10:E38)</f>
        <v>14</v>
      </c>
      <c r="F40" s="263">
        <f t="shared" ref="F40:N40" si="0">SUM(F10:F38)</f>
        <v>3</v>
      </c>
      <c r="G40" s="263">
        <f>SUM(G10:G38)</f>
        <v>7</v>
      </c>
      <c r="H40" s="263">
        <f t="shared" si="0"/>
        <v>1</v>
      </c>
      <c r="I40" s="263">
        <f>SUM(I10:I38)</f>
        <v>0</v>
      </c>
      <c r="J40" s="263">
        <f t="shared" si="0"/>
        <v>0</v>
      </c>
      <c r="K40" s="263">
        <f>SUM(K10:K38)</f>
        <v>2</v>
      </c>
      <c r="L40" s="263">
        <f t="shared" si="0"/>
        <v>0</v>
      </c>
      <c r="M40" s="263">
        <f>SUM(M10:M38)</f>
        <v>4</v>
      </c>
      <c r="N40" s="263">
        <f t="shared" si="0"/>
        <v>3</v>
      </c>
      <c r="O40" s="260">
        <f>SUM(O10,O12,O14,O16,O18,O20,O22,O24,O26,O28,O30,O32,O34,O36,O38)</f>
        <v>27</v>
      </c>
      <c r="P40" s="261">
        <f>SUM(P10,P12,P14,P16,P18,P20,P22,P24,P26,P28,P30,P32,P34,P36,P38)</f>
        <v>7</v>
      </c>
    </row>
  </sheetData>
  <mergeCells count="27"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31:D31"/>
    <mergeCell ref="A33:D33"/>
    <mergeCell ref="A35:D35"/>
    <mergeCell ref="A37:D37"/>
    <mergeCell ref="A39:D39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I80" sqref="I80"/>
    </sheetView>
  </sheetViews>
  <sheetFormatPr defaultRowHeight="12.75" x14ac:dyDescent="0.2"/>
  <cols>
    <col min="6" max="6" width="14.28515625" customWidth="1"/>
    <col min="8" max="8" width="11.42578125" customWidth="1"/>
    <col min="10" max="10" width="10.42578125" customWidth="1"/>
    <col min="12" max="12" width="11.5703125" customWidth="1"/>
    <col min="14" max="14" width="10.28515625" customWidth="1"/>
    <col min="15" max="16" width="10.5703125" customWidth="1"/>
  </cols>
  <sheetData>
    <row r="1" spans="1:16" ht="27" customHeight="1" x14ac:dyDescent="0.35">
      <c r="A1" s="427" t="s">
        <v>157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</row>
    <row r="2" spans="1:16" ht="25.5" customHeight="1" x14ac:dyDescent="0.35">
      <c r="A2" s="427" t="s">
        <v>20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</row>
    <row r="3" spans="1:16" ht="22.5" customHeight="1" x14ac:dyDescent="0.35">
      <c r="A3" s="428">
        <v>42005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</row>
    <row r="5" spans="1:16" ht="19.5" customHeight="1" x14ac:dyDescent="0.2">
      <c r="A5" s="429" t="s">
        <v>84</v>
      </c>
      <c r="B5" s="430"/>
      <c r="C5" s="430"/>
      <c r="D5" s="431"/>
      <c r="E5" s="429" t="s">
        <v>85</v>
      </c>
      <c r="F5" s="431"/>
      <c r="G5" s="429" t="s">
        <v>86</v>
      </c>
      <c r="H5" s="431"/>
      <c r="I5" s="429" t="s">
        <v>87</v>
      </c>
      <c r="J5" s="431"/>
      <c r="K5" s="429" t="s">
        <v>88</v>
      </c>
      <c r="L5" s="431"/>
      <c r="M5" s="429" t="s">
        <v>89</v>
      </c>
      <c r="N5" s="431"/>
      <c r="O5" s="429" t="s">
        <v>151</v>
      </c>
      <c r="P5" s="431"/>
    </row>
    <row r="6" spans="1:16" ht="21.75" customHeight="1" x14ac:dyDescent="0.2">
      <c r="A6" s="432"/>
      <c r="B6" s="433"/>
      <c r="C6" s="433"/>
      <c r="D6" s="434"/>
      <c r="E6" s="435"/>
      <c r="F6" s="437"/>
      <c r="G6" s="435"/>
      <c r="H6" s="437"/>
      <c r="I6" s="435"/>
      <c r="J6" s="437"/>
      <c r="K6" s="435"/>
      <c r="L6" s="437"/>
      <c r="M6" s="435"/>
      <c r="N6" s="437"/>
      <c r="O6" s="435"/>
      <c r="P6" s="437"/>
    </row>
    <row r="7" spans="1:16" ht="20.25" x14ac:dyDescent="0.2">
      <c r="A7" s="435"/>
      <c r="B7" s="436"/>
      <c r="C7" s="436"/>
      <c r="D7" s="437"/>
      <c r="E7" s="264" t="s">
        <v>100</v>
      </c>
      <c r="F7" s="265" t="s">
        <v>101</v>
      </c>
      <c r="G7" s="265" t="s">
        <v>100</v>
      </c>
      <c r="H7" s="266" t="s">
        <v>101</v>
      </c>
      <c r="I7" s="266" t="s">
        <v>100</v>
      </c>
      <c r="J7" s="266" t="s">
        <v>101</v>
      </c>
      <c r="K7" s="266" t="s">
        <v>100</v>
      </c>
      <c r="L7" s="266" t="s">
        <v>101</v>
      </c>
      <c r="M7" s="266" t="s">
        <v>100</v>
      </c>
      <c r="N7" s="266" t="s">
        <v>101</v>
      </c>
      <c r="O7" s="264" t="s">
        <v>100</v>
      </c>
      <c r="P7" s="267" t="s">
        <v>101</v>
      </c>
    </row>
    <row r="8" spans="1:16" ht="20.25" x14ac:dyDescent="0.3">
      <c r="A8" s="424"/>
      <c r="B8" s="425"/>
      <c r="C8" s="425"/>
      <c r="D8" s="426"/>
      <c r="E8" s="250" t="s">
        <v>9</v>
      </c>
      <c r="F8" s="251" t="s">
        <v>10</v>
      </c>
      <c r="G8" s="251" t="s">
        <v>11</v>
      </c>
      <c r="H8" s="251" t="s">
        <v>12</v>
      </c>
      <c r="I8" s="251" t="s">
        <v>13</v>
      </c>
      <c r="J8" s="251" t="s">
        <v>14</v>
      </c>
      <c r="K8" s="251" t="s">
        <v>15</v>
      </c>
      <c r="L8" s="251" t="s">
        <v>16</v>
      </c>
      <c r="M8" s="251" t="s">
        <v>60</v>
      </c>
      <c r="N8" s="251" t="s">
        <v>61</v>
      </c>
      <c r="O8" s="251" t="s">
        <v>62</v>
      </c>
      <c r="P8" s="252" t="s">
        <v>63</v>
      </c>
    </row>
    <row r="9" spans="1:16" ht="20.25" x14ac:dyDescent="0.3">
      <c r="A9" s="424"/>
      <c r="B9" s="425"/>
      <c r="C9" s="425"/>
      <c r="D9" s="426"/>
      <c r="E9" s="250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4"/>
    </row>
    <row r="10" spans="1:16" ht="20.25" x14ac:dyDescent="0.3">
      <c r="A10" s="268" t="s">
        <v>69</v>
      </c>
      <c r="B10" s="269"/>
      <c r="C10" s="269" t="s">
        <v>77</v>
      </c>
      <c r="D10" s="270" t="s">
        <v>77</v>
      </c>
      <c r="E10" s="255"/>
      <c r="F10" s="256"/>
      <c r="G10" s="256"/>
      <c r="H10" s="256"/>
      <c r="I10" s="256"/>
      <c r="J10" s="256"/>
      <c r="K10" s="256"/>
      <c r="L10" s="256"/>
      <c r="M10" s="256"/>
      <c r="N10" s="256"/>
      <c r="O10" s="257">
        <f>SUM(E10,G10,I10,K10,M10)</f>
        <v>0</v>
      </c>
      <c r="P10" s="258">
        <f>SUM(F10,H10,J10,L10,N10)</f>
        <v>0</v>
      </c>
    </row>
    <row r="11" spans="1:16" ht="20.25" x14ac:dyDescent="0.3">
      <c r="A11" s="424"/>
      <c r="B11" s="425"/>
      <c r="C11" s="425"/>
      <c r="D11" s="426"/>
      <c r="E11" s="259"/>
      <c r="F11" s="256"/>
      <c r="G11" s="256"/>
      <c r="H11" s="256"/>
      <c r="I11" s="256"/>
      <c r="J11" s="256"/>
      <c r="K11" s="256"/>
      <c r="L11" s="256"/>
      <c r="M11" s="256"/>
      <c r="N11" s="256"/>
      <c r="O11" s="257"/>
      <c r="P11" s="258"/>
    </row>
    <row r="12" spans="1:16" ht="20.25" x14ac:dyDescent="0.3">
      <c r="A12" s="268" t="s">
        <v>68</v>
      </c>
      <c r="B12" s="269"/>
      <c r="C12" s="269" t="s">
        <v>77</v>
      </c>
      <c r="D12" s="270" t="s">
        <v>77</v>
      </c>
      <c r="E12" s="255"/>
      <c r="F12" s="256"/>
      <c r="G12" s="256"/>
      <c r="H12" s="256"/>
      <c r="I12" s="256"/>
      <c r="J12" s="256"/>
      <c r="K12" s="256"/>
      <c r="L12" s="256"/>
      <c r="M12" s="256"/>
      <c r="N12" s="256"/>
      <c r="O12" s="257">
        <f>SUM(E12:N12)</f>
        <v>0</v>
      </c>
      <c r="P12" s="258">
        <f>SUM(F12,H12,J12,L12,N12)</f>
        <v>0</v>
      </c>
    </row>
    <row r="13" spans="1:16" ht="20.25" x14ac:dyDescent="0.3">
      <c r="A13" s="424"/>
      <c r="B13" s="425"/>
      <c r="C13" s="425"/>
      <c r="D13" s="426"/>
      <c r="E13" s="259"/>
      <c r="F13" s="256"/>
      <c r="G13" s="256"/>
      <c r="H13" s="256"/>
      <c r="I13" s="256"/>
      <c r="J13" s="256"/>
      <c r="K13" s="256"/>
      <c r="L13" s="256"/>
      <c r="M13" s="256"/>
      <c r="N13" s="256"/>
      <c r="O13" s="257"/>
      <c r="P13" s="258"/>
    </row>
    <row r="14" spans="1:16" ht="20.25" x14ac:dyDescent="0.3">
      <c r="A14" s="268" t="s">
        <v>21</v>
      </c>
      <c r="B14" s="269"/>
      <c r="C14" s="269" t="s">
        <v>77</v>
      </c>
      <c r="D14" s="270" t="s">
        <v>77</v>
      </c>
      <c r="E14" s="255"/>
      <c r="F14" s="256"/>
      <c r="G14" s="256"/>
      <c r="H14" s="256"/>
      <c r="I14" s="256"/>
      <c r="J14" s="256"/>
      <c r="K14" s="256"/>
      <c r="L14" s="256"/>
      <c r="M14" s="256"/>
      <c r="N14" s="256"/>
      <c r="O14" s="257">
        <f>SUM(E14,G14,I14,K14,M14)</f>
        <v>0</v>
      </c>
      <c r="P14" s="258">
        <f>SUM(F14,H14,J14,L14,N14)</f>
        <v>0</v>
      </c>
    </row>
    <row r="15" spans="1:16" ht="20.25" x14ac:dyDescent="0.3">
      <c r="A15" s="424"/>
      <c r="B15" s="425"/>
      <c r="C15" s="425"/>
      <c r="D15" s="426"/>
      <c r="E15" s="259"/>
      <c r="F15" s="256"/>
      <c r="G15" s="256"/>
      <c r="H15" s="256"/>
      <c r="I15" s="256"/>
      <c r="J15" s="256"/>
      <c r="K15" s="256"/>
      <c r="L15" s="256"/>
      <c r="M15" s="256"/>
      <c r="N15" s="256"/>
      <c r="O15" s="257"/>
      <c r="P15" s="258"/>
    </row>
    <row r="16" spans="1:16" ht="20.25" x14ac:dyDescent="0.3">
      <c r="A16" s="268" t="s">
        <v>22</v>
      </c>
      <c r="B16" s="269"/>
      <c r="C16" s="269" t="s">
        <v>77</v>
      </c>
      <c r="D16" s="270" t="s">
        <v>77</v>
      </c>
      <c r="E16" s="255">
        <v>2</v>
      </c>
      <c r="F16" s="256"/>
      <c r="G16" s="256">
        <v>1</v>
      </c>
      <c r="H16" s="256"/>
      <c r="I16" s="256"/>
      <c r="J16" s="256"/>
      <c r="K16" s="256"/>
      <c r="L16" s="256"/>
      <c r="M16" s="256"/>
      <c r="N16" s="256"/>
      <c r="O16" s="257">
        <f>SUM(E16,G16,I16,K16,M16)</f>
        <v>3</v>
      </c>
      <c r="P16" s="258">
        <f>SUM(F16,H16,J16,L16,N16)</f>
        <v>0</v>
      </c>
    </row>
    <row r="17" spans="1:16" ht="20.25" x14ac:dyDescent="0.3">
      <c r="A17" s="424"/>
      <c r="B17" s="425"/>
      <c r="C17" s="425"/>
      <c r="D17" s="426"/>
      <c r="E17" s="259"/>
      <c r="F17" s="256"/>
      <c r="G17" s="256"/>
      <c r="H17" s="256"/>
      <c r="I17" s="256"/>
      <c r="J17" s="256"/>
      <c r="K17" s="256"/>
      <c r="L17" s="256"/>
      <c r="M17" s="256"/>
      <c r="N17" s="256"/>
      <c r="O17" s="257"/>
      <c r="P17" s="258"/>
    </row>
    <row r="18" spans="1:16" ht="20.25" x14ac:dyDescent="0.3">
      <c r="A18" s="268" t="s">
        <v>23</v>
      </c>
      <c r="B18" s="269"/>
      <c r="C18" s="269" t="s">
        <v>77</v>
      </c>
      <c r="D18" s="270" t="s">
        <v>77</v>
      </c>
      <c r="E18" s="255"/>
      <c r="F18" s="256"/>
      <c r="G18" s="256"/>
      <c r="H18" s="256"/>
      <c r="I18" s="256"/>
      <c r="J18" s="256"/>
      <c r="K18" s="256"/>
      <c r="L18" s="256"/>
      <c r="M18" s="256"/>
      <c r="N18" s="256"/>
      <c r="O18" s="257">
        <f>SUM(E18,G18,I18,K18,M18)</f>
        <v>0</v>
      </c>
      <c r="P18" s="258">
        <f>SUM(F18,H18,J18,L18,N18)</f>
        <v>0</v>
      </c>
    </row>
    <row r="19" spans="1:16" ht="20.25" x14ac:dyDescent="0.3">
      <c r="A19" s="424"/>
      <c r="B19" s="425"/>
      <c r="C19" s="425"/>
      <c r="D19" s="426"/>
      <c r="E19" s="259"/>
      <c r="F19" s="256"/>
      <c r="G19" s="256"/>
      <c r="H19" s="256"/>
      <c r="I19" s="256"/>
      <c r="J19" s="256"/>
      <c r="K19" s="256"/>
      <c r="L19" s="256"/>
      <c r="M19" s="256"/>
      <c r="N19" s="256"/>
      <c r="O19" s="257"/>
      <c r="P19" s="258"/>
    </row>
    <row r="20" spans="1:16" ht="20.25" x14ac:dyDescent="0.3">
      <c r="A20" s="268" t="s">
        <v>24</v>
      </c>
      <c r="B20" s="269"/>
      <c r="C20" s="269" t="s">
        <v>77</v>
      </c>
      <c r="D20" s="270" t="s">
        <v>77</v>
      </c>
      <c r="E20" s="255"/>
      <c r="F20" s="256"/>
      <c r="G20" s="256">
        <v>1</v>
      </c>
      <c r="H20" s="256"/>
      <c r="I20" s="256"/>
      <c r="J20" s="256"/>
      <c r="K20" s="256"/>
      <c r="L20" s="256"/>
      <c r="M20" s="256"/>
      <c r="N20" s="256"/>
      <c r="O20" s="257">
        <f>SUM(E20,G20,I20,K20,M20)</f>
        <v>1</v>
      </c>
      <c r="P20" s="258">
        <f>SUM(F20,H20,J20,L20,N20)</f>
        <v>0</v>
      </c>
    </row>
    <row r="21" spans="1:16" ht="20.25" x14ac:dyDescent="0.3">
      <c r="A21" s="424"/>
      <c r="B21" s="425"/>
      <c r="C21" s="425"/>
      <c r="D21" s="426"/>
      <c r="E21" s="259"/>
      <c r="F21" s="256"/>
      <c r="G21" s="256"/>
      <c r="H21" s="256"/>
      <c r="I21" s="256"/>
      <c r="J21" s="256"/>
      <c r="K21" s="256"/>
      <c r="L21" s="256"/>
      <c r="M21" s="256"/>
      <c r="N21" s="256"/>
      <c r="O21" s="257"/>
      <c r="P21" s="258"/>
    </row>
    <row r="22" spans="1:16" ht="20.25" x14ac:dyDescent="0.3">
      <c r="A22" s="268" t="s">
        <v>25</v>
      </c>
      <c r="B22" s="269"/>
      <c r="C22" s="269" t="s">
        <v>77</v>
      </c>
      <c r="D22" s="270" t="s">
        <v>77</v>
      </c>
      <c r="E22" s="255"/>
      <c r="F22" s="256"/>
      <c r="G22" s="256"/>
      <c r="H22" s="256"/>
      <c r="I22" s="256"/>
      <c r="J22" s="256"/>
      <c r="K22" s="256"/>
      <c r="L22" s="256"/>
      <c r="M22" s="256"/>
      <c r="N22" s="256"/>
      <c r="O22" s="257">
        <f>SUM(E22,G22,I22,K22,M22)</f>
        <v>0</v>
      </c>
      <c r="P22" s="258">
        <f>SUM(F22,H22,J22,L22,N22)</f>
        <v>0</v>
      </c>
    </row>
    <row r="23" spans="1:16" ht="20.25" x14ac:dyDescent="0.3">
      <c r="A23" s="424"/>
      <c r="B23" s="425"/>
      <c r="C23" s="425"/>
      <c r="D23" s="426"/>
      <c r="E23" s="259"/>
      <c r="F23" s="256"/>
      <c r="G23" s="256"/>
      <c r="H23" s="256"/>
      <c r="I23" s="256"/>
      <c r="J23" s="256"/>
      <c r="K23" s="256"/>
      <c r="L23" s="256"/>
      <c r="M23" s="256"/>
      <c r="N23" s="256"/>
      <c r="O23" s="257"/>
      <c r="P23" s="258"/>
    </row>
    <row r="24" spans="1:16" ht="20.25" x14ac:dyDescent="0.3">
      <c r="A24" s="268" t="s">
        <v>26</v>
      </c>
      <c r="B24" s="269"/>
      <c r="C24" s="269" t="s">
        <v>77</v>
      </c>
      <c r="D24" s="270" t="s">
        <v>77</v>
      </c>
      <c r="E24" s="255"/>
      <c r="F24" s="256"/>
      <c r="G24" s="256"/>
      <c r="H24" s="256"/>
      <c r="I24" s="256"/>
      <c r="J24" s="256"/>
      <c r="K24" s="256">
        <v>1</v>
      </c>
      <c r="L24" s="256"/>
      <c r="M24" s="256"/>
      <c r="N24" s="256"/>
      <c r="O24" s="257">
        <f>SUM(E24,G24,I24,K24,M24)</f>
        <v>1</v>
      </c>
      <c r="P24" s="258">
        <f>SUM(F24,H24,J24,L24,N24)</f>
        <v>0</v>
      </c>
    </row>
    <row r="25" spans="1:16" ht="20.25" x14ac:dyDescent="0.3">
      <c r="A25" s="424"/>
      <c r="B25" s="425"/>
      <c r="C25" s="425"/>
      <c r="D25" s="426"/>
      <c r="E25" s="259"/>
      <c r="F25" s="256"/>
      <c r="G25" s="256"/>
      <c r="H25" s="256"/>
      <c r="I25" s="256"/>
      <c r="J25" s="256"/>
      <c r="K25" s="256"/>
      <c r="L25" s="256"/>
      <c r="M25" s="256"/>
      <c r="N25" s="256"/>
      <c r="O25" s="257"/>
      <c r="P25" s="258"/>
    </row>
    <row r="26" spans="1:16" ht="20.25" x14ac:dyDescent="0.3">
      <c r="A26" s="268" t="s">
        <v>27</v>
      </c>
      <c r="B26" s="269"/>
      <c r="C26" s="269" t="s">
        <v>77</v>
      </c>
      <c r="D26" s="270" t="s">
        <v>77</v>
      </c>
      <c r="E26" s="255"/>
      <c r="F26" s="256"/>
      <c r="G26" s="256"/>
      <c r="H26" s="256"/>
      <c r="I26" s="256"/>
      <c r="J26" s="256"/>
      <c r="K26" s="256"/>
      <c r="L26" s="256"/>
      <c r="M26" s="256"/>
      <c r="N26" s="256">
        <v>1</v>
      </c>
      <c r="O26" s="257">
        <f>SUM(E26,G26,I26,K26,M26)</f>
        <v>0</v>
      </c>
      <c r="P26" s="258">
        <f>SUM(F26,H26,J26,L26,N26)</f>
        <v>1</v>
      </c>
    </row>
    <row r="27" spans="1:16" ht="20.25" x14ac:dyDescent="0.3">
      <c r="A27" s="424"/>
      <c r="B27" s="425"/>
      <c r="C27" s="425"/>
      <c r="D27" s="426"/>
      <c r="E27" s="259"/>
      <c r="F27" s="256"/>
      <c r="G27" s="256"/>
      <c r="H27" s="256"/>
      <c r="I27" s="256"/>
      <c r="J27" s="256"/>
      <c r="K27" s="256"/>
      <c r="L27" s="256"/>
      <c r="M27" s="256"/>
      <c r="N27" s="256"/>
      <c r="O27" s="257"/>
      <c r="P27" s="258"/>
    </row>
    <row r="28" spans="1:16" ht="20.25" x14ac:dyDescent="0.3">
      <c r="A28" s="268" t="s">
        <v>28</v>
      </c>
      <c r="B28" s="269"/>
      <c r="C28" s="269" t="s">
        <v>77</v>
      </c>
      <c r="D28" s="270" t="s">
        <v>77</v>
      </c>
      <c r="E28" s="255"/>
      <c r="F28" s="256">
        <v>1</v>
      </c>
      <c r="G28" s="256"/>
      <c r="H28" s="256"/>
      <c r="I28" s="256"/>
      <c r="J28" s="256"/>
      <c r="K28" s="256"/>
      <c r="L28" s="256"/>
      <c r="M28" s="256"/>
      <c r="N28" s="256"/>
      <c r="O28" s="257">
        <f>SUM(E28,G28,I28,K28,M28)</f>
        <v>0</v>
      </c>
      <c r="P28" s="258">
        <f>SUM(F28,H28,J28,L28,N28)</f>
        <v>1</v>
      </c>
    </row>
    <row r="29" spans="1:16" ht="20.25" x14ac:dyDescent="0.3">
      <c r="A29" s="424"/>
      <c r="B29" s="425"/>
      <c r="C29" s="425"/>
      <c r="D29" s="426"/>
      <c r="E29" s="259"/>
      <c r="F29" s="256"/>
      <c r="G29" s="256"/>
      <c r="H29" s="256"/>
      <c r="I29" s="256"/>
      <c r="J29" s="256"/>
      <c r="K29" s="256"/>
      <c r="L29" s="256"/>
      <c r="M29" s="256"/>
      <c r="N29" s="256"/>
      <c r="O29" s="257"/>
      <c r="P29" s="258"/>
    </row>
    <row r="30" spans="1:16" ht="20.25" x14ac:dyDescent="0.3">
      <c r="A30" s="268" t="s">
        <v>29</v>
      </c>
      <c r="B30" s="269"/>
      <c r="C30" s="269" t="s">
        <v>77</v>
      </c>
      <c r="D30" s="270" t="s">
        <v>77</v>
      </c>
      <c r="E30" s="255"/>
      <c r="F30" s="256"/>
      <c r="G30" s="256"/>
      <c r="H30" s="256"/>
      <c r="I30" s="256"/>
      <c r="J30" s="256"/>
      <c r="K30" s="256"/>
      <c r="L30" s="256"/>
      <c r="M30" s="256"/>
      <c r="N30" s="256"/>
      <c r="O30" s="257">
        <f>SUM(E30,G30,I30,K30,M30)</f>
        <v>0</v>
      </c>
      <c r="P30" s="258">
        <f>SUM(F30,H30,J30,L30,N30)</f>
        <v>0</v>
      </c>
    </row>
    <row r="31" spans="1:16" ht="20.25" x14ac:dyDescent="0.3">
      <c r="A31" s="424"/>
      <c r="B31" s="425"/>
      <c r="C31" s="425"/>
      <c r="D31" s="426"/>
      <c r="E31" s="255"/>
      <c r="F31" s="256"/>
      <c r="G31" s="256"/>
      <c r="H31" s="256"/>
      <c r="I31" s="256"/>
      <c r="J31" s="256"/>
      <c r="K31" s="256"/>
      <c r="L31" s="256"/>
      <c r="M31" s="256"/>
      <c r="N31" s="256"/>
      <c r="O31" s="257"/>
      <c r="P31" s="258"/>
    </row>
    <row r="32" spans="1:16" ht="20.25" x14ac:dyDescent="0.3">
      <c r="A32" s="268" t="s">
        <v>139</v>
      </c>
      <c r="B32" s="269"/>
      <c r="C32" s="269" t="s">
        <v>77</v>
      </c>
      <c r="D32" s="270" t="s">
        <v>77</v>
      </c>
      <c r="E32" s="255">
        <v>1</v>
      </c>
      <c r="F32" s="256"/>
      <c r="G32" s="256"/>
      <c r="H32" s="256"/>
      <c r="I32" s="256"/>
      <c r="J32" s="256"/>
      <c r="K32" s="256"/>
      <c r="L32" s="256"/>
      <c r="M32" s="256"/>
      <c r="N32" s="256"/>
      <c r="O32" s="257">
        <f>SUM(E32,G32,I32,K32,M32)</f>
        <v>1</v>
      </c>
      <c r="P32" s="258">
        <f>SUM(F32,H32,J32,L32,N32)</f>
        <v>0</v>
      </c>
    </row>
    <row r="33" spans="1:16" ht="20.25" x14ac:dyDescent="0.3">
      <c r="A33" s="424"/>
      <c r="B33" s="425"/>
      <c r="C33" s="425"/>
      <c r="D33" s="426"/>
      <c r="E33" s="259"/>
      <c r="F33" s="256"/>
      <c r="G33" s="256"/>
      <c r="H33" s="256"/>
      <c r="I33" s="256"/>
      <c r="J33" s="256"/>
      <c r="K33" s="256"/>
      <c r="L33" s="256"/>
      <c r="M33" s="256"/>
      <c r="N33" s="256"/>
      <c r="O33" s="257"/>
      <c r="P33" s="258"/>
    </row>
    <row r="34" spans="1:16" ht="20.25" x14ac:dyDescent="0.3">
      <c r="A34" s="268" t="s">
        <v>31</v>
      </c>
      <c r="B34" s="269"/>
      <c r="C34" s="269" t="s">
        <v>77</v>
      </c>
      <c r="D34" s="270" t="s">
        <v>77</v>
      </c>
      <c r="E34" s="255"/>
      <c r="F34" s="256"/>
      <c r="G34" s="256"/>
      <c r="H34" s="256"/>
      <c r="I34" s="256"/>
      <c r="J34" s="256"/>
      <c r="K34" s="256"/>
      <c r="L34" s="256"/>
      <c r="M34" s="256"/>
      <c r="N34" s="256"/>
      <c r="O34" s="257">
        <f>SUM(E34,G34,I34,K34,M34)</f>
        <v>0</v>
      </c>
      <c r="P34" s="258">
        <f>SUM(F34,H34,J34,L34,N34)</f>
        <v>0</v>
      </c>
    </row>
    <row r="35" spans="1:16" ht="20.25" x14ac:dyDescent="0.3">
      <c r="A35" s="424"/>
      <c r="B35" s="425"/>
      <c r="C35" s="425"/>
      <c r="D35" s="426"/>
      <c r="E35" s="259"/>
      <c r="F35" s="256"/>
      <c r="G35" s="256"/>
      <c r="H35" s="256"/>
      <c r="I35" s="256"/>
      <c r="J35" s="256"/>
      <c r="K35" s="256"/>
      <c r="L35" s="256"/>
      <c r="M35" s="256"/>
      <c r="N35" s="256"/>
      <c r="O35" s="257"/>
      <c r="P35" s="258"/>
    </row>
    <row r="36" spans="1:16" ht="20.25" x14ac:dyDescent="0.3">
      <c r="A36" s="268" t="s">
        <v>32</v>
      </c>
      <c r="B36" s="269"/>
      <c r="C36" s="269" t="s">
        <v>77</v>
      </c>
      <c r="D36" s="270" t="s">
        <v>77</v>
      </c>
      <c r="E36" s="255">
        <v>1</v>
      </c>
      <c r="F36" s="256"/>
      <c r="G36" s="256"/>
      <c r="H36" s="256"/>
      <c r="I36" s="256"/>
      <c r="J36" s="256"/>
      <c r="K36" s="256"/>
      <c r="L36" s="256"/>
      <c r="M36" s="256"/>
      <c r="N36" s="256"/>
      <c r="O36" s="257">
        <f>SUM(E36,G36,I36,K36,M36)</f>
        <v>1</v>
      </c>
      <c r="P36" s="258">
        <f>SUM(F36,H36,J36,L36,N36)</f>
        <v>0</v>
      </c>
    </row>
    <row r="37" spans="1:16" ht="20.25" x14ac:dyDescent="0.3">
      <c r="A37" s="424"/>
      <c r="B37" s="425"/>
      <c r="C37" s="425"/>
      <c r="D37" s="426"/>
      <c r="E37" s="259"/>
      <c r="F37" s="256"/>
      <c r="G37" s="256"/>
      <c r="H37" s="256"/>
      <c r="I37" s="256"/>
      <c r="J37" s="256"/>
      <c r="K37" s="256"/>
      <c r="L37" s="256"/>
      <c r="M37" s="256"/>
      <c r="N37" s="256"/>
      <c r="O37" s="257"/>
      <c r="P37" s="258"/>
    </row>
    <row r="38" spans="1:16" ht="20.25" x14ac:dyDescent="0.3">
      <c r="A38" s="271" t="s">
        <v>56</v>
      </c>
      <c r="B38" s="272"/>
      <c r="C38" s="272"/>
      <c r="D38" s="270" t="s">
        <v>77</v>
      </c>
      <c r="E38" s="255"/>
      <c r="F38" s="256"/>
      <c r="G38" s="256"/>
      <c r="H38" s="256"/>
      <c r="I38" s="256"/>
      <c r="J38" s="256"/>
      <c r="K38" s="256"/>
      <c r="L38" s="256"/>
      <c r="M38" s="256"/>
      <c r="N38" s="256"/>
      <c r="O38" s="257">
        <f>SUM(E38,G38,I38,K38,M38)</f>
        <v>0</v>
      </c>
      <c r="P38" s="258">
        <f>SUM(F38,H38,J38,L38,N38)</f>
        <v>0</v>
      </c>
    </row>
    <row r="39" spans="1:16" ht="20.25" x14ac:dyDescent="0.3">
      <c r="A39" s="424"/>
      <c r="B39" s="425"/>
      <c r="C39" s="425"/>
      <c r="D39" s="426"/>
      <c r="E39" s="259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8"/>
    </row>
    <row r="40" spans="1:16" ht="20.25" x14ac:dyDescent="0.3">
      <c r="A40" s="273" t="s">
        <v>6</v>
      </c>
      <c r="B40" s="274"/>
      <c r="C40" s="275" t="s">
        <v>77</v>
      </c>
      <c r="D40" s="276" t="s">
        <v>77</v>
      </c>
      <c r="E40" s="262">
        <f>SUM(E10:E38)</f>
        <v>4</v>
      </c>
      <c r="F40" s="263">
        <f t="shared" ref="F40:N40" si="0">SUM(F10:F38)</f>
        <v>1</v>
      </c>
      <c r="G40" s="263">
        <f>SUM(G10:G38)</f>
        <v>2</v>
      </c>
      <c r="H40" s="263">
        <f t="shared" si="0"/>
        <v>0</v>
      </c>
      <c r="I40" s="263">
        <f>SUM(I10:I38)</f>
        <v>0</v>
      </c>
      <c r="J40" s="263">
        <f t="shared" si="0"/>
        <v>0</v>
      </c>
      <c r="K40" s="263">
        <f>SUM(K10:K38)</f>
        <v>1</v>
      </c>
      <c r="L40" s="263">
        <f t="shared" si="0"/>
        <v>0</v>
      </c>
      <c r="M40" s="263">
        <f>SUM(M10:M38)</f>
        <v>0</v>
      </c>
      <c r="N40" s="263">
        <f t="shared" si="0"/>
        <v>1</v>
      </c>
      <c r="O40" s="260">
        <f>SUM(O10,O12,O14,O16,O18,O20,O22,O24,O26,O28,O30,O32,O34,O36,O38)</f>
        <v>7</v>
      </c>
      <c r="P40" s="261">
        <f>SUM(P10,P12,P14,P16,P18,P20,P22,P24,P26,P28,P30,P32,P34,P36,P38)</f>
        <v>2</v>
      </c>
    </row>
  </sheetData>
  <mergeCells count="27">
    <mergeCell ref="A13:D13"/>
    <mergeCell ref="A5:D7"/>
    <mergeCell ref="E5:F6"/>
    <mergeCell ref="G5:H6"/>
    <mergeCell ref="I5:J6"/>
    <mergeCell ref="M5:N6"/>
    <mergeCell ref="O5:P6"/>
    <mergeCell ref="A8:D8"/>
    <mergeCell ref="A9:D9"/>
    <mergeCell ref="A11:D11"/>
    <mergeCell ref="K5:L6"/>
    <mergeCell ref="A39:D39"/>
    <mergeCell ref="A1:P1"/>
    <mergeCell ref="A2:P2"/>
    <mergeCell ref="A3:P3"/>
    <mergeCell ref="A27:D27"/>
    <mergeCell ref="A29:D29"/>
    <mergeCell ref="A31:D31"/>
    <mergeCell ref="A33:D33"/>
    <mergeCell ref="A35:D35"/>
    <mergeCell ref="A37:D37"/>
    <mergeCell ref="A15:D15"/>
    <mergeCell ref="A17:D17"/>
    <mergeCell ref="A19:D19"/>
    <mergeCell ref="A21:D21"/>
    <mergeCell ref="A23:D23"/>
    <mergeCell ref="A25:D25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I80" sqref="I80"/>
    </sheetView>
  </sheetViews>
  <sheetFormatPr defaultRowHeight="12.75" x14ac:dyDescent="0.2"/>
  <cols>
    <col min="6" max="6" width="14.28515625" customWidth="1"/>
    <col min="8" max="8" width="11.42578125" customWidth="1"/>
    <col min="10" max="10" width="10.42578125" customWidth="1"/>
    <col min="12" max="12" width="11.5703125" customWidth="1"/>
    <col min="14" max="14" width="10.28515625" customWidth="1"/>
    <col min="15" max="16" width="10.5703125" customWidth="1"/>
  </cols>
  <sheetData>
    <row r="1" spans="1:16" ht="27" customHeight="1" x14ac:dyDescent="0.35">
      <c r="A1" s="427" t="s">
        <v>157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</row>
    <row r="2" spans="1:16" ht="25.5" customHeight="1" x14ac:dyDescent="0.35">
      <c r="A2" s="427" t="s">
        <v>20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</row>
    <row r="3" spans="1:16" ht="22.5" customHeight="1" x14ac:dyDescent="0.35">
      <c r="A3" s="428">
        <v>42036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</row>
    <row r="5" spans="1:16" ht="19.5" customHeight="1" x14ac:dyDescent="0.2">
      <c r="A5" s="429" t="s">
        <v>84</v>
      </c>
      <c r="B5" s="430"/>
      <c r="C5" s="430"/>
      <c r="D5" s="431"/>
      <c r="E5" s="429" t="s">
        <v>85</v>
      </c>
      <c r="F5" s="431"/>
      <c r="G5" s="429" t="s">
        <v>86</v>
      </c>
      <c r="H5" s="431"/>
      <c r="I5" s="429" t="s">
        <v>87</v>
      </c>
      <c r="J5" s="431"/>
      <c r="K5" s="429" t="s">
        <v>88</v>
      </c>
      <c r="L5" s="431"/>
      <c r="M5" s="429" t="s">
        <v>89</v>
      </c>
      <c r="N5" s="431"/>
      <c r="O5" s="429" t="s">
        <v>151</v>
      </c>
      <c r="P5" s="431"/>
    </row>
    <row r="6" spans="1:16" ht="21.75" customHeight="1" x14ac:dyDescent="0.2">
      <c r="A6" s="432"/>
      <c r="B6" s="433"/>
      <c r="C6" s="433"/>
      <c r="D6" s="434"/>
      <c r="E6" s="435"/>
      <c r="F6" s="437"/>
      <c r="G6" s="435"/>
      <c r="H6" s="437"/>
      <c r="I6" s="435"/>
      <c r="J6" s="437"/>
      <c r="K6" s="435"/>
      <c r="L6" s="437"/>
      <c r="M6" s="435"/>
      <c r="N6" s="437"/>
      <c r="O6" s="435"/>
      <c r="P6" s="437"/>
    </row>
    <row r="7" spans="1:16" ht="20.25" x14ac:dyDescent="0.2">
      <c r="A7" s="435"/>
      <c r="B7" s="436"/>
      <c r="C7" s="436"/>
      <c r="D7" s="437"/>
      <c r="E7" s="264" t="s">
        <v>100</v>
      </c>
      <c r="F7" s="265" t="s">
        <v>101</v>
      </c>
      <c r="G7" s="265" t="s">
        <v>100</v>
      </c>
      <c r="H7" s="266" t="s">
        <v>101</v>
      </c>
      <c r="I7" s="266" t="s">
        <v>100</v>
      </c>
      <c r="J7" s="266" t="s">
        <v>101</v>
      </c>
      <c r="K7" s="266" t="s">
        <v>100</v>
      </c>
      <c r="L7" s="266" t="s">
        <v>101</v>
      </c>
      <c r="M7" s="266" t="s">
        <v>100</v>
      </c>
      <c r="N7" s="266" t="s">
        <v>101</v>
      </c>
      <c r="O7" s="264" t="s">
        <v>100</v>
      </c>
      <c r="P7" s="267" t="s">
        <v>101</v>
      </c>
    </row>
    <row r="8" spans="1:16" ht="20.25" x14ac:dyDescent="0.3">
      <c r="A8" s="424"/>
      <c r="B8" s="425"/>
      <c r="C8" s="425"/>
      <c r="D8" s="426"/>
      <c r="E8" s="250" t="s">
        <v>9</v>
      </c>
      <c r="F8" s="251" t="s">
        <v>10</v>
      </c>
      <c r="G8" s="251" t="s">
        <v>11</v>
      </c>
      <c r="H8" s="251" t="s">
        <v>12</v>
      </c>
      <c r="I8" s="251" t="s">
        <v>13</v>
      </c>
      <c r="J8" s="251" t="s">
        <v>14</v>
      </c>
      <c r="K8" s="251" t="s">
        <v>15</v>
      </c>
      <c r="L8" s="251" t="s">
        <v>16</v>
      </c>
      <c r="M8" s="251" t="s">
        <v>60</v>
      </c>
      <c r="N8" s="251" t="s">
        <v>61</v>
      </c>
      <c r="O8" s="251" t="s">
        <v>62</v>
      </c>
      <c r="P8" s="252" t="s">
        <v>63</v>
      </c>
    </row>
    <row r="9" spans="1:16" ht="20.25" x14ac:dyDescent="0.3">
      <c r="A9" s="424"/>
      <c r="B9" s="425"/>
      <c r="C9" s="425"/>
      <c r="D9" s="426"/>
      <c r="E9" s="250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4"/>
    </row>
    <row r="10" spans="1:16" ht="20.25" x14ac:dyDescent="0.3">
      <c r="A10" s="268" t="s">
        <v>69</v>
      </c>
      <c r="B10" s="269"/>
      <c r="C10" s="269" t="s">
        <v>77</v>
      </c>
      <c r="D10" s="270" t="s">
        <v>77</v>
      </c>
      <c r="E10" s="255"/>
      <c r="F10" s="256"/>
      <c r="G10" s="256"/>
      <c r="H10" s="256"/>
      <c r="I10" s="256"/>
      <c r="J10" s="256"/>
      <c r="K10" s="256"/>
      <c r="L10" s="256"/>
      <c r="M10" s="256"/>
      <c r="N10" s="256"/>
      <c r="O10" s="257">
        <f>SUM(E10,G10,I10,K10,M10)</f>
        <v>0</v>
      </c>
      <c r="P10" s="258">
        <f>SUM(F10,H10,J10,L10,N10)</f>
        <v>0</v>
      </c>
    </row>
    <row r="11" spans="1:16" ht="20.25" x14ac:dyDescent="0.3">
      <c r="A11" s="424"/>
      <c r="B11" s="425"/>
      <c r="C11" s="425"/>
      <c r="D11" s="426"/>
      <c r="E11" s="259"/>
      <c r="F11" s="256"/>
      <c r="G11" s="256"/>
      <c r="H11" s="256"/>
      <c r="I11" s="256"/>
      <c r="J11" s="256"/>
      <c r="K11" s="256"/>
      <c r="L11" s="256"/>
      <c r="M11" s="256"/>
      <c r="N11" s="256"/>
      <c r="O11" s="257"/>
      <c r="P11" s="258"/>
    </row>
    <row r="12" spans="1:16" ht="20.25" x14ac:dyDescent="0.3">
      <c r="A12" s="268" t="s">
        <v>68</v>
      </c>
      <c r="B12" s="269"/>
      <c r="C12" s="269" t="s">
        <v>77</v>
      </c>
      <c r="D12" s="270" t="s">
        <v>77</v>
      </c>
      <c r="E12" s="255"/>
      <c r="F12" s="256"/>
      <c r="G12" s="256"/>
      <c r="H12" s="256"/>
      <c r="I12" s="256"/>
      <c r="J12" s="256"/>
      <c r="K12" s="256"/>
      <c r="L12" s="256"/>
      <c r="M12" s="256"/>
      <c r="N12" s="256"/>
      <c r="O12" s="257">
        <f>SUM(E12:N12)</f>
        <v>0</v>
      </c>
      <c r="P12" s="258">
        <f>SUM(F12,H12,J12,L12,N12)</f>
        <v>0</v>
      </c>
    </row>
    <row r="13" spans="1:16" ht="20.25" x14ac:dyDescent="0.3">
      <c r="A13" s="424"/>
      <c r="B13" s="425"/>
      <c r="C13" s="425"/>
      <c r="D13" s="426"/>
      <c r="E13" s="259"/>
      <c r="F13" s="256"/>
      <c r="G13" s="256"/>
      <c r="H13" s="256"/>
      <c r="I13" s="256"/>
      <c r="J13" s="256"/>
      <c r="K13" s="256"/>
      <c r="L13" s="256"/>
      <c r="M13" s="256"/>
      <c r="N13" s="256"/>
      <c r="O13" s="257"/>
      <c r="P13" s="258"/>
    </row>
    <row r="14" spans="1:16" ht="20.25" x14ac:dyDescent="0.3">
      <c r="A14" s="268" t="s">
        <v>21</v>
      </c>
      <c r="B14" s="269"/>
      <c r="C14" s="269" t="s">
        <v>77</v>
      </c>
      <c r="D14" s="270" t="s">
        <v>77</v>
      </c>
      <c r="E14" s="255">
        <v>1</v>
      </c>
      <c r="F14" s="256"/>
      <c r="G14" s="256"/>
      <c r="H14" s="256"/>
      <c r="I14" s="256"/>
      <c r="J14" s="256"/>
      <c r="K14" s="256"/>
      <c r="L14" s="256"/>
      <c r="M14" s="256"/>
      <c r="N14" s="256"/>
      <c r="O14" s="257">
        <f>SUM(E14,G14,I14,K14,M14)</f>
        <v>1</v>
      </c>
      <c r="P14" s="258">
        <f>SUM(F14,H14,J14,L14,N14)</f>
        <v>0</v>
      </c>
    </row>
    <row r="15" spans="1:16" ht="20.25" x14ac:dyDescent="0.3">
      <c r="A15" s="424"/>
      <c r="B15" s="425"/>
      <c r="C15" s="425"/>
      <c r="D15" s="426"/>
      <c r="E15" s="259"/>
      <c r="F15" s="256"/>
      <c r="G15" s="256"/>
      <c r="H15" s="256"/>
      <c r="I15" s="256"/>
      <c r="J15" s="256"/>
      <c r="K15" s="256"/>
      <c r="L15" s="256"/>
      <c r="M15" s="256"/>
      <c r="N15" s="256"/>
      <c r="O15" s="257"/>
      <c r="P15" s="258"/>
    </row>
    <row r="16" spans="1:16" ht="20.25" x14ac:dyDescent="0.3">
      <c r="A16" s="268" t="s">
        <v>22</v>
      </c>
      <c r="B16" s="269"/>
      <c r="C16" s="269" t="s">
        <v>77</v>
      </c>
      <c r="D16" s="270" t="s">
        <v>77</v>
      </c>
      <c r="E16" s="255"/>
      <c r="F16" s="256"/>
      <c r="G16" s="256"/>
      <c r="H16" s="256"/>
      <c r="I16" s="256"/>
      <c r="J16" s="256"/>
      <c r="K16" s="256"/>
      <c r="L16" s="256"/>
      <c r="M16" s="256"/>
      <c r="N16" s="256"/>
      <c r="O16" s="257">
        <f>SUM(E16,G16,I16,K16,M16)</f>
        <v>0</v>
      </c>
      <c r="P16" s="258">
        <f>SUM(F16,H16,J16,L16,N16)</f>
        <v>0</v>
      </c>
    </row>
    <row r="17" spans="1:16" ht="20.25" x14ac:dyDescent="0.3">
      <c r="A17" s="424"/>
      <c r="B17" s="425"/>
      <c r="C17" s="425"/>
      <c r="D17" s="426"/>
      <c r="E17" s="259"/>
      <c r="F17" s="256"/>
      <c r="G17" s="256"/>
      <c r="H17" s="256"/>
      <c r="I17" s="256"/>
      <c r="J17" s="256"/>
      <c r="K17" s="256"/>
      <c r="L17" s="256"/>
      <c r="M17" s="256"/>
      <c r="N17" s="256"/>
      <c r="O17" s="257"/>
      <c r="P17" s="258"/>
    </row>
    <row r="18" spans="1:16" ht="20.25" x14ac:dyDescent="0.3">
      <c r="A18" s="268" t="s">
        <v>23</v>
      </c>
      <c r="B18" s="269"/>
      <c r="C18" s="269" t="s">
        <v>77</v>
      </c>
      <c r="D18" s="270" t="s">
        <v>77</v>
      </c>
      <c r="E18" s="255"/>
      <c r="F18" s="256"/>
      <c r="G18" s="256">
        <v>1</v>
      </c>
      <c r="H18" s="256"/>
      <c r="I18" s="256"/>
      <c r="J18" s="256"/>
      <c r="K18" s="256"/>
      <c r="L18" s="256"/>
      <c r="M18" s="256"/>
      <c r="N18" s="256"/>
      <c r="O18" s="257">
        <f>SUM(E18,G18,I18,K18,M18)</f>
        <v>1</v>
      </c>
      <c r="P18" s="258">
        <f>SUM(F18,H18,J18,L18,N18)</f>
        <v>0</v>
      </c>
    </row>
    <row r="19" spans="1:16" ht="20.25" x14ac:dyDescent="0.3">
      <c r="A19" s="424"/>
      <c r="B19" s="425"/>
      <c r="C19" s="425"/>
      <c r="D19" s="426"/>
      <c r="E19" s="259"/>
      <c r="F19" s="256"/>
      <c r="G19" s="256"/>
      <c r="H19" s="256"/>
      <c r="I19" s="256"/>
      <c r="J19" s="256"/>
      <c r="K19" s="256"/>
      <c r="L19" s="256"/>
      <c r="M19" s="256"/>
      <c r="N19" s="256"/>
      <c r="O19" s="257"/>
      <c r="P19" s="258"/>
    </row>
    <row r="20" spans="1:16" ht="20.25" x14ac:dyDescent="0.3">
      <c r="A20" s="268" t="s">
        <v>24</v>
      </c>
      <c r="B20" s="269"/>
      <c r="C20" s="269" t="s">
        <v>77</v>
      </c>
      <c r="D20" s="270" t="s">
        <v>77</v>
      </c>
      <c r="E20" s="255"/>
      <c r="F20" s="256"/>
      <c r="G20" s="256"/>
      <c r="H20" s="256"/>
      <c r="I20" s="256"/>
      <c r="J20" s="256"/>
      <c r="K20" s="256"/>
      <c r="L20" s="256"/>
      <c r="M20" s="256"/>
      <c r="N20" s="256"/>
      <c r="O20" s="257">
        <f>SUM(E20,G20,I20,K20,M20)</f>
        <v>0</v>
      </c>
      <c r="P20" s="258">
        <f>SUM(F20,H20,J20,L20,N20)</f>
        <v>0</v>
      </c>
    </row>
    <row r="21" spans="1:16" ht="20.25" x14ac:dyDescent="0.3">
      <c r="A21" s="424"/>
      <c r="B21" s="425"/>
      <c r="C21" s="425"/>
      <c r="D21" s="426"/>
      <c r="E21" s="259"/>
      <c r="F21" s="256"/>
      <c r="G21" s="256"/>
      <c r="H21" s="256"/>
      <c r="I21" s="256"/>
      <c r="J21" s="256"/>
      <c r="K21" s="256"/>
      <c r="L21" s="256"/>
      <c r="M21" s="256"/>
      <c r="N21" s="256"/>
      <c r="O21" s="257"/>
      <c r="P21" s="258"/>
    </row>
    <row r="22" spans="1:16" ht="20.25" x14ac:dyDescent="0.3">
      <c r="A22" s="268" t="s">
        <v>25</v>
      </c>
      <c r="B22" s="269"/>
      <c r="C22" s="269" t="s">
        <v>77</v>
      </c>
      <c r="D22" s="270" t="s">
        <v>77</v>
      </c>
      <c r="E22" s="255"/>
      <c r="F22" s="256"/>
      <c r="G22" s="256"/>
      <c r="H22" s="256"/>
      <c r="I22" s="256"/>
      <c r="J22" s="256"/>
      <c r="K22" s="256"/>
      <c r="L22" s="256"/>
      <c r="M22" s="256"/>
      <c r="N22" s="256"/>
      <c r="O22" s="257">
        <f>SUM(E22,G22,I22,K22,M22)</f>
        <v>0</v>
      </c>
      <c r="P22" s="258">
        <f>SUM(F22,H22,J22,L22,N22)</f>
        <v>0</v>
      </c>
    </row>
    <row r="23" spans="1:16" ht="20.25" x14ac:dyDescent="0.3">
      <c r="A23" s="424"/>
      <c r="B23" s="425"/>
      <c r="C23" s="425"/>
      <c r="D23" s="426"/>
      <c r="E23" s="259"/>
      <c r="F23" s="256"/>
      <c r="G23" s="256"/>
      <c r="H23" s="256"/>
      <c r="I23" s="256"/>
      <c r="J23" s="256"/>
      <c r="K23" s="256"/>
      <c r="L23" s="256"/>
      <c r="M23" s="256"/>
      <c r="N23" s="256"/>
      <c r="O23" s="257"/>
      <c r="P23" s="258"/>
    </row>
    <row r="24" spans="1:16" ht="20.25" x14ac:dyDescent="0.3">
      <c r="A24" s="268" t="s">
        <v>26</v>
      </c>
      <c r="B24" s="269"/>
      <c r="C24" s="269" t="s">
        <v>77</v>
      </c>
      <c r="D24" s="270" t="s">
        <v>77</v>
      </c>
      <c r="E24" s="255"/>
      <c r="F24" s="256"/>
      <c r="G24" s="256"/>
      <c r="H24" s="256"/>
      <c r="I24" s="256"/>
      <c r="J24" s="256"/>
      <c r="K24" s="256"/>
      <c r="L24" s="256"/>
      <c r="M24" s="256"/>
      <c r="N24" s="256"/>
      <c r="O24" s="257">
        <f>SUM(E24,G24,I24,K24,M24)</f>
        <v>0</v>
      </c>
      <c r="P24" s="258">
        <f>SUM(F24,H24,J24,L24,N24)</f>
        <v>0</v>
      </c>
    </row>
    <row r="25" spans="1:16" ht="20.25" x14ac:dyDescent="0.3">
      <c r="A25" s="424"/>
      <c r="B25" s="425"/>
      <c r="C25" s="425"/>
      <c r="D25" s="426"/>
      <c r="E25" s="259"/>
      <c r="F25" s="256"/>
      <c r="G25" s="256"/>
      <c r="H25" s="256"/>
      <c r="I25" s="256"/>
      <c r="J25" s="256"/>
      <c r="K25" s="256"/>
      <c r="L25" s="256"/>
      <c r="M25" s="256"/>
      <c r="N25" s="256"/>
      <c r="O25" s="257"/>
      <c r="P25" s="258"/>
    </row>
    <row r="26" spans="1:16" ht="20.25" x14ac:dyDescent="0.3">
      <c r="A26" s="268" t="s">
        <v>27</v>
      </c>
      <c r="B26" s="269"/>
      <c r="C26" s="269" t="s">
        <v>77</v>
      </c>
      <c r="D26" s="270" t="s">
        <v>77</v>
      </c>
      <c r="E26" s="255"/>
      <c r="F26" s="256"/>
      <c r="G26" s="256"/>
      <c r="H26" s="256"/>
      <c r="I26" s="256"/>
      <c r="J26" s="256"/>
      <c r="K26" s="256"/>
      <c r="L26" s="256"/>
      <c r="M26" s="256"/>
      <c r="N26" s="256"/>
      <c r="O26" s="257">
        <f>SUM(E26,G26,I26,K26,M26)</f>
        <v>0</v>
      </c>
      <c r="P26" s="258">
        <f>SUM(F26,H26,J26,L26,N26)</f>
        <v>0</v>
      </c>
    </row>
    <row r="27" spans="1:16" ht="20.25" x14ac:dyDescent="0.3">
      <c r="A27" s="424"/>
      <c r="B27" s="425"/>
      <c r="C27" s="425"/>
      <c r="D27" s="426"/>
      <c r="E27" s="259"/>
      <c r="F27" s="256"/>
      <c r="G27" s="256"/>
      <c r="H27" s="256"/>
      <c r="I27" s="256"/>
      <c r="J27" s="256"/>
      <c r="K27" s="256"/>
      <c r="L27" s="256"/>
      <c r="M27" s="256"/>
      <c r="N27" s="256"/>
      <c r="O27" s="257"/>
      <c r="P27" s="258"/>
    </row>
    <row r="28" spans="1:16" ht="20.25" x14ac:dyDescent="0.3">
      <c r="A28" s="268" t="s">
        <v>28</v>
      </c>
      <c r="B28" s="269"/>
      <c r="C28" s="269" t="s">
        <v>77</v>
      </c>
      <c r="D28" s="270" t="s">
        <v>77</v>
      </c>
      <c r="E28" s="255"/>
      <c r="F28" s="256"/>
      <c r="G28" s="256"/>
      <c r="H28" s="256"/>
      <c r="I28" s="256"/>
      <c r="J28" s="256"/>
      <c r="K28" s="256"/>
      <c r="L28" s="256"/>
      <c r="M28" s="256"/>
      <c r="N28" s="256"/>
      <c r="O28" s="257">
        <f>SUM(E28,G28,I28,K28,M28)</f>
        <v>0</v>
      </c>
      <c r="P28" s="258">
        <f>SUM(F28,H28,J28,L28,N28)</f>
        <v>0</v>
      </c>
    </row>
    <row r="29" spans="1:16" ht="20.25" x14ac:dyDescent="0.3">
      <c r="A29" s="424"/>
      <c r="B29" s="425"/>
      <c r="C29" s="425"/>
      <c r="D29" s="426"/>
      <c r="E29" s="259"/>
      <c r="F29" s="256"/>
      <c r="G29" s="256"/>
      <c r="H29" s="256"/>
      <c r="I29" s="256"/>
      <c r="J29" s="256"/>
      <c r="K29" s="256"/>
      <c r="L29" s="256"/>
      <c r="M29" s="256"/>
      <c r="N29" s="256"/>
      <c r="O29" s="257"/>
      <c r="P29" s="258"/>
    </row>
    <row r="30" spans="1:16" ht="20.25" x14ac:dyDescent="0.3">
      <c r="A30" s="268" t="s">
        <v>29</v>
      </c>
      <c r="B30" s="269"/>
      <c r="C30" s="269" t="s">
        <v>77</v>
      </c>
      <c r="D30" s="270" t="s">
        <v>77</v>
      </c>
      <c r="E30" s="255">
        <v>1</v>
      </c>
      <c r="F30" s="256"/>
      <c r="G30" s="256"/>
      <c r="H30" s="256"/>
      <c r="I30" s="256"/>
      <c r="J30" s="256"/>
      <c r="K30" s="256"/>
      <c r="L30" s="256"/>
      <c r="M30" s="256"/>
      <c r="N30" s="256">
        <v>1</v>
      </c>
      <c r="O30" s="257">
        <f>SUM(E30,G30,I30,K30,M30)</f>
        <v>1</v>
      </c>
      <c r="P30" s="258">
        <f>SUM(F30,H30,J30,L30,N30)</f>
        <v>1</v>
      </c>
    </row>
    <row r="31" spans="1:16" ht="20.25" x14ac:dyDescent="0.3">
      <c r="A31" s="424"/>
      <c r="B31" s="425"/>
      <c r="C31" s="425"/>
      <c r="D31" s="426"/>
      <c r="E31" s="255"/>
      <c r="F31" s="256"/>
      <c r="G31" s="256"/>
      <c r="H31" s="256"/>
      <c r="I31" s="256"/>
      <c r="J31" s="256"/>
      <c r="K31" s="256"/>
      <c r="L31" s="256"/>
      <c r="M31" s="256"/>
      <c r="N31" s="256"/>
      <c r="O31" s="257"/>
      <c r="P31" s="258"/>
    </row>
    <row r="32" spans="1:16" ht="20.25" x14ac:dyDescent="0.3">
      <c r="A32" s="268" t="s">
        <v>139</v>
      </c>
      <c r="B32" s="269"/>
      <c r="C32" s="269" t="s">
        <v>77</v>
      </c>
      <c r="D32" s="270" t="s">
        <v>77</v>
      </c>
      <c r="E32" s="255">
        <v>1</v>
      </c>
      <c r="F32" s="256"/>
      <c r="G32" s="256"/>
      <c r="H32" s="256"/>
      <c r="I32" s="256"/>
      <c r="J32" s="256"/>
      <c r="K32" s="256"/>
      <c r="L32" s="256"/>
      <c r="M32" s="256"/>
      <c r="N32" s="256"/>
      <c r="O32" s="257">
        <f>SUM(E32,G32,I32,K32,M32)</f>
        <v>1</v>
      </c>
      <c r="P32" s="258">
        <f>SUM(F32,H32,J32,L32,N32)</f>
        <v>0</v>
      </c>
    </row>
    <row r="33" spans="1:16" ht="20.25" x14ac:dyDescent="0.3">
      <c r="A33" s="424"/>
      <c r="B33" s="425"/>
      <c r="C33" s="425"/>
      <c r="D33" s="426"/>
      <c r="E33" s="259"/>
      <c r="F33" s="256"/>
      <c r="G33" s="256"/>
      <c r="H33" s="256"/>
      <c r="I33" s="256"/>
      <c r="J33" s="256"/>
      <c r="K33" s="256"/>
      <c r="L33" s="256"/>
      <c r="M33" s="256"/>
      <c r="N33" s="256"/>
      <c r="O33" s="257"/>
      <c r="P33" s="258"/>
    </row>
    <row r="34" spans="1:16" ht="20.25" x14ac:dyDescent="0.3">
      <c r="A34" s="268" t="s">
        <v>31</v>
      </c>
      <c r="B34" s="269"/>
      <c r="C34" s="269" t="s">
        <v>77</v>
      </c>
      <c r="D34" s="270" t="s">
        <v>77</v>
      </c>
      <c r="E34" s="255">
        <v>1</v>
      </c>
      <c r="F34" s="256"/>
      <c r="G34" s="256"/>
      <c r="H34" s="256"/>
      <c r="I34" s="256"/>
      <c r="J34" s="256"/>
      <c r="K34" s="256"/>
      <c r="L34" s="256"/>
      <c r="M34" s="256"/>
      <c r="N34" s="256"/>
      <c r="O34" s="257">
        <f>SUM(E34,G34,I34,K34,M34)</f>
        <v>1</v>
      </c>
      <c r="P34" s="258">
        <f>SUM(F34,H34,J34,L34,N34)</f>
        <v>0</v>
      </c>
    </row>
    <row r="35" spans="1:16" ht="20.25" x14ac:dyDescent="0.3">
      <c r="A35" s="424"/>
      <c r="B35" s="425"/>
      <c r="C35" s="425"/>
      <c r="D35" s="426"/>
      <c r="E35" s="259"/>
      <c r="F35" s="256"/>
      <c r="G35" s="256"/>
      <c r="H35" s="256"/>
      <c r="I35" s="256"/>
      <c r="J35" s="256"/>
      <c r="K35" s="256"/>
      <c r="L35" s="256"/>
      <c r="M35" s="256"/>
      <c r="N35" s="256"/>
      <c r="O35" s="257"/>
      <c r="P35" s="258"/>
    </row>
    <row r="36" spans="1:16" ht="20.25" x14ac:dyDescent="0.3">
      <c r="A36" s="268" t="s">
        <v>32</v>
      </c>
      <c r="B36" s="269"/>
      <c r="C36" s="269" t="s">
        <v>77</v>
      </c>
      <c r="D36" s="270" t="s">
        <v>77</v>
      </c>
      <c r="E36" s="255">
        <v>1</v>
      </c>
      <c r="F36" s="256">
        <v>2</v>
      </c>
      <c r="G36" s="256">
        <v>1</v>
      </c>
      <c r="H36" s="256"/>
      <c r="I36" s="256"/>
      <c r="J36" s="256"/>
      <c r="K36" s="256"/>
      <c r="L36" s="256"/>
      <c r="M36" s="256"/>
      <c r="N36" s="256"/>
      <c r="O36" s="257">
        <f>SUM(E36,G36,I36,K36,M36)</f>
        <v>2</v>
      </c>
      <c r="P36" s="258">
        <f>SUM(F36,H36,J36,L36,N36)</f>
        <v>2</v>
      </c>
    </row>
    <row r="37" spans="1:16" ht="20.25" x14ac:dyDescent="0.3">
      <c r="A37" s="424"/>
      <c r="B37" s="425"/>
      <c r="C37" s="425"/>
      <c r="D37" s="426"/>
      <c r="E37" s="259"/>
      <c r="F37" s="256"/>
      <c r="G37" s="256"/>
      <c r="H37" s="256"/>
      <c r="I37" s="256"/>
      <c r="J37" s="256"/>
      <c r="K37" s="256"/>
      <c r="L37" s="256"/>
      <c r="M37" s="256"/>
      <c r="N37" s="256"/>
      <c r="O37" s="257"/>
      <c r="P37" s="258"/>
    </row>
    <row r="38" spans="1:16" ht="20.25" x14ac:dyDescent="0.3">
      <c r="A38" s="271" t="s">
        <v>56</v>
      </c>
      <c r="B38" s="272"/>
      <c r="C38" s="272"/>
      <c r="D38" s="270" t="s">
        <v>77</v>
      </c>
      <c r="E38" s="255">
        <v>1</v>
      </c>
      <c r="F38" s="256"/>
      <c r="G38" s="256"/>
      <c r="H38" s="256"/>
      <c r="I38" s="256"/>
      <c r="J38" s="256"/>
      <c r="K38" s="256"/>
      <c r="L38" s="256"/>
      <c r="M38" s="256"/>
      <c r="N38" s="256"/>
      <c r="O38" s="257">
        <f>SUM(E38,G38,I38,K38,M38)</f>
        <v>1</v>
      </c>
      <c r="P38" s="258">
        <f>SUM(F38,H38,J38,L38,N38)</f>
        <v>0</v>
      </c>
    </row>
    <row r="39" spans="1:16" ht="20.25" x14ac:dyDescent="0.3">
      <c r="A39" s="424"/>
      <c r="B39" s="425"/>
      <c r="C39" s="425"/>
      <c r="D39" s="426"/>
      <c r="E39" s="259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8"/>
    </row>
    <row r="40" spans="1:16" ht="20.25" x14ac:dyDescent="0.3">
      <c r="A40" s="273" t="s">
        <v>6</v>
      </c>
      <c r="B40" s="274"/>
      <c r="C40" s="275" t="s">
        <v>77</v>
      </c>
      <c r="D40" s="276" t="s">
        <v>77</v>
      </c>
      <c r="E40" s="262">
        <f>SUM(E10:E38)</f>
        <v>6</v>
      </c>
      <c r="F40" s="263">
        <f t="shared" ref="F40:N40" si="0">SUM(F10:F38)</f>
        <v>2</v>
      </c>
      <c r="G40" s="263">
        <f>SUM(G10:G38)</f>
        <v>2</v>
      </c>
      <c r="H40" s="263">
        <f t="shared" si="0"/>
        <v>0</v>
      </c>
      <c r="I40" s="263">
        <f>SUM(I10:I38)</f>
        <v>0</v>
      </c>
      <c r="J40" s="263">
        <f t="shared" si="0"/>
        <v>0</v>
      </c>
      <c r="K40" s="263">
        <f>SUM(K10:K38)</f>
        <v>0</v>
      </c>
      <c r="L40" s="263">
        <f t="shared" si="0"/>
        <v>0</v>
      </c>
      <c r="M40" s="263">
        <f>SUM(M10:M38)</f>
        <v>0</v>
      </c>
      <c r="N40" s="263">
        <f t="shared" si="0"/>
        <v>1</v>
      </c>
      <c r="O40" s="260">
        <f>SUM(O10,O12,O14,O16,O18,O20,O22,O24,O26,O28,O30,O32,O34,O36,O38)</f>
        <v>8</v>
      </c>
      <c r="P40" s="261">
        <f>SUM(P10,P12,P14,P16,P18,P20,P22,P24,P26,P28,P30,P32,P34,P36,P38)</f>
        <v>3</v>
      </c>
    </row>
  </sheetData>
  <mergeCells count="27"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31:D31"/>
    <mergeCell ref="A33:D33"/>
    <mergeCell ref="A35:D35"/>
    <mergeCell ref="A37:D37"/>
    <mergeCell ref="A39:D39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I80" sqref="I80"/>
    </sheetView>
  </sheetViews>
  <sheetFormatPr defaultRowHeight="12.75" x14ac:dyDescent="0.2"/>
  <cols>
    <col min="6" max="6" width="14.28515625" customWidth="1"/>
    <col min="8" max="8" width="11.42578125" customWidth="1"/>
    <col min="10" max="10" width="10.42578125" customWidth="1"/>
    <col min="12" max="12" width="11.5703125" customWidth="1"/>
    <col min="14" max="14" width="10.28515625" customWidth="1"/>
    <col min="15" max="16" width="10.5703125" customWidth="1"/>
  </cols>
  <sheetData>
    <row r="1" spans="1:16" ht="27" customHeight="1" x14ac:dyDescent="0.35">
      <c r="A1" s="427" t="s">
        <v>157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</row>
    <row r="2" spans="1:16" ht="25.5" customHeight="1" x14ac:dyDescent="0.35">
      <c r="A2" s="427" t="s">
        <v>20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</row>
    <row r="3" spans="1:16" ht="22.5" customHeight="1" x14ac:dyDescent="0.35">
      <c r="A3" s="428">
        <v>42064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</row>
    <row r="5" spans="1:16" ht="19.5" customHeight="1" x14ac:dyDescent="0.2">
      <c r="A5" s="429" t="s">
        <v>84</v>
      </c>
      <c r="B5" s="430"/>
      <c r="C5" s="430"/>
      <c r="D5" s="431"/>
      <c r="E5" s="429" t="s">
        <v>85</v>
      </c>
      <c r="F5" s="431"/>
      <c r="G5" s="429" t="s">
        <v>86</v>
      </c>
      <c r="H5" s="431"/>
      <c r="I5" s="429" t="s">
        <v>87</v>
      </c>
      <c r="J5" s="431"/>
      <c r="K5" s="429" t="s">
        <v>88</v>
      </c>
      <c r="L5" s="431"/>
      <c r="M5" s="429" t="s">
        <v>89</v>
      </c>
      <c r="N5" s="431"/>
      <c r="O5" s="429" t="s">
        <v>151</v>
      </c>
      <c r="P5" s="431"/>
    </row>
    <row r="6" spans="1:16" ht="21.75" customHeight="1" x14ac:dyDescent="0.2">
      <c r="A6" s="432"/>
      <c r="B6" s="433"/>
      <c r="C6" s="433"/>
      <c r="D6" s="434"/>
      <c r="E6" s="435"/>
      <c r="F6" s="437"/>
      <c r="G6" s="435"/>
      <c r="H6" s="437"/>
      <c r="I6" s="435"/>
      <c r="J6" s="437"/>
      <c r="K6" s="435"/>
      <c r="L6" s="437"/>
      <c r="M6" s="435"/>
      <c r="N6" s="437"/>
      <c r="O6" s="435"/>
      <c r="P6" s="437"/>
    </row>
    <row r="7" spans="1:16" ht="20.25" x14ac:dyDescent="0.2">
      <c r="A7" s="435"/>
      <c r="B7" s="436"/>
      <c r="C7" s="436"/>
      <c r="D7" s="437"/>
      <c r="E7" s="264" t="s">
        <v>100</v>
      </c>
      <c r="F7" s="265" t="s">
        <v>101</v>
      </c>
      <c r="G7" s="265" t="s">
        <v>100</v>
      </c>
      <c r="H7" s="266" t="s">
        <v>101</v>
      </c>
      <c r="I7" s="266" t="s">
        <v>100</v>
      </c>
      <c r="J7" s="266" t="s">
        <v>101</v>
      </c>
      <c r="K7" s="266" t="s">
        <v>100</v>
      </c>
      <c r="L7" s="266" t="s">
        <v>101</v>
      </c>
      <c r="M7" s="266" t="s">
        <v>100</v>
      </c>
      <c r="N7" s="266" t="s">
        <v>101</v>
      </c>
      <c r="O7" s="264" t="s">
        <v>100</v>
      </c>
      <c r="P7" s="267" t="s">
        <v>101</v>
      </c>
    </row>
    <row r="8" spans="1:16" ht="20.25" x14ac:dyDescent="0.3">
      <c r="A8" s="424"/>
      <c r="B8" s="425"/>
      <c r="C8" s="425"/>
      <c r="D8" s="426"/>
      <c r="E8" s="250" t="s">
        <v>9</v>
      </c>
      <c r="F8" s="251" t="s">
        <v>10</v>
      </c>
      <c r="G8" s="251" t="s">
        <v>11</v>
      </c>
      <c r="H8" s="251" t="s">
        <v>12</v>
      </c>
      <c r="I8" s="251" t="s">
        <v>13</v>
      </c>
      <c r="J8" s="251" t="s">
        <v>14</v>
      </c>
      <c r="K8" s="251" t="s">
        <v>15</v>
      </c>
      <c r="L8" s="251" t="s">
        <v>16</v>
      </c>
      <c r="M8" s="251" t="s">
        <v>60</v>
      </c>
      <c r="N8" s="251" t="s">
        <v>61</v>
      </c>
      <c r="O8" s="251" t="s">
        <v>62</v>
      </c>
      <c r="P8" s="252" t="s">
        <v>63</v>
      </c>
    </row>
    <row r="9" spans="1:16" ht="20.25" x14ac:dyDescent="0.3">
      <c r="A9" s="424"/>
      <c r="B9" s="425"/>
      <c r="C9" s="425"/>
      <c r="D9" s="426"/>
      <c r="E9" s="250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4"/>
    </row>
    <row r="10" spans="1:16" ht="20.25" x14ac:dyDescent="0.3">
      <c r="A10" s="268" t="s">
        <v>69</v>
      </c>
      <c r="B10" s="269"/>
      <c r="C10" s="269" t="s">
        <v>77</v>
      </c>
      <c r="D10" s="270" t="s">
        <v>77</v>
      </c>
      <c r="E10" s="255"/>
      <c r="F10" s="256"/>
      <c r="G10" s="256"/>
      <c r="H10" s="256"/>
      <c r="I10" s="256"/>
      <c r="J10" s="256"/>
      <c r="K10" s="256"/>
      <c r="L10" s="256"/>
      <c r="M10" s="256"/>
      <c r="N10" s="256"/>
      <c r="O10" s="257">
        <f>SUM(E10,G10,I10,K10,M10)</f>
        <v>0</v>
      </c>
      <c r="P10" s="258">
        <f>SUM(F10,H10,J10,L10,N10)</f>
        <v>0</v>
      </c>
    </row>
    <row r="11" spans="1:16" ht="20.25" x14ac:dyDescent="0.3">
      <c r="A11" s="424"/>
      <c r="B11" s="425"/>
      <c r="C11" s="425"/>
      <c r="D11" s="426"/>
      <c r="E11" s="259"/>
      <c r="F11" s="256"/>
      <c r="G11" s="256"/>
      <c r="H11" s="256"/>
      <c r="I11" s="256"/>
      <c r="J11" s="256"/>
      <c r="K11" s="256"/>
      <c r="L11" s="256"/>
      <c r="M11" s="256"/>
      <c r="N11" s="256"/>
      <c r="O11" s="257"/>
      <c r="P11" s="258"/>
    </row>
    <row r="12" spans="1:16" ht="20.25" x14ac:dyDescent="0.3">
      <c r="A12" s="268" t="s">
        <v>68</v>
      </c>
      <c r="B12" s="269"/>
      <c r="C12" s="269" t="s">
        <v>77</v>
      </c>
      <c r="D12" s="270" t="s">
        <v>77</v>
      </c>
      <c r="E12" s="255"/>
      <c r="F12" s="256"/>
      <c r="G12" s="256"/>
      <c r="H12" s="256"/>
      <c r="I12" s="256"/>
      <c r="J12" s="256"/>
      <c r="K12" s="256"/>
      <c r="L12" s="256"/>
      <c r="M12" s="256"/>
      <c r="N12" s="256"/>
      <c r="O12" s="257">
        <f>SUM(E12:N12)</f>
        <v>0</v>
      </c>
      <c r="P12" s="258">
        <f>SUM(F12,H12,J12,L12,N12)</f>
        <v>0</v>
      </c>
    </row>
    <row r="13" spans="1:16" ht="20.25" x14ac:dyDescent="0.3">
      <c r="A13" s="424"/>
      <c r="B13" s="425"/>
      <c r="C13" s="425"/>
      <c r="D13" s="426"/>
      <c r="E13" s="259"/>
      <c r="F13" s="256"/>
      <c r="G13" s="256"/>
      <c r="H13" s="256"/>
      <c r="I13" s="256"/>
      <c r="J13" s="256"/>
      <c r="K13" s="256"/>
      <c r="L13" s="256"/>
      <c r="M13" s="256"/>
      <c r="N13" s="256"/>
      <c r="O13" s="257"/>
      <c r="P13" s="258"/>
    </row>
    <row r="14" spans="1:16" ht="20.25" x14ac:dyDescent="0.3">
      <c r="A14" s="268" t="s">
        <v>21</v>
      </c>
      <c r="B14" s="269"/>
      <c r="C14" s="269" t="s">
        <v>77</v>
      </c>
      <c r="D14" s="270" t="s">
        <v>77</v>
      </c>
      <c r="E14" s="255"/>
      <c r="F14" s="256"/>
      <c r="G14" s="256"/>
      <c r="H14" s="256"/>
      <c r="I14" s="256"/>
      <c r="J14" s="256"/>
      <c r="K14" s="256"/>
      <c r="L14" s="256"/>
      <c r="M14" s="256"/>
      <c r="N14" s="256"/>
      <c r="O14" s="257">
        <f>SUM(E14,G14,I14,K14,M14)</f>
        <v>0</v>
      </c>
      <c r="P14" s="258">
        <f>SUM(F14,H14,J14,L14,N14)</f>
        <v>0</v>
      </c>
    </row>
    <row r="15" spans="1:16" ht="20.25" x14ac:dyDescent="0.3">
      <c r="A15" s="424"/>
      <c r="B15" s="425"/>
      <c r="C15" s="425"/>
      <c r="D15" s="426"/>
      <c r="E15" s="259"/>
      <c r="F15" s="256"/>
      <c r="G15" s="256"/>
      <c r="H15" s="256"/>
      <c r="I15" s="256"/>
      <c r="J15" s="256"/>
      <c r="K15" s="256"/>
      <c r="L15" s="256"/>
      <c r="M15" s="256"/>
      <c r="N15" s="256"/>
      <c r="O15" s="257"/>
      <c r="P15" s="258"/>
    </row>
    <row r="16" spans="1:16" ht="20.25" x14ac:dyDescent="0.3">
      <c r="A16" s="268" t="s">
        <v>22</v>
      </c>
      <c r="B16" s="269"/>
      <c r="C16" s="269" t="s">
        <v>77</v>
      </c>
      <c r="D16" s="270" t="s">
        <v>77</v>
      </c>
      <c r="E16" s="255"/>
      <c r="F16" s="256"/>
      <c r="G16" s="256"/>
      <c r="H16" s="256"/>
      <c r="I16" s="256"/>
      <c r="J16" s="256"/>
      <c r="K16" s="256"/>
      <c r="L16" s="256"/>
      <c r="M16" s="256"/>
      <c r="N16" s="256"/>
      <c r="O16" s="257">
        <f>SUM(E16,G16,I16,K16,M16)</f>
        <v>0</v>
      </c>
      <c r="P16" s="258">
        <f>SUM(F16,H16,J16,L16,N16)</f>
        <v>0</v>
      </c>
    </row>
    <row r="17" spans="1:16" ht="20.25" x14ac:dyDescent="0.3">
      <c r="A17" s="424"/>
      <c r="B17" s="425"/>
      <c r="C17" s="425"/>
      <c r="D17" s="426"/>
      <c r="E17" s="259"/>
      <c r="F17" s="256"/>
      <c r="G17" s="256"/>
      <c r="H17" s="256"/>
      <c r="I17" s="256"/>
      <c r="J17" s="256"/>
      <c r="K17" s="256"/>
      <c r="L17" s="256"/>
      <c r="M17" s="256"/>
      <c r="N17" s="256"/>
      <c r="O17" s="257"/>
      <c r="P17" s="258"/>
    </row>
    <row r="18" spans="1:16" ht="20.25" x14ac:dyDescent="0.3">
      <c r="A18" s="268" t="s">
        <v>23</v>
      </c>
      <c r="B18" s="269"/>
      <c r="C18" s="269" t="s">
        <v>77</v>
      </c>
      <c r="D18" s="270" t="s">
        <v>77</v>
      </c>
      <c r="E18" s="255"/>
      <c r="F18" s="256"/>
      <c r="G18" s="256"/>
      <c r="H18" s="256"/>
      <c r="I18" s="256"/>
      <c r="J18" s="256"/>
      <c r="K18" s="256">
        <v>1</v>
      </c>
      <c r="L18" s="256"/>
      <c r="M18" s="256">
        <v>2</v>
      </c>
      <c r="N18" s="256"/>
      <c r="O18" s="257">
        <f>SUM(E18,G18,I18,K18,M18)</f>
        <v>3</v>
      </c>
      <c r="P18" s="258">
        <f>SUM(F18,H18,J18,L18,N18)</f>
        <v>0</v>
      </c>
    </row>
    <row r="19" spans="1:16" ht="20.25" x14ac:dyDescent="0.3">
      <c r="A19" s="424"/>
      <c r="B19" s="425"/>
      <c r="C19" s="425"/>
      <c r="D19" s="426"/>
      <c r="E19" s="259"/>
      <c r="F19" s="256"/>
      <c r="G19" s="256"/>
      <c r="H19" s="256"/>
      <c r="I19" s="256"/>
      <c r="J19" s="256"/>
      <c r="K19" s="256"/>
      <c r="L19" s="256"/>
      <c r="M19" s="256"/>
      <c r="N19" s="256"/>
      <c r="O19" s="257"/>
      <c r="P19" s="258"/>
    </row>
    <row r="20" spans="1:16" ht="20.25" x14ac:dyDescent="0.3">
      <c r="A20" s="268" t="s">
        <v>24</v>
      </c>
      <c r="B20" s="269"/>
      <c r="C20" s="269" t="s">
        <v>77</v>
      </c>
      <c r="D20" s="270" t="s">
        <v>77</v>
      </c>
      <c r="E20" s="255"/>
      <c r="F20" s="256"/>
      <c r="G20" s="256">
        <v>1</v>
      </c>
      <c r="H20" s="256"/>
      <c r="I20" s="256"/>
      <c r="J20" s="256"/>
      <c r="K20" s="256"/>
      <c r="L20" s="256"/>
      <c r="M20" s="256"/>
      <c r="N20" s="256"/>
      <c r="O20" s="257">
        <f>SUM(E20,G20,I20,K20,M20)</f>
        <v>1</v>
      </c>
      <c r="P20" s="258">
        <f>SUM(F20,H20,J20,L20,N20)</f>
        <v>0</v>
      </c>
    </row>
    <row r="21" spans="1:16" ht="20.25" x14ac:dyDescent="0.3">
      <c r="A21" s="424"/>
      <c r="B21" s="425"/>
      <c r="C21" s="425"/>
      <c r="D21" s="426"/>
      <c r="E21" s="259"/>
      <c r="F21" s="256"/>
      <c r="G21" s="256"/>
      <c r="H21" s="256"/>
      <c r="I21" s="256"/>
      <c r="J21" s="256"/>
      <c r="K21" s="256"/>
      <c r="L21" s="256"/>
      <c r="M21" s="256"/>
      <c r="N21" s="256"/>
      <c r="O21" s="257"/>
      <c r="P21" s="258"/>
    </row>
    <row r="22" spans="1:16" ht="20.25" x14ac:dyDescent="0.3">
      <c r="A22" s="268" t="s">
        <v>25</v>
      </c>
      <c r="B22" s="269"/>
      <c r="C22" s="269" t="s">
        <v>77</v>
      </c>
      <c r="D22" s="270" t="s">
        <v>77</v>
      </c>
      <c r="E22" s="255"/>
      <c r="F22" s="256"/>
      <c r="G22" s="256">
        <v>1</v>
      </c>
      <c r="H22" s="256"/>
      <c r="I22" s="256"/>
      <c r="J22" s="256"/>
      <c r="K22" s="256"/>
      <c r="L22" s="256"/>
      <c r="M22" s="256">
        <v>1</v>
      </c>
      <c r="N22" s="256"/>
      <c r="O22" s="257">
        <f>SUM(E22,G22,I22,K22,M22)</f>
        <v>2</v>
      </c>
      <c r="P22" s="258">
        <f>SUM(F22,H22,J22,L22,N22)</f>
        <v>0</v>
      </c>
    </row>
    <row r="23" spans="1:16" ht="20.25" x14ac:dyDescent="0.3">
      <c r="A23" s="424"/>
      <c r="B23" s="425"/>
      <c r="C23" s="425"/>
      <c r="D23" s="426"/>
      <c r="E23" s="259"/>
      <c r="F23" s="256"/>
      <c r="G23" s="256"/>
      <c r="H23" s="256"/>
      <c r="I23" s="256"/>
      <c r="J23" s="256"/>
      <c r="K23" s="256"/>
      <c r="L23" s="256"/>
      <c r="M23" s="256"/>
      <c r="N23" s="256"/>
      <c r="O23" s="257"/>
      <c r="P23" s="258"/>
    </row>
    <row r="24" spans="1:16" ht="20.25" x14ac:dyDescent="0.3">
      <c r="A24" s="268" t="s">
        <v>26</v>
      </c>
      <c r="B24" s="269"/>
      <c r="C24" s="269" t="s">
        <v>77</v>
      </c>
      <c r="D24" s="270" t="s">
        <v>77</v>
      </c>
      <c r="E24" s="255">
        <v>1</v>
      </c>
      <c r="F24" s="256"/>
      <c r="G24" s="256"/>
      <c r="H24" s="256"/>
      <c r="I24" s="256"/>
      <c r="J24" s="256"/>
      <c r="K24" s="256"/>
      <c r="L24" s="256"/>
      <c r="M24" s="256"/>
      <c r="N24" s="256"/>
      <c r="O24" s="257">
        <f>SUM(E24,G24,I24,K24,M24)</f>
        <v>1</v>
      </c>
      <c r="P24" s="258">
        <f>SUM(F24,H24,J24,L24,N24)</f>
        <v>0</v>
      </c>
    </row>
    <row r="25" spans="1:16" ht="20.25" x14ac:dyDescent="0.3">
      <c r="A25" s="424"/>
      <c r="B25" s="425"/>
      <c r="C25" s="425"/>
      <c r="D25" s="426"/>
      <c r="E25" s="259"/>
      <c r="F25" s="256"/>
      <c r="G25" s="256"/>
      <c r="H25" s="256"/>
      <c r="I25" s="256"/>
      <c r="J25" s="256"/>
      <c r="K25" s="256"/>
      <c r="L25" s="256"/>
      <c r="M25" s="256"/>
      <c r="N25" s="256"/>
      <c r="O25" s="257"/>
      <c r="P25" s="258"/>
    </row>
    <row r="26" spans="1:16" ht="20.25" x14ac:dyDescent="0.3">
      <c r="A26" s="268" t="s">
        <v>27</v>
      </c>
      <c r="B26" s="269"/>
      <c r="C26" s="269" t="s">
        <v>77</v>
      </c>
      <c r="D26" s="270" t="s">
        <v>77</v>
      </c>
      <c r="E26" s="255"/>
      <c r="F26" s="256"/>
      <c r="G26" s="256"/>
      <c r="H26" s="256"/>
      <c r="I26" s="256"/>
      <c r="J26" s="256"/>
      <c r="K26" s="256"/>
      <c r="L26" s="256"/>
      <c r="M26" s="256"/>
      <c r="N26" s="256">
        <v>1</v>
      </c>
      <c r="O26" s="257">
        <f>SUM(E26,G26,I26,K26,M26)</f>
        <v>0</v>
      </c>
      <c r="P26" s="258">
        <f>SUM(F26,H26,J26,L26,N26)</f>
        <v>1</v>
      </c>
    </row>
    <row r="27" spans="1:16" ht="20.25" x14ac:dyDescent="0.3">
      <c r="A27" s="424"/>
      <c r="B27" s="425"/>
      <c r="C27" s="425"/>
      <c r="D27" s="426"/>
      <c r="E27" s="259"/>
      <c r="F27" s="256"/>
      <c r="G27" s="256"/>
      <c r="H27" s="256"/>
      <c r="I27" s="256"/>
      <c r="J27" s="256"/>
      <c r="K27" s="256"/>
      <c r="L27" s="256"/>
      <c r="M27" s="256"/>
      <c r="N27" s="256"/>
      <c r="O27" s="257"/>
      <c r="P27" s="258"/>
    </row>
    <row r="28" spans="1:16" ht="20.25" x14ac:dyDescent="0.3">
      <c r="A28" s="268" t="s">
        <v>28</v>
      </c>
      <c r="B28" s="269"/>
      <c r="C28" s="269" t="s">
        <v>77</v>
      </c>
      <c r="D28" s="270" t="s">
        <v>77</v>
      </c>
      <c r="E28" s="255"/>
      <c r="F28" s="256"/>
      <c r="G28" s="256"/>
      <c r="H28" s="256"/>
      <c r="I28" s="256"/>
      <c r="J28" s="256"/>
      <c r="K28" s="256"/>
      <c r="L28" s="256"/>
      <c r="M28" s="256"/>
      <c r="N28" s="256"/>
      <c r="O28" s="257">
        <f>SUM(E28,G28,I28,K28,M28)</f>
        <v>0</v>
      </c>
      <c r="P28" s="258">
        <f>SUM(F28,H28,J28,L28,N28)</f>
        <v>0</v>
      </c>
    </row>
    <row r="29" spans="1:16" ht="20.25" x14ac:dyDescent="0.3">
      <c r="A29" s="424"/>
      <c r="B29" s="425"/>
      <c r="C29" s="425"/>
      <c r="D29" s="426"/>
      <c r="E29" s="259"/>
      <c r="F29" s="256"/>
      <c r="G29" s="256"/>
      <c r="H29" s="256"/>
      <c r="I29" s="256"/>
      <c r="J29" s="256"/>
      <c r="K29" s="256"/>
      <c r="L29" s="256"/>
      <c r="M29" s="256"/>
      <c r="N29" s="256"/>
      <c r="O29" s="257"/>
      <c r="P29" s="258"/>
    </row>
    <row r="30" spans="1:16" ht="20.25" x14ac:dyDescent="0.3">
      <c r="A30" s="268" t="s">
        <v>29</v>
      </c>
      <c r="B30" s="269"/>
      <c r="C30" s="269" t="s">
        <v>77</v>
      </c>
      <c r="D30" s="270" t="s">
        <v>77</v>
      </c>
      <c r="E30" s="255"/>
      <c r="F30" s="256"/>
      <c r="G30" s="256"/>
      <c r="H30" s="256"/>
      <c r="I30" s="256"/>
      <c r="J30" s="256"/>
      <c r="K30" s="256"/>
      <c r="L30" s="256"/>
      <c r="M30" s="256"/>
      <c r="N30" s="256"/>
      <c r="O30" s="257">
        <f>SUM(E30,G30,I30,K30,M30)</f>
        <v>0</v>
      </c>
      <c r="P30" s="258">
        <f>SUM(F30,H30,J30,L30,N30)</f>
        <v>0</v>
      </c>
    </row>
    <row r="31" spans="1:16" ht="20.25" x14ac:dyDescent="0.3">
      <c r="A31" s="424"/>
      <c r="B31" s="425"/>
      <c r="C31" s="425"/>
      <c r="D31" s="426"/>
      <c r="E31" s="255"/>
      <c r="F31" s="256"/>
      <c r="G31" s="256"/>
      <c r="H31" s="256"/>
      <c r="I31" s="256"/>
      <c r="J31" s="256"/>
      <c r="K31" s="256"/>
      <c r="L31" s="256"/>
      <c r="M31" s="256"/>
      <c r="N31" s="256"/>
      <c r="O31" s="257"/>
      <c r="P31" s="258"/>
    </row>
    <row r="32" spans="1:16" ht="20.25" x14ac:dyDescent="0.3">
      <c r="A32" s="268" t="s">
        <v>139</v>
      </c>
      <c r="B32" s="269"/>
      <c r="C32" s="269" t="s">
        <v>77</v>
      </c>
      <c r="D32" s="270" t="s">
        <v>77</v>
      </c>
      <c r="E32" s="255">
        <v>1</v>
      </c>
      <c r="F32" s="256"/>
      <c r="G32" s="256">
        <v>1</v>
      </c>
      <c r="H32" s="256"/>
      <c r="I32" s="256"/>
      <c r="J32" s="256"/>
      <c r="K32" s="256"/>
      <c r="L32" s="256"/>
      <c r="M32" s="256">
        <v>1</v>
      </c>
      <c r="N32" s="256"/>
      <c r="O32" s="257">
        <f>SUM(E32,G32,I32,K32,M32)</f>
        <v>3</v>
      </c>
      <c r="P32" s="258">
        <f>SUM(F32,H32,J32,L32,N32)</f>
        <v>0</v>
      </c>
    </row>
    <row r="33" spans="1:16" ht="20.25" x14ac:dyDescent="0.3">
      <c r="A33" s="424"/>
      <c r="B33" s="425"/>
      <c r="C33" s="425"/>
      <c r="D33" s="426"/>
      <c r="E33" s="259"/>
      <c r="F33" s="256"/>
      <c r="G33" s="256"/>
      <c r="H33" s="256"/>
      <c r="I33" s="256"/>
      <c r="J33" s="256"/>
      <c r="K33" s="256"/>
      <c r="L33" s="256"/>
      <c r="M33" s="256"/>
      <c r="N33" s="256"/>
      <c r="O33" s="257"/>
      <c r="P33" s="258"/>
    </row>
    <row r="34" spans="1:16" ht="20.25" x14ac:dyDescent="0.3">
      <c r="A34" s="268" t="s">
        <v>31</v>
      </c>
      <c r="B34" s="269"/>
      <c r="C34" s="269" t="s">
        <v>77</v>
      </c>
      <c r="D34" s="270" t="s">
        <v>77</v>
      </c>
      <c r="E34" s="255">
        <v>1</v>
      </c>
      <c r="F34" s="256"/>
      <c r="G34" s="256"/>
      <c r="H34" s="256"/>
      <c r="I34" s="256"/>
      <c r="J34" s="256"/>
      <c r="K34" s="256"/>
      <c r="L34" s="256"/>
      <c r="M34" s="256"/>
      <c r="N34" s="256"/>
      <c r="O34" s="257">
        <f>SUM(E34,G34,I34,K34,M34)</f>
        <v>1</v>
      </c>
      <c r="P34" s="258">
        <f>SUM(F34,H34,J34,L34,N34)</f>
        <v>0</v>
      </c>
    </row>
    <row r="35" spans="1:16" ht="20.25" x14ac:dyDescent="0.3">
      <c r="A35" s="424"/>
      <c r="B35" s="425"/>
      <c r="C35" s="425"/>
      <c r="D35" s="426"/>
      <c r="E35" s="259"/>
      <c r="F35" s="256"/>
      <c r="G35" s="256"/>
      <c r="H35" s="256"/>
      <c r="I35" s="256"/>
      <c r="J35" s="256"/>
      <c r="K35" s="256"/>
      <c r="L35" s="256"/>
      <c r="M35" s="256"/>
      <c r="N35" s="256"/>
      <c r="O35" s="257"/>
      <c r="P35" s="258"/>
    </row>
    <row r="36" spans="1:16" ht="20.25" x14ac:dyDescent="0.3">
      <c r="A36" s="268" t="s">
        <v>32</v>
      </c>
      <c r="B36" s="269"/>
      <c r="C36" s="269" t="s">
        <v>77</v>
      </c>
      <c r="D36" s="270" t="s">
        <v>77</v>
      </c>
      <c r="E36" s="255">
        <v>1</v>
      </c>
      <c r="F36" s="256"/>
      <c r="G36" s="256"/>
      <c r="H36" s="256">
        <v>1</v>
      </c>
      <c r="I36" s="256"/>
      <c r="J36" s="256"/>
      <c r="K36" s="256"/>
      <c r="L36" s="256"/>
      <c r="M36" s="256"/>
      <c r="N36" s="256"/>
      <c r="O36" s="257">
        <f>SUM(E36,G36,I36,K36,M36)</f>
        <v>1</v>
      </c>
      <c r="P36" s="258">
        <f>SUM(F36,H36,J36,L36,N36)</f>
        <v>1</v>
      </c>
    </row>
    <row r="37" spans="1:16" ht="20.25" x14ac:dyDescent="0.3">
      <c r="A37" s="424"/>
      <c r="B37" s="425"/>
      <c r="C37" s="425"/>
      <c r="D37" s="426"/>
      <c r="E37" s="259"/>
      <c r="F37" s="256"/>
      <c r="G37" s="256"/>
      <c r="H37" s="256"/>
      <c r="I37" s="256"/>
      <c r="J37" s="256"/>
      <c r="K37" s="256"/>
      <c r="L37" s="256"/>
      <c r="M37" s="256"/>
      <c r="N37" s="256"/>
      <c r="O37" s="257"/>
      <c r="P37" s="258"/>
    </row>
    <row r="38" spans="1:16" ht="20.25" x14ac:dyDescent="0.3">
      <c r="A38" s="271" t="s">
        <v>56</v>
      </c>
      <c r="B38" s="272"/>
      <c r="C38" s="272"/>
      <c r="D38" s="270" t="s">
        <v>77</v>
      </c>
      <c r="E38" s="255"/>
      <c r="F38" s="256"/>
      <c r="G38" s="256"/>
      <c r="H38" s="256"/>
      <c r="I38" s="256"/>
      <c r="J38" s="256"/>
      <c r="K38" s="256"/>
      <c r="L38" s="256"/>
      <c r="M38" s="256"/>
      <c r="N38" s="256"/>
      <c r="O38" s="257">
        <f>SUM(E38,G38,I38,K38,M38)</f>
        <v>0</v>
      </c>
      <c r="P38" s="258">
        <f>SUM(F38,H38,J38,L38,N38)</f>
        <v>0</v>
      </c>
    </row>
    <row r="39" spans="1:16" ht="20.25" x14ac:dyDescent="0.3">
      <c r="A39" s="424"/>
      <c r="B39" s="425"/>
      <c r="C39" s="425"/>
      <c r="D39" s="426"/>
      <c r="E39" s="259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8"/>
    </row>
    <row r="40" spans="1:16" ht="20.25" x14ac:dyDescent="0.3">
      <c r="A40" s="273" t="s">
        <v>6</v>
      </c>
      <c r="B40" s="274"/>
      <c r="C40" s="275" t="s">
        <v>77</v>
      </c>
      <c r="D40" s="276" t="s">
        <v>77</v>
      </c>
      <c r="E40" s="262">
        <f>SUM(E10:E38)</f>
        <v>4</v>
      </c>
      <c r="F40" s="263">
        <f t="shared" ref="F40:N40" si="0">SUM(F10:F38)</f>
        <v>0</v>
      </c>
      <c r="G40" s="263">
        <f>SUM(G10:G38)</f>
        <v>3</v>
      </c>
      <c r="H40" s="263">
        <f t="shared" si="0"/>
        <v>1</v>
      </c>
      <c r="I40" s="263">
        <f>SUM(I10:I38)</f>
        <v>0</v>
      </c>
      <c r="J40" s="263">
        <f t="shared" si="0"/>
        <v>0</v>
      </c>
      <c r="K40" s="263">
        <f>SUM(K10:K38)</f>
        <v>1</v>
      </c>
      <c r="L40" s="263">
        <f t="shared" si="0"/>
        <v>0</v>
      </c>
      <c r="M40" s="263">
        <f>SUM(M10:M38)</f>
        <v>4</v>
      </c>
      <c r="N40" s="263">
        <f t="shared" si="0"/>
        <v>1</v>
      </c>
      <c r="O40" s="260">
        <f>SUM(O10,O12,O14,O16,O18,O20,O22,O24,O26,O28,O30,O32,O34,O36,O38)</f>
        <v>12</v>
      </c>
      <c r="P40" s="261">
        <f>SUM(P10,P12,P14,P16,P18,P20,P22,P24,P26,P28,P30,P32,P34,P36,P38)</f>
        <v>2</v>
      </c>
    </row>
  </sheetData>
  <mergeCells count="27"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31:D31"/>
    <mergeCell ref="A33:D33"/>
    <mergeCell ref="A35:D35"/>
    <mergeCell ref="A37:D37"/>
    <mergeCell ref="A39:D39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U15" sqref="U15:V15"/>
    </sheetView>
  </sheetViews>
  <sheetFormatPr defaultRowHeight="12.75" x14ac:dyDescent="0.2"/>
  <cols>
    <col min="1" max="1" width="10.28515625" customWidth="1"/>
    <col min="2" max="8" width="3.5703125" customWidth="1"/>
    <col min="9" max="11" width="23.7109375" customWidth="1"/>
  </cols>
  <sheetData>
    <row r="1" spans="1:12" ht="14.25" x14ac:dyDescent="0.2">
      <c r="A1" s="399">
        <v>10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9"/>
    </row>
    <row r="2" spans="1:12" ht="21.75" customHeight="1" x14ac:dyDescent="0.25">
      <c r="A2" s="400" t="s">
        <v>153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</row>
    <row r="3" spans="1:12" ht="15.75" customHeight="1" x14ac:dyDescent="0.25">
      <c r="A3" s="401">
        <v>42005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</row>
    <row r="4" spans="1:12" ht="6.75" customHeight="1" x14ac:dyDescent="0.2">
      <c r="A4" s="2"/>
      <c r="B4" s="2"/>
      <c r="C4" s="2"/>
      <c r="D4" s="2"/>
      <c r="E4" s="2"/>
      <c r="F4" s="2"/>
      <c r="G4" s="2"/>
      <c r="H4" s="2"/>
      <c r="I4" s="1"/>
      <c r="J4" s="2"/>
      <c r="K4" s="2"/>
    </row>
    <row r="5" spans="1:12" x14ac:dyDescent="0.2">
      <c r="A5" s="420" t="s">
        <v>103</v>
      </c>
      <c r="B5" s="420"/>
      <c r="C5" s="420"/>
      <c r="D5" s="420"/>
      <c r="E5" s="420"/>
      <c r="F5" s="420"/>
      <c r="G5" s="420"/>
      <c r="H5" s="421"/>
      <c r="I5" s="416" t="s">
        <v>100</v>
      </c>
      <c r="J5" s="416" t="s">
        <v>101</v>
      </c>
      <c r="K5" s="418" t="s">
        <v>102</v>
      </c>
    </row>
    <row r="6" spans="1:12" x14ac:dyDescent="0.2">
      <c r="A6" s="422"/>
      <c r="B6" s="422"/>
      <c r="C6" s="422"/>
      <c r="D6" s="422"/>
      <c r="E6" s="422"/>
      <c r="F6" s="422"/>
      <c r="G6" s="422"/>
      <c r="H6" s="423"/>
      <c r="I6" s="417"/>
      <c r="J6" s="417"/>
      <c r="K6" s="419"/>
    </row>
    <row r="7" spans="1:12" ht="14.25" x14ac:dyDescent="0.2">
      <c r="A7" s="30"/>
      <c r="B7" s="30"/>
      <c r="C7" s="30"/>
      <c r="D7" s="30"/>
      <c r="E7" s="30"/>
      <c r="F7" s="30"/>
      <c r="G7" s="30"/>
      <c r="H7" s="31"/>
      <c r="I7" s="13" t="s">
        <v>9</v>
      </c>
      <c r="J7" s="13" t="s">
        <v>10</v>
      </c>
      <c r="K7" s="14" t="s">
        <v>11</v>
      </c>
    </row>
    <row r="8" spans="1:12" ht="24.95" customHeight="1" x14ac:dyDescent="0.2">
      <c r="A8" s="15" t="s">
        <v>99</v>
      </c>
      <c r="B8" s="10" t="s">
        <v>77</v>
      </c>
      <c r="C8" s="15"/>
      <c r="D8" s="10" t="s">
        <v>77</v>
      </c>
      <c r="E8" s="15"/>
      <c r="F8" s="10" t="s">
        <v>77</v>
      </c>
      <c r="G8" s="15"/>
      <c r="H8" s="10" t="s">
        <v>77</v>
      </c>
      <c r="I8" s="18"/>
      <c r="J8" s="18"/>
      <c r="K8" s="16">
        <f>SUM(I8:J8)</f>
        <v>0</v>
      </c>
    </row>
    <row r="9" spans="1:12" ht="24.95" customHeight="1" x14ac:dyDescent="0.2">
      <c r="A9" s="15"/>
      <c r="B9" s="15"/>
      <c r="C9" s="15"/>
      <c r="D9" s="15"/>
      <c r="E9" s="15"/>
      <c r="F9" s="15"/>
      <c r="G9" s="15"/>
      <c r="H9" s="32"/>
      <c r="I9" s="18"/>
      <c r="J9" s="18"/>
      <c r="K9" s="16"/>
    </row>
    <row r="10" spans="1:12" ht="24.95" customHeight="1" x14ac:dyDescent="0.2">
      <c r="A10" s="15" t="s">
        <v>98</v>
      </c>
      <c r="B10" s="10" t="s">
        <v>77</v>
      </c>
      <c r="C10" s="15"/>
      <c r="D10" s="10" t="s">
        <v>77</v>
      </c>
      <c r="E10" s="15"/>
      <c r="F10" s="10" t="s">
        <v>77</v>
      </c>
      <c r="G10" s="15"/>
      <c r="H10" s="10" t="s">
        <v>77</v>
      </c>
      <c r="I10" s="18"/>
      <c r="J10" s="18"/>
      <c r="K10" s="16">
        <f>SUM(I10:J10)</f>
        <v>0</v>
      </c>
    </row>
    <row r="11" spans="1:12" ht="24.95" customHeight="1" x14ac:dyDescent="0.2">
      <c r="A11" s="12"/>
      <c r="B11" s="12"/>
      <c r="C11" s="12"/>
      <c r="D11" s="12"/>
      <c r="E11" s="12"/>
      <c r="F11" s="12"/>
      <c r="G11" s="12"/>
      <c r="H11" s="33"/>
      <c r="I11" s="18"/>
      <c r="J11" s="18"/>
      <c r="K11" s="16"/>
    </row>
    <row r="12" spans="1:12" ht="24.95" customHeight="1" x14ac:dyDescent="0.2">
      <c r="A12" s="15" t="s">
        <v>42</v>
      </c>
      <c r="B12" s="10" t="s">
        <v>77</v>
      </c>
      <c r="C12" s="15"/>
      <c r="D12" s="10" t="s">
        <v>77</v>
      </c>
      <c r="E12" s="15"/>
      <c r="F12" s="10" t="s">
        <v>77</v>
      </c>
      <c r="G12" s="15"/>
      <c r="H12" s="10" t="s">
        <v>77</v>
      </c>
      <c r="I12" s="18"/>
      <c r="J12" s="18"/>
      <c r="K12" s="16">
        <f>SUM(I12:J12)</f>
        <v>0</v>
      </c>
    </row>
    <row r="13" spans="1:12" ht="24.95" customHeight="1" x14ac:dyDescent="0.2">
      <c r="A13" s="12"/>
      <c r="B13" s="12"/>
      <c r="C13" s="12"/>
      <c r="D13" s="12"/>
      <c r="E13" s="12"/>
      <c r="F13" s="12"/>
      <c r="G13" s="12"/>
      <c r="H13" s="33"/>
      <c r="I13" s="18"/>
      <c r="J13" s="18"/>
      <c r="K13" s="16"/>
    </row>
    <row r="14" spans="1:12" ht="24.95" customHeight="1" x14ac:dyDescent="0.2">
      <c r="A14" s="15" t="s">
        <v>43</v>
      </c>
      <c r="B14" s="10" t="s">
        <v>77</v>
      </c>
      <c r="C14" s="15"/>
      <c r="D14" s="10" t="s">
        <v>77</v>
      </c>
      <c r="E14" s="15"/>
      <c r="F14" s="10" t="s">
        <v>77</v>
      </c>
      <c r="G14" s="15"/>
      <c r="H14" s="10" t="s">
        <v>77</v>
      </c>
      <c r="I14" s="18">
        <v>3</v>
      </c>
      <c r="J14" s="18"/>
      <c r="K14" s="16">
        <f>SUM(I14:J14)</f>
        <v>3</v>
      </c>
    </row>
    <row r="15" spans="1:12" ht="24.95" customHeight="1" x14ac:dyDescent="0.2">
      <c r="A15" s="12"/>
      <c r="B15" s="12"/>
      <c r="C15" s="12"/>
      <c r="D15" s="12"/>
      <c r="E15" s="12"/>
      <c r="F15" s="12"/>
      <c r="G15" s="12"/>
      <c r="H15" s="33"/>
      <c r="I15" s="18"/>
      <c r="J15" s="18"/>
      <c r="K15" s="16"/>
    </row>
    <row r="16" spans="1:12" ht="24.95" customHeight="1" x14ac:dyDescent="0.2">
      <c r="A16" s="15" t="s">
        <v>90</v>
      </c>
      <c r="B16" s="10" t="s">
        <v>77</v>
      </c>
      <c r="C16" s="15"/>
      <c r="D16" s="10" t="s">
        <v>77</v>
      </c>
      <c r="E16" s="15"/>
      <c r="F16" s="10" t="s">
        <v>77</v>
      </c>
      <c r="G16" s="15"/>
      <c r="H16" s="10" t="s">
        <v>77</v>
      </c>
      <c r="I16" s="18"/>
      <c r="J16" s="18"/>
      <c r="K16" s="16">
        <f>SUM(I16:J16)</f>
        <v>0</v>
      </c>
    </row>
    <row r="17" spans="1:11" ht="24.95" customHeight="1" x14ac:dyDescent="0.2">
      <c r="A17" s="12"/>
      <c r="B17" s="12"/>
      <c r="C17" s="12"/>
      <c r="D17" s="12"/>
      <c r="E17" s="12"/>
      <c r="F17" s="12"/>
      <c r="G17" s="12"/>
      <c r="H17" s="33"/>
      <c r="I17" s="18"/>
      <c r="J17" s="18"/>
      <c r="K17" s="16"/>
    </row>
    <row r="18" spans="1:11" ht="24.95" customHeight="1" x14ac:dyDescent="0.2">
      <c r="A18" s="15" t="s">
        <v>91</v>
      </c>
      <c r="B18" s="10" t="s">
        <v>77</v>
      </c>
      <c r="C18" s="15"/>
      <c r="D18" s="10" t="s">
        <v>77</v>
      </c>
      <c r="E18" s="15"/>
      <c r="F18" s="10" t="s">
        <v>77</v>
      </c>
      <c r="G18" s="15"/>
      <c r="H18" s="10" t="s">
        <v>77</v>
      </c>
      <c r="I18" s="18">
        <v>1</v>
      </c>
      <c r="J18" s="18"/>
      <c r="K18" s="16">
        <f>SUM(I18:J18)</f>
        <v>1</v>
      </c>
    </row>
    <row r="19" spans="1:11" ht="24.95" customHeight="1" x14ac:dyDescent="0.2">
      <c r="A19" s="12"/>
      <c r="B19" s="12"/>
      <c r="C19" s="12"/>
      <c r="D19" s="12"/>
      <c r="E19" s="12"/>
      <c r="F19" s="12"/>
      <c r="G19" s="12"/>
      <c r="H19" s="33"/>
      <c r="I19" s="18"/>
      <c r="J19" s="18"/>
      <c r="K19" s="16"/>
    </row>
    <row r="20" spans="1:11" ht="24.95" customHeight="1" x14ac:dyDescent="0.2">
      <c r="A20" s="15" t="s">
        <v>44</v>
      </c>
      <c r="B20" s="10" t="s">
        <v>77</v>
      </c>
      <c r="C20" s="15"/>
      <c r="D20" s="10" t="s">
        <v>77</v>
      </c>
      <c r="E20" s="15"/>
      <c r="F20" s="10" t="s">
        <v>77</v>
      </c>
      <c r="G20" s="15"/>
      <c r="H20" s="10" t="s">
        <v>77</v>
      </c>
      <c r="I20" s="18"/>
      <c r="J20" s="18"/>
      <c r="K20" s="16">
        <f>SUM(I20:J20)</f>
        <v>0</v>
      </c>
    </row>
    <row r="21" spans="1:11" ht="24.95" customHeight="1" x14ac:dyDescent="0.2">
      <c r="A21" s="12"/>
      <c r="B21" s="12"/>
      <c r="C21" s="12"/>
      <c r="D21" s="12"/>
      <c r="E21" s="12"/>
      <c r="F21" s="12"/>
      <c r="G21" s="12"/>
      <c r="H21" s="33"/>
      <c r="I21" s="18"/>
      <c r="J21" s="18"/>
      <c r="K21" s="16"/>
    </row>
    <row r="22" spans="1:11" ht="24.95" customHeight="1" x14ac:dyDescent="0.2">
      <c r="A22" s="15" t="s">
        <v>92</v>
      </c>
      <c r="B22" s="10" t="s">
        <v>77</v>
      </c>
      <c r="C22" s="15"/>
      <c r="D22" s="10" t="s">
        <v>77</v>
      </c>
      <c r="E22" s="15"/>
      <c r="F22" s="10" t="s">
        <v>77</v>
      </c>
      <c r="G22" s="15"/>
      <c r="H22" s="10" t="s">
        <v>77</v>
      </c>
      <c r="I22" s="18">
        <v>1</v>
      </c>
      <c r="J22" s="18"/>
      <c r="K22" s="16">
        <f>SUM(I22:J22)</f>
        <v>1</v>
      </c>
    </row>
    <row r="23" spans="1:11" ht="24.95" customHeight="1" x14ac:dyDescent="0.2">
      <c r="A23" s="12"/>
      <c r="B23" s="12"/>
      <c r="C23" s="12"/>
      <c r="D23" s="12"/>
      <c r="E23" s="12"/>
      <c r="F23" s="12"/>
      <c r="G23" s="12"/>
      <c r="H23" s="33"/>
      <c r="I23" s="18"/>
      <c r="J23" s="18"/>
      <c r="K23" s="16"/>
    </row>
    <row r="24" spans="1:11" ht="24.95" customHeight="1" x14ac:dyDescent="0.2">
      <c r="A24" s="15" t="s">
        <v>93</v>
      </c>
      <c r="B24" s="10" t="s">
        <v>77</v>
      </c>
      <c r="C24" s="15"/>
      <c r="D24" s="10" t="s">
        <v>77</v>
      </c>
      <c r="E24" s="15"/>
      <c r="F24" s="10" t="s">
        <v>77</v>
      </c>
      <c r="G24" s="15"/>
      <c r="H24" s="10" t="s">
        <v>77</v>
      </c>
      <c r="I24" s="18"/>
      <c r="J24" s="18">
        <v>1</v>
      </c>
      <c r="K24" s="16">
        <f>SUM(I24:J24)</f>
        <v>1</v>
      </c>
    </row>
    <row r="25" spans="1:11" ht="24.95" customHeight="1" x14ac:dyDescent="0.2">
      <c r="A25" s="12"/>
      <c r="B25" s="12"/>
      <c r="C25" s="12"/>
      <c r="D25" s="12"/>
      <c r="E25" s="12"/>
      <c r="F25" s="12"/>
      <c r="G25" s="12"/>
      <c r="H25" s="33"/>
      <c r="I25" s="18"/>
      <c r="J25" s="18"/>
      <c r="K25" s="16"/>
    </row>
    <row r="26" spans="1:11" ht="24.95" customHeight="1" x14ac:dyDescent="0.2">
      <c r="A26" s="15" t="s">
        <v>94</v>
      </c>
      <c r="B26" s="10" t="s">
        <v>77</v>
      </c>
      <c r="C26" s="15"/>
      <c r="D26" s="10" t="s">
        <v>77</v>
      </c>
      <c r="E26" s="15"/>
      <c r="F26" s="10" t="s">
        <v>77</v>
      </c>
      <c r="G26" s="15"/>
      <c r="H26" s="10" t="s">
        <v>77</v>
      </c>
      <c r="I26" s="18"/>
      <c r="J26" s="18">
        <v>1</v>
      </c>
      <c r="K26" s="16">
        <f>SUM(I26:J26)</f>
        <v>1</v>
      </c>
    </row>
    <row r="27" spans="1:11" ht="24.95" customHeight="1" x14ac:dyDescent="0.2">
      <c r="A27" s="12"/>
      <c r="B27" s="12"/>
      <c r="C27" s="12"/>
      <c r="D27" s="12"/>
      <c r="E27" s="12"/>
      <c r="F27" s="12"/>
      <c r="G27" s="12"/>
      <c r="H27" s="33"/>
      <c r="I27" s="18"/>
      <c r="J27" s="18"/>
      <c r="K27" s="16"/>
    </row>
    <row r="28" spans="1:11" ht="24.95" customHeight="1" x14ac:dyDescent="0.2">
      <c r="A28" s="15" t="s">
        <v>95</v>
      </c>
      <c r="B28" s="10" t="s">
        <v>77</v>
      </c>
      <c r="C28" s="15"/>
      <c r="D28" s="10" t="s">
        <v>77</v>
      </c>
      <c r="E28" s="15"/>
      <c r="F28" s="10" t="s">
        <v>77</v>
      </c>
      <c r="G28" s="15"/>
      <c r="H28" s="10" t="s">
        <v>77</v>
      </c>
      <c r="I28" s="18"/>
      <c r="J28" s="18"/>
      <c r="K28" s="16">
        <f>SUM(I28:J28)</f>
        <v>0</v>
      </c>
    </row>
    <row r="29" spans="1:11" ht="24.95" customHeight="1" x14ac:dyDescent="0.2">
      <c r="A29" s="12"/>
      <c r="B29" s="12"/>
      <c r="C29" s="12"/>
      <c r="D29" s="12"/>
      <c r="E29" s="12"/>
      <c r="F29" s="12"/>
      <c r="G29" s="12"/>
      <c r="H29" s="33"/>
      <c r="I29" s="18"/>
      <c r="J29" s="18"/>
      <c r="K29" s="16"/>
    </row>
    <row r="30" spans="1:11" ht="24.95" customHeight="1" x14ac:dyDescent="0.2">
      <c r="A30" s="15" t="s">
        <v>96</v>
      </c>
      <c r="B30" s="10" t="s">
        <v>77</v>
      </c>
      <c r="C30" s="15"/>
      <c r="D30" s="10" t="s">
        <v>77</v>
      </c>
      <c r="E30" s="15"/>
      <c r="F30" s="10" t="s">
        <v>77</v>
      </c>
      <c r="G30" s="15"/>
      <c r="H30" s="10" t="s">
        <v>77</v>
      </c>
      <c r="I30" s="18">
        <v>1</v>
      </c>
      <c r="J30" s="18"/>
      <c r="K30" s="16">
        <f>SUM(I30:J30)</f>
        <v>1</v>
      </c>
    </row>
    <row r="31" spans="1:11" ht="24.95" customHeight="1" x14ac:dyDescent="0.2">
      <c r="A31" s="12"/>
      <c r="B31" s="12"/>
      <c r="C31" s="12"/>
      <c r="D31" s="12"/>
      <c r="E31" s="12"/>
      <c r="F31" s="12"/>
      <c r="G31" s="12"/>
      <c r="H31" s="33"/>
      <c r="I31" s="18"/>
      <c r="J31" s="18"/>
      <c r="K31" s="16"/>
    </row>
    <row r="32" spans="1:11" ht="24.95" customHeight="1" x14ac:dyDescent="0.2">
      <c r="A32" s="15" t="s">
        <v>97</v>
      </c>
      <c r="B32" s="10" t="s">
        <v>77</v>
      </c>
      <c r="C32" s="15"/>
      <c r="D32" s="10" t="s">
        <v>77</v>
      </c>
      <c r="E32" s="15"/>
      <c r="F32" s="10" t="s">
        <v>77</v>
      </c>
      <c r="G32" s="15"/>
      <c r="H32" s="10" t="s">
        <v>77</v>
      </c>
      <c r="I32" s="18"/>
      <c r="J32" s="18"/>
      <c r="K32" s="16">
        <f>SUM(I32:J32)</f>
        <v>0</v>
      </c>
    </row>
    <row r="33" spans="1:12" ht="24.95" customHeight="1" x14ac:dyDescent="0.2">
      <c r="A33" s="12"/>
      <c r="B33" s="12"/>
      <c r="C33" s="12"/>
      <c r="D33" s="12"/>
      <c r="E33" s="12"/>
      <c r="F33" s="12"/>
      <c r="G33" s="12"/>
      <c r="H33" s="33"/>
      <c r="I33" s="18"/>
      <c r="J33" s="18"/>
      <c r="K33" s="16"/>
    </row>
    <row r="34" spans="1:12" ht="24.95" customHeight="1" x14ac:dyDescent="0.2">
      <c r="A34" s="12" t="s">
        <v>45</v>
      </c>
      <c r="B34" s="10" t="s">
        <v>77</v>
      </c>
      <c r="C34" s="15"/>
      <c r="D34" s="10" t="s">
        <v>77</v>
      </c>
      <c r="E34" s="15"/>
      <c r="F34" s="10" t="s">
        <v>77</v>
      </c>
      <c r="G34" s="15"/>
      <c r="H34" s="10" t="s">
        <v>77</v>
      </c>
      <c r="I34" s="18">
        <v>1</v>
      </c>
      <c r="J34" s="18"/>
      <c r="K34" s="16">
        <f>SUM(I34:J34)</f>
        <v>1</v>
      </c>
    </row>
    <row r="35" spans="1:12" ht="24.95" customHeight="1" x14ac:dyDescent="0.2">
      <c r="A35" s="12"/>
      <c r="B35" s="12"/>
      <c r="C35" s="12"/>
      <c r="D35" s="12"/>
      <c r="E35" s="12"/>
      <c r="F35" s="12"/>
      <c r="G35" s="12"/>
      <c r="H35" s="33"/>
      <c r="I35" s="18"/>
      <c r="J35" s="18"/>
      <c r="K35" s="16"/>
    </row>
    <row r="36" spans="1:12" ht="24.95" customHeight="1" x14ac:dyDescent="0.2">
      <c r="A36" s="12" t="s">
        <v>56</v>
      </c>
      <c r="B36" s="10" t="s">
        <v>77</v>
      </c>
      <c r="C36" s="15"/>
      <c r="D36" s="10" t="s">
        <v>77</v>
      </c>
      <c r="E36" s="15"/>
      <c r="F36" s="10" t="s">
        <v>77</v>
      </c>
      <c r="G36" s="15"/>
      <c r="H36" s="10" t="s">
        <v>77</v>
      </c>
      <c r="I36" s="18"/>
      <c r="J36" s="18"/>
      <c r="K36" s="16">
        <f>SUM(I36:J36)</f>
        <v>0</v>
      </c>
    </row>
    <row r="37" spans="1:12" ht="24.95" customHeight="1" x14ac:dyDescent="0.2">
      <c r="A37" s="12"/>
      <c r="B37" s="12"/>
      <c r="C37" s="12"/>
      <c r="D37" s="12"/>
      <c r="E37" s="12"/>
      <c r="F37" s="12"/>
      <c r="G37" s="12"/>
      <c r="H37" s="33"/>
      <c r="I37" s="18"/>
      <c r="J37" s="18"/>
      <c r="K37" s="16"/>
    </row>
    <row r="38" spans="1:12" ht="24.95" customHeight="1" x14ac:dyDescent="0.25">
      <c r="A38" s="22" t="s">
        <v>6</v>
      </c>
      <c r="B38" s="23" t="s">
        <v>77</v>
      </c>
      <c r="C38" s="34"/>
      <c r="D38" s="23" t="s">
        <v>77</v>
      </c>
      <c r="E38" s="34"/>
      <c r="F38" s="23" t="s">
        <v>77</v>
      </c>
      <c r="G38" s="34"/>
      <c r="H38" s="23" t="s">
        <v>77</v>
      </c>
      <c r="I38" s="25">
        <f>SUM(I8+I10+I12+I14+I16+I18+I20+I22+I24+I26+I28+I30+I32+I34+I36)</f>
        <v>7</v>
      </c>
      <c r="J38" s="25">
        <f>SUM(J8+J10+J12+J14+J16+J18+J20+J22+J24+J26+J28+J30+J32+J34+J36)</f>
        <v>2</v>
      </c>
      <c r="K38" s="26">
        <f>SUM(K8+K10+K12+K14+K16+K18+K20+K22+K24+K26+K28+K30+K32+K34+K36)</f>
        <v>9</v>
      </c>
      <c r="L38" s="6"/>
    </row>
    <row r="39" spans="1:12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4"/>
    </row>
    <row r="40" spans="1:12" x14ac:dyDescent="0.2">
      <c r="A40" s="2"/>
      <c r="B40" s="2"/>
      <c r="C40" s="2"/>
      <c r="D40" s="2"/>
      <c r="E40" s="2"/>
      <c r="F40" s="2"/>
      <c r="G40" s="2"/>
      <c r="H40" s="2"/>
      <c r="I40" s="396" t="s">
        <v>78</v>
      </c>
      <c r="J40" s="398"/>
      <c r="K40" s="398"/>
    </row>
    <row r="41" spans="1:12" x14ac:dyDescent="0.2">
      <c r="A41" s="2"/>
      <c r="B41" s="2"/>
      <c r="C41" s="2"/>
      <c r="D41" s="2"/>
      <c r="E41" s="2"/>
      <c r="F41" s="2"/>
      <c r="G41" s="2"/>
      <c r="H41" s="2"/>
      <c r="I41" s="397">
        <v>42005</v>
      </c>
      <c r="J41" s="398"/>
      <c r="K41" s="398"/>
    </row>
    <row r="42" spans="1:12" x14ac:dyDescent="0.2">
      <c r="A42" s="2"/>
      <c r="B42" s="2"/>
      <c r="C42" s="2"/>
      <c r="D42" s="2"/>
      <c r="E42" s="2"/>
      <c r="F42" s="2"/>
      <c r="G42" s="2"/>
      <c r="H42" s="2"/>
      <c r="I42" s="36"/>
      <c r="J42" s="36"/>
      <c r="K42" s="2"/>
    </row>
    <row r="43" spans="1:12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2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2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2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mergeCells count="9">
    <mergeCell ref="I40:K40"/>
    <mergeCell ref="I41:K41"/>
    <mergeCell ref="A1:K1"/>
    <mergeCell ref="A2:K2"/>
    <mergeCell ref="A3:K3"/>
    <mergeCell ref="A5:H6"/>
    <mergeCell ref="I5:I6"/>
    <mergeCell ref="J5:J6"/>
    <mergeCell ref="K5:K6"/>
  </mergeCells>
  <pageMargins left="1" right="1" top="0.5" bottom="0.5" header="0.5" footer="0.5"/>
  <pageSetup scale="7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U15" sqref="U15:V15"/>
    </sheetView>
  </sheetViews>
  <sheetFormatPr defaultRowHeight="12.75" x14ac:dyDescent="0.2"/>
  <cols>
    <col min="1" max="1" width="10.28515625" customWidth="1"/>
    <col min="2" max="8" width="3.5703125" customWidth="1"/>
    <col min="9" max="11" width="23.7109375" customWidth="1"/>
  </cols>
  <sheetData>
    <row r="1" spans="1:12" ht="14.25" x14ac:dyDescent="0.2">
      <c r="A1" s="399">
        <v>10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9"/>
    </row>
    <row r="2" spans="1:12" ht="21.75" customHeight="1" x14ac:dyDescent="0.25">
      <c r="A2" s="400" t="s">
        <v>153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</row>
    <row r="3" spans="1:12" ht="15.75" customHeight="1" x14ac:dyDescent="0.25">
      <c r="A3" s="401">
        <v>42036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</row>
    <row r="4" spans="1:12" ht="6.75" customHeight="1" x14ac:dyDescent="0.2">
      <c r="A4" s="2"/>
      <c r="B4" s="2"/>
      <c r="C4" s="2"/>
      <c r="D4" s="2"/>
      <c r="E4" s="2"/>
      <c r="F4" s="2"/>
      <c r="G4" s="2"/>
      <c r="H4" s="2"/>
      <c r="I4" s="1"/>
      <c r="J4" s="2"/>
      <c r="K4" s="2"/>
    </row>
    <row r="5" spans="1:12" x14ac:dyDescent="0.2">
      <c r="A5" s="420" t="s">
        <v>103</v>
      </c>
      <c r="B5" s="420"/>
      <c r="C5" s="420"/>
      <c r="D5" s="420"/>
      <c r="E5" s="420"/>
      <c r="F5" s="420"/>
      <c r="G5" s="420"/>
      <c r="H5" s="421"/>
      <c r="I5" s="416" t="s">
        <v>100</v>
      </c>
      <c r="J5" s="416" t="s">
        <v>101</v>
      </c>
      <c r="K5" s="418" t="s">
        <v>102</v>
      </c>
    </row>
    <row r="6" spans="1:12" x14ac:dyDescent="0.2">
      <c r="A6" s="422"/>
      <c r="B6" s="422"/>
      <c r="C6" s="422"/>
      <c r="D6" s="422"/>
      <c r="E6" s="422"/>
      <c r="F6" s="422"/>
      <c r="G6" s="422"/>
      <c r="H6" s="423"/>
      <c r="I6" s="417"/>
      <c r="J6" s="417"/>
      <c r="K6" s="419"/>
    </row>
    <row r="7" spans="1:12" ht="14.25" x14ac:dyDescent="0.2">
      <c r="A7" s="30"/>
      <c r="B7" s="30"/>
      <c r="C7" s="30"/>
      <c r="D7" s="30"/>
      <c r="E7" s="30"/>
      <c r="F7" s="30"/>
      <c r="G7" s="30"/>
      <c r="H7" s="31"/>
      <c r="I7" s="13" t="s">
        <v>9</v>
      </c>
      <c r="J7" s="13" t="s">
        <v>10</v>
      </c>
      <c r="K7" s="14" t="s">
        <v>11</v>
      </c>
    </row>
    <row r="8" spans="1:12" ht="24.95" customHeight="1" x14ac:dyDescent="0.2">
      <c r="A8" s="15" t="s">
        <v>99</v>
      </c>
      <c r="B8" s="10" t="s">
        <v>77</v>
      </c>
      <c r="C8" s="15"/>
      <c r="D8" s="10" t="s">
        <v>77</v>
      </c>
      <c r="E8" s="15"/>
      <c r="F8" s="10" t="s">
        <v>77</v>
      </c>
      <c r="G8" s="15"/>
      <c r="H8" s="10" t="s">
        <v>77</v>
      </c>
      <c r="I8" s="18"/>
      <c r="J8" s="18"/>
      <c r="K8" s="16">
        <f>SUM(I8:J8)</f>
        <v>0</v>
      </c>
    </row>
    <row r="9" spans="1:12" ht="24.95" customHeight="1" x14ac:dyDescent="0.2">
      <c r="A9" s="15"/>
      <c r="B9" s="15"/>
      <c r="C9" s="15"/>
      <c r="D9" s="15"/>
      <c r="E9" s="15"/>
      <c r="F9" s="15"/>
      <c r="G9" s="15"/>
      <c r="H9" s="32"/>
      <c r="I9" s="18"/>
      <c r="J9" s="18"/>
      <c r="K9" s="16"/>
    </row>
    <row r="10" spans="1:12" ht="24.95" customHeight="1" x14ac:dyDescent="0.2">
      <c r="A10" s="15" t="s">
        <v>98</v>
      </c>
      <c r="B10" s="10" t="s">
        <v>77</v>
      </c>
      <c r="C10" s="15"/>
      <c r="D10" s="10" t="s">
        <v>77</v>
      </c>
      <c r="E10" s="15"/>
      <c r="F10" s="10" t="s">
        <v>77</v>
      </c>
      <c r="G10" s="15"/>
      <c r="H10" s="10" t="s">
        <v>77</v>
      </c>
      <c r="I10" s="18"/>
      <c r="J10" s="18"/>
      <c r="K10" s="16">
        <f>SUM(I10:J10)</f>
        <v>0</v>
      </c>
    </row>
    <row r="11" spans="1:12" ht="24.95" customHeight="1" x14ac:dyDescent="0.2">
      <c r="A11" s="12"/>
      <c r="B11" s="12"/>
      <c r="C11" s="12"/>
      <c r="D11" s="12"/>
      <c r="E11" s="12"/>
      <c r="F11" s="12"/>
      <c r="G11" s="12"/>
      <c r="H11" s="33"/>
      <c r="I11" s="18"/>
      <c r="J11" s="18"/>
      <c r="K11" s="16"/>
    </row>
    <row r="12" spans="1:12" ht="24.95" customHeight="1" x14ac:dyDescent="0.2">
      <c r="A12" s="15" t="s">
        <v>42</v>
      </c>
      <c r="B12" s="10" t="s">
        <v>77</v>
      </c>
      <c r="C12" s="15"/>
      <c r="D12" s="10" t="s">
        <v>77</v>
      </c>
      <c r="E12" s="15"/>
      <c r="F12" s="10" t="s">
        <v>77</v>
      </c>
      <c r="G12" s="15"/>
      <c r="H12" s="10" t="s">
        <v>77</v>
      </c>
      <c r="I12" s="18">
        <v>1</v>
      </c>
      <c r="J12" s="18"/>
      <c r="K12" s="16">
        <f>SUM(I12:J12)</f>
        <v>1</v>
      </c>
    </row>
    <row r="13" spans="1:12" ht="24.95" customHeight="1" x14ac:dyDescent="0.2">
      <c r="A13" s="12"/>
      <c r="B13" s="12"/>
      <c r="C13" s="12"/>
      <c r="D13" s="12"/>
      <c r="E13" s="12"/>
      <c r="F13" s="12"/>
      <c r="G13" s="12"/>
      <c r="H13" s="33"/>
      <c r="I13" s="18"/>
      <c r="J13" s="18"/>
      <c r="K13" s="16"/>
    </row>
    <row r="14" spans="1:12" ht="24.95" customHeight="1" x14ac:dyDescent="0.2">
      <c r="A14" s="15" t="s">
        <v>43</v>
      </c>
      <c r="B14" s="10" t="s">
        <v>77</v>
      </c>
      <c r="C14" s="15"/>
      <c r="D14" s="10" t="s">
        <v>77</v>
      </c>
      <c r="E14" s="15"/>
      <c r="F14" s="10" t="s">
        <v>77</v>
      </c>
      <c r="G14" s="15"/>
      <c r="H14" s="10" t="s">
        <v>77</v>
      </c>
      <c r="I14" s="18"/>
      <c r="J14" s="18"/>
      <c r="K14" s="16">
        <f>SUM(I14:J14)</f>
        <v>0</v>
      </c>
    </row>
    <row r="15" spans="1:12" ht="24.95" customHeight="1" x14ac:dyDescent="0.2">
      <c r="A15" s="12"/>
      <c r="B15" s="12"/>
      <c r="C15" s="12"/>
      <c r="D15" s="12"/>
      <c r="E15" s="12"/>
      <c r="F15" s="12"/>
      <c r="G15" s="12"/>
      <c r="H15" s="33"/>
      <c r="I15" s="18"/>
      <c r="J15" s="18"/>
      <c r="K15" s="16"/>
    </row>
    <row r="16" spans="1:12" ht="24.95" customHeight="1" x14ac:dyDescent="0.2">
      <c r="A16" s="15" t="s">
        <v>90</v>
      </c>
      <c r="B16" s="10" t="s">
        <v>77</v>
      </c>
      <c r="C16" s="15"/>
      <c r="D16" s="10" t="s">
        <v>77</v>
      </c>
      <c r="E16" s="15"/>
      <c r="F16" s="10" t="s">
        <v>77</v>
      </c>
      <c r="G16" s="15"/>
      <c r="H16" s="10" t="s">
        <v>77</v>
      </c>
      <c r="I16" s="18">
        <v>1</v>
      </c>
      <c r="J16" s="18"/>
      <c r="K16" s="16">
        <f>SUM(I16:J16)</f>
        <v>1</v>
      </c>
    </row>
    <row r="17" spans="1:11" ht="24.95" customHeight="1" x14ac:dyDescent="0.2">
      <c r="A17" s="12"/>
      <c r="B17" s="12"/>
      <c r="C17" s="12"/>
      <c r="D17" s="12"/>
      <c r="E17" s="12"/>
      <c r="F17" s="12"/>
      <c r="G17" s="12"/>
      <c r="H17" s="33"/>
      <c r="I17" s="18"/>
      <c r="J17" s="18"/>
      <c r="K17" s="16"/>
    </row>
    <row r="18" spans="1:11" ht="24.95" customHeight="1" x14ac:dyDescent="0.2">
      <c r="A18" s="15" t="s">
        <v>91</v>
      </c>
      <c r="B18" s="10" t="s">
        <v>77</v>
      </c>
      <c r="C18" s="15"/>
      <c r="D18" s="10" t="s">
        <v>77</v>
      </c>
      <c r="E18" s="15"/>
      <c r="F18" s="10" t="s">
        <v>77</v>
      </c>
      <c r="G18" s="15"/>
      <c r="H18" s="10" t="s">
        <v>77</v>
      </c>
      <c r="I18" s="18"/>
      <c r="J18" s="18"/>
      <c r="K18" s="16">
        <f>SUM(I18:J18)</f>
        <v>0</v>
      </c>
    </row>
    <row r="19" spans="1:11" ht="24.95" customHeight="1" x14ac:dyDescent="0.2">
      <c r="A19" s="12"/>
      <c r="B19" s="12"/>
      <c r="C19" s="12"/>
      <c r="D19" s="12"/>
      <c r="E19" s="12"/>
      <c r="F19" s="12"/>
      <c r="G19" s="12"/>
      <c r="H19" s="33"/>
      <c r="I19" s="18"/>
      <c r="J19" s="18"/>
      <c r="K19" s="16"/>
    </row>
    <row r="20" spans="1:11" ht="24.95" customHeight="1" x14ac:dyDescent="0.2">
      <c r="A20" s="15" t="s">
        <v>44</v>
      </c>
      <c r="B20" s="10" t="s">
        <v>77</v>
      </c>
      <c r="C20" s="15"/>
      <c r="D20" s="10" t="s">
        <v>77</v>
      </c>
      <c r="E20" s="15"/>
      <c r="F20" s="10" t="s">
        <v>77</v>
      </c>
      <c r="G20" s="15"/>
      <c r="H20" s="10" t="s">
        <v>77</v>
      </c>
      <c r="I20" s="18"/>
      <c r="J20" s="18"/>
      <c r="K20" s="16">
        <f>SUM(I20:J20)</f>
        <v>0</v>
      </c>
    </row>
    <row r="21" spans="1:11" ht="24.95" customHeight="1" x14ac:dyDescent="0.2">
      <c r="A21" s="12"/>
      <c r="B21" s="12"/>
      <c r="C21" s="12"/>
      <c r="D21" s="12"/>
      <c r="E21" s="12"/>
      <c r="F21" s="12"/>
      <c r="G21" s="12"/>
      <c r="H21" s="33"/>
      <c r="I21" s="18"/>
      <c r="J21" s="18"/>
      <c r="K21" s="16"/>
    </row>
    <row r="22" spans="1:11" ht="24.95" customHeight="1" x14ac:dyDescent="0.2">
      <c r="A22" s="15" t="s">
        <v>92</v>
      </c>
      <c r="B22" s="10" t="s">
        <v>77</v>
      </c>
      <c r="C22" s="15"/>
      <c r="D22" s="10" t="s">
        <v>77</v>
      </c>
      <c r="E22" s="15"/>
      <c r="F22" s="10" t="s">
        <v>77</v>
      </c>
      <c r="G22" s="15"/>
      <c r="H22" s="10" t="s">
        <v>77</v>
      </c>
      <c r="I22" s="18"/>
      <c r="J22" s="18"/>
      <c r="K22" s="16">
        <f>SUM(I22:J22)</f>
        <v>0</v>
      </c>
    </row>
    <row r="23" spans="1:11" ht="24.95" customHeight="1" x14ac:dyDescent="0.2">
      <c r="A23" s="12"/>
      <c r="B23" s="12"/>
      <c r="C23" s="12"/>
      <c r="D23" s="12"/>
      <c r="E23" s="12"/>
      <c r="F23" s="12"/>
      <c r="G23" s="12"/>
      <c r="H23" s="33"/>
      <c r="I23" s="18"/>
      <c r="J23" s="18"/>
      <c r="K23" s="16"/>
    </row>
    <row r="24" spans="1:11" ht="24.95" customHeight="1" x14ac:dyDescent="0.2">
      <c r="A24" s="15" t="s">
        <v>93</v>
      </c>
      <c r="B24" s="10" t="s">
        <v>77</v>
      </c>
      <c r="C24" s="15"/>
      <c r="D24" s="10" t="s">
        <v>77</v>
      </c>
      <c r="E24" s="15"/>
      <c r="F24" s="10" t="s">
        <v>77</v>
      </c>
      <c r="G24" s="15"/>
      <c r="H24" s="10" t="s">
        <v>77</v>
      </c>
      <c r="I24" s="18"/>
      <c r="J24" s="18"/>
      <c r="K24" s="16">
        <f>SUM(I24:J24)</f>
        <v>0</v>
      </c>
    </row>
    <row r="25" spans="1:11" ht="24.95" customHeight="1" x14ac:dyDescent="0.2">
      <c r="A25" s="12"/>
      <c r="B25" s="12"/>
      <c r="C25" s="12"/>
      <c r="D25" s="12"/>
      <c r="E25" s="12"/>
      <c r="F25" s="12"/>
      <c r="G25" s="12"/>
      <c r="H25" s="33"/>
      <c r="I25" s="18"/>
      <c r="J25" s="18"/>
      <c r="K25" s="16"/>
    </row>
    <row r="26" spans="1:11" ht="24.95" customHeight="1" x14ac:dyDescent="0.2">
      <c r="A26" s="15" t="s">
        <v>94</v>
      </c>
      <c r="B26" s="10" t="s">
        <v>77</v>
      </c>
      <c r="C26" s="15"/>
      <c r="D26" s="10" t="s">
        <v>77</v>
      </c>
      <c r="E26" s="15"/>
      <c r="F26" s="10" t="s">
        <v>77</v>
      </c>
      <c r="G26" s="15"/>
      <c r="H26" s="10" t="s">
        <v>77</v>
      </c>
      <c r="I26" s="18"/>
      <c r="J26" s="18"/>
      <c r="K26" s="16">
        <f>SUM(I26:J26)</f>
        <v>0</v>
      </c>
    </row>
    <row r="27" spans="1:11" ht="24.95" customHeight="1" x14ac:dyDescent="0.2">
      <c r="A27" s="12"/>
      <c r="B27" s="12"/>
      <c r="C27" s="12"/>
      <c r="D27" s="12"/>
      <c r="E27" s="12"/>
      <c r="F27" s="12"/>
      <c r="G27" s="12"/>
      <c r="H27" s="33"/>
      <c r="I27" s="18"/>
      <c r="J27" s="18"/>
      <c r="K27" s="16"/>
    </row>
    <row r="28" spans="1:11" ht="24.95" customHeight="1" x14ac:dyDescent="0.2">
      <c r="A28" s="15" t="s">
        <v>95</v>
      </c>
      <c r="B28" s="10" t="s">
        <v>77</v>
      </c>
      <c r="C28" s="15"/>
      <c r="D28" s="10" t="s">
        <v>77</v>
      </c>
      <c r="E28" s="15"/>
      <c r="F28" s="10" t="s">
        <v>77</v>
      </c>
      <c r="G28" s="15"/>
      <c r="H28" s="10" t="s">
        <v>77</v>
      </c>
      <c r="I28" s="18">
        <v>1</v>
      </c>
      <c r="J28" s="18">
        <v>1</v>
      </c>
      <c r="K28" s="16">
        <f>SUM(I28:J28)</f>
        <v>2</v>
      </c>
    </row>
    <row r="29" spans="1:11" ht="24.95" customHeight="1" x14ac:dyDescent="0.2">
      <c r="A29" s="12"/>
      <c r="B29" s="12"/>
      <c r="C29" s="12"/>
      <c r="D29" s="12"/>
      <c r="E29" s="12"/>
      <c r="F29" s="12"/>
      <c r="G29" s="12"/>
      <c r="H29" s="33"/>
      <c r="I29" s="18"/>
      <c r="J29" s="18"/>
      <c r="K29" s="16"/>
    </row>
    <row r="30" spans="1:11" ht="24.95" customHeight="1" x14ac:dyDescent="0.2">
      <c r="A30" s="15" t="s">
        <v>96</v>
      </c>
      <c r="B30" s="10" t="s">
        <v>77</v>
      </c>
      <c r="C30" s="15"/>
      <c r="D30" s="10" t="s">
        <v>77</v>
      </c>
      <c r="E30" s="15"/>
      <c r="F30" s="10" t="s">
        <v>77</v>
      </c>
      <c r="G30" s="15"/>
      <c r="H30" s="10" t="s">
        <v>77</v>
      </c>
      <c r="I30" s="18">
        <v>1</v>
      </c>
      <c r="J30" s="18"/>
      <c r="K30" s="16">
        <f>SUM(I30:J30)</f>
        <v>1</v>
      </c>
    </row>
    <row r="31" spans="1:11" ht="24.95" customHeight="1" x14ac:dyDescent="0.2">
      <c r="A31" s="12"/>
      <c r="B31" s="12"/>
      <c r="C31" s="12"/>
      <c r="D31" s="12"/>
      <c r="E31" s="12"/>
      <c r="F31" s="12"/>
      <c r="G31" s="12"/>
      <c r="H31" s="33"/>
      <c r="I31" s="18"/>
      <c r="J31" s="18"/>
      <c r="K31" s="16"/>
    </row>
    <row r="32" spans="1:11" ht="24.95" customHeight="1" x14ac:dyDescent="0.2">
      <c r="A32" s="15" t="s">
        <v>97</v>
      </c>
      <c r="B32" s="10" t="s">
        <v>77</v>
      </c>
      <c r="C32" s="15"/>
      <c r="D32" s="10" t="s">
        <v>77</v>
      </c>
      <c r="E32" s="15"/>
      <c r="F32" s="10" t="s">
        <v>77</v>
      </c>
      <c r="G32" s="15"/>
      <c r="H32" s="10" t="s">
        <v>77</v>
      </c>
      <c r="I32" s="18">
        <v>1</v>
      </c>
      <c r="J32" s="18"/>
      <c r="K32" s="16">
        <f>SUM(I32:J32)</f>
        <v>1</v>
      </c>
    </row>
    <row r="33" spans="1:12" ht="24.95" customHeight="1" x14ac:dyDescent="0.2">
      <c r="A33" s="12"/>
      <c r="B33" s="12"/>
      <c r="C33" s="12"/>
      <c r="D33" s="12"/>
      <c r="E33" s="12"/>
      <c r="F33" s="12"/>
      <c r="G33" s="12"/>
      <c r="H33" s="33"/>
      <c r="I33" s="18"/>
      <c r="J33" s="18"/>
      <c r="K33" s="16"/>
    </row>
    <row r="34" spans="1:12" ht="24.95" customHeight="1" x14ac:dyDescent="0.2">
      <c r="A34" s="12" t="s">
        <v>45</v>
      </c>
      <c r="B34" s="10" t="s">
        <v>77</v>
      </c>
      <c r="C34" s="15"/>
      <c r="D34" s="10" t="s">
        <v>77</v>
      </c>
      <c r="E34" s="15"/>
      <c r="F34" s="10" t="s">
        <v>77</v>
      </c>
      <c r="G34" s="15"/>
      <c r="H34" s="10" t="s">
        <v>77</v>
      </c>
      <c r="I34" s="18">
        <v>2</v>
      </c>
      <c r="J34" s="18">
        <v>2</v>
      </c>
      <c r="K34" s="16">
        <f>SUM(I34:J34)</f>
        <v>4</v>
      </c>
    </row>
    <row r="35" spans="1:12" ht="24.95" customHeight="1" x14ac:dyDescent="0.2">
      <c r="A35" s="12"/>
      <c r="B35" s="12"/>
      <c r="C35" s="12"/>
      <c r="D35" s="12"/>
      <c r="E35" s="12"/>
      <c r="F35" s="12"/>
      <c r="G35" s="12"/>
      <c r="H35" s="33"/>
      <c r="I35" s="18"/>
      <c r="J35" s="18"/>
      <c r="K35" s="16"/>
    </row>
    <row r="36" spans="1:12" ht="24.95" customHeight="1" x14ac:dyDescent="0.2">
      <c r="A36" s="12" t="s">
        <v>56</v>
      </c>
      <c r="B36" s="10" t="s">
        <v>77</v>
      </c>
      <c r="C36" s="15"/>
      <c r="D36" s="10" t="s">
        <v>77</v>
      </c>
      <c r="E36" s="15"/>
      <c r="F36" s="10" t="s">
        <v>77</v>
      </c>
      <c r="G36" s="15"/>
      <c r="H36" s="10" t="s">
        <v>77</v>
      </c>
      <c r="I36" s="18">
        <v>1</v>
      </c>
      <c r="J36" s="18"/>
      <c r="K36" s="16">
        <f>SUM(I36:J36)</f>
        <v>1</v>
      </c>
    </row>
    <row r="37" spans="1:12" ht="24.95" customHeight="1" x14ac:dyDescent="0.2">
      <c r="A37" s="12"/>
      <c r="B37" s="12"/>
      <c r="C37" s="12"/>
      <c r="D37" s="12"/>
      <c r="E37" s="12"/>
      <c r="F37" s="12"/>
      <c r="G37" s="12"/>
      <c r="H37" s="33"/>
      <c r="I37" s="18"/>
      <c r="J37" s="18"/>
      <c r="K37" s="16"/>
    </row>
    <row r="38" spans="1:12" ht="24.95" customHeight="1" x14ac:dyDescent="0.25">
      <c r="A38" s="22" t="s">
        <v>6</v>
      </c>
      <c r="B38" s="23" t="s">
        <v>77</v>
      </c>
      <c r="C38" s="34"/>
      <c r="D38" s="23" t="s">
        <v>77</v>
      </c>
      <c r="E38" s="34"/>
      <c r="F38" s="23" t="s">
        <v>77</v>
      </c>
      <c r="G38" s="34"/>
      <c r="H38" s="23" t="s">
        <v>77</v>
      </c>
      <c r="I38" s="25">
        <f>SUM(I8+I10+I12+I14+I16+I18+I20+I22+I24+I26+I28+I30+I32+I34+I36)</f>
        <v>8</v>
      </c>
      <c r="J38" s="25">
        <f>SUM(J8+J10+J12+J14+J16+J18+J20+J22+J24+J26+J28+J30+J32+J34+J36)</f>
        <v>3</v>
      </c>
      <c r="K38" s="26">
        <f>SUM(K8+K10+K12+K14+K16+K18+K20+K22+K24+K26+K28+K30+K32+K34+K36)</f>
        <v>11</v>
      </c>
      <c r="L38" s="6"/>
    </row>
    <row r="39" spans="1:12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4"/>
    </row>
    <row r="40" spans="1:12" x14ac:dyDescent="0.2">
      <c r="A40" s="2"/>
      <c r="B40" s="2"/>
      <c r="C40" s="2"/>
      <c r="D40" s="2"/>
      <c r="E40" s="2"/>
      <c r="F40" s="2"/>
      <c r="G40" s="2"/>
      <c r="H40" s="2"/>
      <c r="I40" s="396" t="s">
        <v>78</v>
      </c>
      <c r="J40" s="398"/>
      <c r="K40" s="398"/>
    </row>
    <row r="41" spans="1:12" x14ac:dyDescent="0.2">
      <c r="A41" s="2"/>
      <c r="B41" s="2"/>
      <c r="C41" s="2"/>
      <c r="D41" s="2"/>
      <c r="E41" s="2"/>
      <c r="F41" s="2"/>
      <c r="G41" s="2"/>
      <c r="H41" s="2"/>
      <c r="I41" s="65"/>
      <c r="J41" s="65"/>
      <c r="K41" s="65">
        <v>42036</v>
      </c>
      <c r="L41" s="65"/>
    </row>
    <row r="42" spans="1:12" x14ac:dyDescent="0.2">
      <c r="A42" s="2"/>
      <c r="B42" s="2"/>
      <c r="C42" s="2"/>
      <c r="D42" s="2"/>
      <c r="E42" s="2"/>
      <c r="F42" s="2"/>
      <c r="G42" s="2"/>
      <c r="H42" s="2"/>
      <c r="I42" s="36"/>
      <c r="J42" s="36"/>
      <c r="K42" s="2"/>
    </row>
    <row r="43" spans="1:12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2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2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2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mergeCells count="8">
    <mergeCell ref="I40:K40"/>
    <mergeCell ref="A1:K1"/>
    <mergeCell ref="A2:K2"/>
    <mergeCell ref="A3:K3"/>
    <mergeCell ref="A5:H6"/>
    <mergeCell ref="I5:I6"/>
    <mergeCell ref="J5:J6"/>
    <mergeCell ref="K5:K6"/>
  </mergeCells>
  <pageMargins left="1" right="1" top="0.5" bottom="0.5" header="0.5" footer="0.5"/>
  <pageSetup scale="7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U15" sqref="U15:V15"/>
    </sheetView>
  </sheetViews>
  <sheetFormatPr defaultRowHeight="12.75" x14ac:dyDescent="0.2"/>
  <cols>
    <col min="1" max="1" width="10.28515625" customWidth="1"/>
    <col min="2" max="8" width="3.5703125" customWidth="1"/>
    <col min="9" max="11" width="23.7109375" customWidth="1"/>
  </cols>
  <sheetData>
    <row r="1" spans="1:12" ht="14.25" x14ac:dyDescent="0.2">
      <c r="A1" s="399">
        <v>10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9"/>
    </row>
    <row r="2" spans="1:12" ht="21.75" customHeight="1" x14ac:dyDescent="0.25">
      <c r="A2" s="400" t="s">
        <v>141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</row>
    <row r="3" spans="1:12" ht="15.75" customHeight="1" x14ac:dyDescent="0.25">
      <c r="A3" s="401">
        <v>42064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</row>
    <row r="4" spans="1:12" ht="6.75" customHeight="1" x14ac:dyDescent="0.2">
      <c r="A4" s="2"/>
      <c r="B4" s="2"/>
      <c r="C4" s="2"/>
      <c r="D4" s="2"/>
      <c r="E4" s="2"/>
      <c r="F4" s="2"/>
      <c r="G4" s="2"/>
      <c r="H4" s="2"/>
      <c r="I4" s="1"/>
      <c r="J4" s="2"/>
      <c r="K4" s="2"/>
    </row>
    <row r="5" spans="1:12" x14ac:dyDescent="0.2">
      <c r="A5" s="420" t="s">
        <v>103</v>
      </c>
      <c r="B5" s="420"/>
      <c r="C5" s="420"/>
      <c r="D5" s="420"/>
      <c r="E5" s="420"/>
      <c r="F5" s="420"/>
      <c r="G5" s="420"/>
      <c r="H5" s="421"/>
      <c r="I5" s="416" t="s">
        <v>100</v>
      </c>
      <c r="J5" s="416" t="s">
        <v>101</v>
      </c>
      <c r="K5" s="418" t="s">
        <v>102</v>
      </c>
    </row>
    <row r="6" spans="1:12" x14ac:dyDescent="0.2">
      <c r="A6" s="422"/>
      <c r="B6" s="422"/>
      <c r="C6" s="422"/>
      <c r="D6" s="422"/>
      <c r="E6" s="422"/>
      <c r="F6" s="422"/>
      <c r="G6" s="422"/>
      <c r="H6" s="423"/>
      <c r="I6" s="417"/>
      <c r="J6" s="417"/>
      <c r="K6" s="419"/>
    </row>
    <row r="7" spans="1:12" ht="14.25" x14ac:dyDescent="0.2">
      <c r="A7" s="30"/>
      <c r="B7" s="30"/>
      <c r="C7" s="30"/>
      <c r="D7" s="30"/>
      <c r="E7" s="30"/>
      <c r="F7" s="30"/>
      <c r="G7" s="30"/>
      <c r="H7" s="31"/>
      <c r="I7" s="13" t="s">
        <v>9</v>
      </c>
      <c r="J7" s="13" t="s">
        <v>10</v>
      </c>
      <c r="K7" s="14" t="s">
        <v>11</v>
      </c>
    </row>
    <row r="8" spans="1:12" ht="24.95" customHeight="1" x14ac:dyDescent="0.2">
      <c r="A8" s="15" t="s">
        <v>99</v>
      </c>
      <c r="B8" s="62" t="s">
        <v>77</v>
      </c>
      <c r="C8" s="15"/>
      <c r="D8" s="62" t="s">
        <v>77</v>
      </c>
      <c r="E8" s="15"/>
      <c r="F8" s="62" t="s">
        <v>77</v>
      </c>
      <c r="G8" s="15"/>
      <c r="H8" s="62" t="s">
        <v>77</v>
      </c>
      <c r="I8" s="18"/>
      <c r="J8" s="18"/>
      <c r="K8" s="16">
        <f>SUM(I8:J8)</f>
        <v>0</v>
      </c>
    </row>
    <row r="9" spans="1:12" ht="24.95" customHeight="1" x14ac:dyDescent="0.2">
      <c r="A9" s="15"/>
      <c r="B9" s="15"/>
      <c r="C9" s="15"/>
      <c r="D9" s="15"/>
      <c r="E9" s="15"/>
      <c r="F9" s="15"/>
      <c r="G9" s="15"/>
      <c r="H9" s="32"/>
      <c r="I9" s="18"/>
      <c r="J9" s="18"/>
      <c r="K9" s="16"/>
    </row>
    <row r="10" spans="1:12" ht="24.95" customHeight="1" x14ac:dyDescent="0.2">
      <c r="A10" s="15" t="s">
        <v>98</v>
      </c>
      <c r="B10" s="62" t="s">
        <v>77</v>
      </c>
      <c r="C10" s="15"/>
      <c r="D10" s="62" t="s">
        <v>77</v>
      </c>
      <c r="E10" s="15"/>
      <c r="F10" s="62" t="s">
        <v>77</v>
      </c>
      <c r="G10" s="15"/>
      <c r="H10" s="62" t="s">
        <v>77</v>
      </c>
      <c r="I10" s="18"/>
      <c r="J10" s="18"/>
      <c r="K10" s="16">
        <f>SUM(I10:J10)</f>
        <v>0</v>
      </c>
    </row>
    <row r="11" spans="1:12" ht="24.95" customHeight="1" x14ac:dyDescent="0.2">
      <c r="A11" s="12"/>
      <c r="B11" s="12"/>
      <c r="C11" s="12"/>
      <c r="D11" s="12"/>
      <c r="E11" s="12"/>
      <c r="F11" s="12"/>
      <c r="G11" s="12"/>
      <c r="H11" s="33"/>
      <c r="I11" s="18"/>
      <c r="J11" s="18"/>
      <c r="K11" s="16"/>
    </row>
    <row r="12" spans="1:12" ht="24.95" customHeight="1" x14ac:dyDescent="0.2">
      <c r="A12" s="15" t="s">
        <v>42</v>
      </c>
      <c r="B12" s="62" t="s">
        <v>77</v>
      </c>
      <c r="C12" s="15"/>
      <c r="D12" s="62" t="s">
        <v>77</v>
      </c>
      <c r="E12" s="15"/>
      <c r="F12" s="62" t="s">
        <v>77</v>
      </c>
      <c r="G12" s="15"/>
      <c r="H12" s="62" t="s">
        <v>77</v>
      </c>
      <c r="I12" s="18"/>
      <c r="J12" s="18"/>
      <c r="K12" s="16">
        <f>SUM(I12:J12)</f>
        <v>0</v>
      </c>
    </row>
    <row r="13" spans="1:12" ht="24.95" customHeight="1" x14ac:dyDescent="0.2">
      <c r="A13" s="12"/>
      <c r="B13" s="12"/>
      <c r="C13" s="12"/>
      <c r="D13" s="12"/>
      <c r="E13" s="12"/>
      <c r="F13" s="12"/>
      <c r="G13" s="12"/>
      <c r="H13" s="33"/>
      <c r="I13" s="18"/>
      <c r="J13" s="18"/>
      <c r="K13" s="16"/>
    </row>
    <row r="14" spans="1:12" ht="24.95" customHeight="1" x14ac:dyDescent="0.2">
      <c r="A14" s="15" t="s">
        <v>43</v>
      </c>
      <c r="B14" s="62" t="s">
        <v>77</v>
      </c>
      <c r="C14" s="15"/>
      <c r="D14" s="62" t="s">
        <v>77</v>
      </c>
      <c r="E14" s="15"/>
      <c r="F14" s="62" t="s">
        <v>77</v>
      </c>
      <c r="G14" s="15"/>
      <c r="H14" s="62" t="s">
        <v>77</v>
      </c>
      <c r="I14" s="18"/>
      <c r="J14" s="18"/>
      <c r="K14" s="16">
        <f>SUM(I14:J14)</f>
        <v>0</v>
      </c>
    </row>
    <row r="15" spans="1:12" ht="24.95" customHeight="1" x14ac:dyDescent="0.2">
      <c r="A15" s="12"/>
      <c r="B15" s="12"/>
      <c r="C15" s="12"/>
      <c r="D15" s="12"/>
      <c r="E15" s="12"/>
      <c r="F15" s="12"/>
      <c r="G15" s="12"/>
      <c r="H15" s="33"/>
      <c r="I15" s="18"/>
      <c r="J15" s="18"/>
      <c r="K15" s="16"/>
    </row>
    <row r="16" spans="1:12" ht="24.95" customHeight="1" x14ac:dyDescent="0.2">
      <c r="A16" s="15" t="s">
        <v>90</v>
      </c>
      <c r="B16" s="62" t="s">
        <v>77</v>
      </c>
      <c r="C16" s="15"/>
      <c r="D16" s="62" t="s">
        <v>77</v>
      </c>
      <c r="E16" s="15"/>
      <c r="F16" s="62" t="s">
        <v>77</v>
      </c>
      <c r="G16" s="15"/>
      <c r="H16" s="62" t="s">
        <v>77</v>
      </c>
      <c r="I16" s="18">
        <v>3</v>
      </c>
      <c r="J16" s="18"/>
      <c r="K16" s="16">
        <f>SUM(I16:J16)</f>
        <v>3</v>
      </c>
    </row>
    <row r="17" spans="1:11" ht="24.95" customHeight="1" x14ac:dyDescent="0.2">
      <c r="A17" s="12"/>
      <c r="B17" s="12"/>
      <c r="C17" s="12"/>
      <c r="D17" s="12"/>
      <c r="E17" s="12"/>
      <c r="F17" s="12"/>
      <c r="G17" s="12"/>
      <c r="H17" s="33"/>
      <c r="I17" s="18"/>
      <c r="J17" s="18"/>
      <c r="K17" s="16"/>
    </row>
    <row r="18" spans="1:11" ht="24.95" customHeight="1" x14ac:dyDescent="0.2">
      <c r="A18" s="15" t="s">
        <v>91</v>
      </c>
      <c r="B18" s="62" t="s">
        <v>77</v>
      </c>
      <c r="C18" s="15"/>
      <c r="D18" s="62" t="s">
        <v>77</v>
      </c>
      <c r="E18" s="15"/>
      <c r="F18" s="62" t="s">
        <v>77</v>
      </c>
      <c r="G18" s="15"/>
      <c r="H18" s="62" t="s">
        <v>77</v>
      </c>
      <c r="I18" s="18">
        <v>1</v>
      </c>
      <c r="J18" s="18"/>
      <c r="K18" s="16">
        <f>SUM(I18:J18)</f>
        <v>1</v>
      </c>
    </row>
    <row r="19" spans="1:11" ht="24.95" customHeight="1" x14ac:dyDescent="0.2">
      <c r="A19" s="12"/>
      <c r="B19" s="12"/>
      <c r="C19" s="12"/>
      <c r="D19" s="12"/>
      <c r="E19" s="12"/>
      <c r="F19" s="12"/>
      <c r="G19" s="12"/>
      <c r="H19" s="33"/>
      <c r="I19" s="18"/>
      <c r="J19" s="18"/>
      <c r="K19" s="16"/>
    </row>
    <row r="20" spans="1:11" ht="24.95" customHeight="1" x14ac:dyDescent="0.2">
      <c r="A20" s="15" t="s">
        <v>44</v>
      </c>
      <c r="B20" s="62" t="s">
        <v>77</v>
      </c>
      <c r="C20" s="15"/>
      <c r="D20" s="62" t="s">
        <v>77</v>
      </c>
      <c r="E20" s="15"/>
      <c r="F20" s="62" t="s">
        <v>77</v>
      </c>
      <c r="G20" s="15"/>
      <c r="H20" s="62" t="s">
        <v>77</v>
      </c>
      <c r="I20" s="18">
        <v>2</v>
      </c>
      <c r="J20" s="18"/>
      <c r="K20" s="16">
        <f>SUM(I20:J20)</f>
        <v>2</v>
      </c>
    </row>
    <row r="21" spans="1:11" ht="24.95" customHeight="1" x14ac:dyDescent="0.2">
      <c r="A21" s="12"/>
      <c r="B21" s="12"/>
      <c r="C21" s="12"/>
      <c r="D21" s="12"/>
      <c r="E21" s="12"/>
      <c r="F21" s="12"/>
      <c r="G21" s="12"/>
      <c r="H21" s="33"/>
      <c r="I21" s="18"/>
      <c r="J21" s="18"/>
      <c r="K21" s="16"/>
    </row>
    <row r="22" spans="1:11" ht="24.95" customHeight="1" x14ac:dyDescent="0.2">
      <c r="A22" s="15" t="s">
        <v>92</v>
      </c>
      <c r="B22" s="62" t="s">
        <v>77</v>
      </c>
      <c r="C22" s="15"/>
      <c r="D22" s="62" t="s">
        <v>77</v>
      </c>
      <c r="E22" s="15"/>
      <c r="F22" s="62" t="s">
        <v>77</v>
      </c>
      <c r="G22" s="15"/>
      <c r="H22" s="62" t="s">
        <v>77</v>
      </c>
      <c r="I22" s="18">
        <v>1</v>
      </c>
      <c r="J22" s="18"/>
      <c r="K22" s="16">
        <f>SUM(I22:J22)</f>
        <v>1</v>
      </c>
    </row>
    <row r="23" spans="1:11" ht="24.95" customHeight="1" x14ac:dyDescent="0.2">
      <c r="A23" s="12"/>
      <c r="B23" s="12"/>
      <c r="C23" s="12"/>
      <c r="D23" s="12"/>
      <c r="E23" s="12"/>
      <c r="F23" s="12"/>
      <c r="G23" s="12"/>
      <c r="H23" s="33"/>
      <c r="I23" s="18"/>
      <c r="J23" s="18"/>
      <c r="K23" s="16"/>
    </row>
    <row r="24" spans="1:11" ht="24.95" customHeight="1" x14ac:dyDescent="0.2">
      <c r="A24" s="15" t="s">
        <v>93</v>
      </c>
      <c r="B24" s="62" t="s">
        <v>77</v>
      </c>
      <c r="C24" s="15"/>
      <c r="D24" s="62" t="s">
        <v>77</v>
      </c>
      <c r="E24" s="15"/>
      <c r="F24" s="62" t="s">
        <v>77</v>
      </c>
      <c r="G24" s="15"/>
      <c r="H24" s="62" t="s">
        <v>77</v>
      </c>
      <c r="I24" s="18"/>
      <c r="J24" s="18">
        <v>1</v>
      </c>
      <c r="K24" s="16">
        <f>SUM(I24:J24)</f>
        <v>1</v>
      </c>
    </row>
    <row r="25" spans="1:11" ht="24.95" customHeight="1" x14ac:dyDescent="0.2">
      <c r="A25" s="12"/>
      <c r="B25" s="12"/>
      <c r="C25" s="12"/>
      <c r="D25" s="12"/>
      <c r="E25" s="12"/>
      <c r="F25" s="12"/>
      <c r="G25" s="12"/>
      <c r="H25" s="33"/>
      <c r="I25" s="18"/>
      <c r="J25" s="18"/>
      <c r="K25" s="16"/>
    </row>
    <row r="26" spans="1:11" ht="24.95" customHeight="1" x14ac:dyDescent="0.2">
      <c r="A26" s="15" t="s">
        <v>94</v>
      </c>
      <c r="B26" s="62" t="s">
        <v>77</v>
      </c>
      <c r="C26" s="15"/>
      <c r="D26" s="62" t="s">
        <v>77</v>
      </c>
      <c r="E26" s="15"/>
      <c r="F26" s="62" t="s">
        <v>77</v>
      </c>
      <c r="G26" s="15"/>
      <c r="H26" s="62" t="s">
        <v>77</v>
      </c>
      <c r="I26" s="18"/>
      <c r="J26" s="18"/>
      <c r="K26" s="16">
        <f>SUM(I26:J26)</f>
        <v>0</v>
      </c>
    </row>
    <row r="27" spans="1:11" ht="24.95" customHeight="1" x14ac:dyDescent="0.2">
      <c r="A27" s="12"/>
      <c r="B27" s="12"/>
      <c r="C27" s="12"/>
      <c r="D27" s="12"/>
      <c r="E27" s="12"/>
      <c r="F27" s="12"/>
      <c r="G27" s="12"/>
      <c r="H27" s="33"/>
      <c r="I27" s="18"/>
      <c r="J27" s="18"/>
      <c r="K27" s="16"/>
    </row>
    <row r="28" spans="1:11" ht="24.95" customHeight="1" x14ac:dyDescent="0.2">
      <c r="A28" s="15" t="s">
        <v>95</v>
      </c>
      <c r="B28" s="62" t="s">
        <v>77</v>
      </c>
      <c r="C28" s="15"/>
      <c r="D28" s="62" t="s">
        <v>77</v>
      </c>
      <c r="E28" s="15"/>
      <c r="F28" s="62" t="s">
        <v>77</v>
      </c>
      <c r="G28" s="15"/>
      <c r="H28" s="62" t="s">
        <v>77</v>
      </c>
      <c r="I28" s="18"/>
      <c r="J28" s="18"/>
      <c r="K28" s="16">
        <f>SUM(I28:J28)</f>
        <v>0</v>
      </c>
    </row>
    <row r="29" spans="1:11" ht="24.95" customHeight="1" x14ac:dyDescent="0.2">
      <c r="A29" s="12"/>
      <c r="B29" s="12"/>
      <c r="C29" s="12"/>
      <c r="D29" s="12"/>
      <c r="E29" s="12"/>
      <c r="F29" s="12"/>
      <c r="G29" s="12"/>
      <c r="H29" s="33"/>
      <c r="I29" s="18"/>
      <c r="J29" s="18"/>
      <c r="K29" s="16"/>
    </row>
    <row r="30" spans="1:11" ht="24.95" customHeight="1" x14ac:dyDescent="0.2">
      <c r="A30" s="15" t="s">
        <v>96</v>
      </c>
      <c r="B30" s="62" t="s">
        <v>77</v>
      </c>
      <c r="C30" s="15"/>
      <c r="D30" s="62" t="s">
        <v>77</v>
      </c>
      <c r="E30" s="15"/>
      <c r="F30" s="62" t="s">
        <v>77</v>
      </c>
      <c r="G30" s="15"/>
      <c r="H30" s="62" t="s">
        <v>77</v>
      </c>
      <c r="I30" s="18">
        <v>3</v>
      </c>
      <c r="J30" s="18"/>
      <c r="K30" s="16">
        <f>SUM(I30:J30)</f>
        <v>3</v>
      </c>
    </row>
    <row r="31" spans="1:11" ht="24.95" customHeight="1" x14ac:dyDescent="0.2">
      <c r="A31" s="12"/>
      <c r="B31" s="12"/>
      <c r="C31" s="12"/>
      <c r="D31" s="12"/>
      <c r="E31" s="12"/>
      <c r="F31" s="12"/>
      <c r="G31" s="12"/>
      <c r="H31" s="33"/>
      <c r="I31" s="18"/>
      <c r="J31" s="18"/>
      <c r="K31" s="16"/>
    </row>
    <row r="32" spans="1:11" ht="24.95" customHeight="1" x14ac:dyDescent="0.2">
      <c r="A32" s="15" t="s">
        <v>97</v>
      </c>
      <c r="B32" s="62" t="s">
        <v>77</v>
      </c>
      <c r="C32" s="15"/>
      <c r="D32" s="62" t="s">
        <v>77</v>
      </c>
      <c r="E32" s="15"/>
      <c r="F32" s="62" t="s">
        <v>77</v>
      </c>
      <c r="G32" s="15"/>
      <c r="H32" s="62" t="s">
        <v>77</v>
      </c>
      <c r="I32" s="18">
        <v>1</v>
      </c>
      <c r="J32" s="18"/>
      <c r="K32" s="16">
        <f>SUM(I32:J32)</f>
        <v>1</v>
      </c>
    </row>
    <row r="33" spans="1:12" ht="24.95" customHeight="1" x14ac:dyDescent="0.2">
      <c r="A33" s="12"/>
      <c r="B33" s="12"/>
      <c r="C33" s="12"/>
      <c r="D33" s="12"/>
      <c r="E33" s="12"/>
      <c r="F33" s="12"/>
      <c r="G33" s="12"/>
      <c r="H33" s="33"/>
      <c r="I33" s="18"/>
      <c r="J33" s="18"/>
      <c r="K33" s="16"/>
    </row>
    <row r="34" spans="1:12" ht="24.95" customHeight="1" x14ac:dyDescent="0.2">
      <c r="A34" s="12" t="s">
        <v>45</v>
      </c>
      <c r="B34" s="62" t="s">
        <v>77</v>
      </c>
      <c r="C34" s="15"/>
      <c r="D34" s="62" t="s">
        <v>77</v>
      </c>
      <c r="E34" s="15"/>
      <c r="F34" s="62" t="s">
        <v>77</v>
      </c>
      <c r="G34" s="15"/>
      <c r="H34" s="62" t="s">
        <v>77</v>
      </c>
      <c r="I34" s="18">
        <v>1</v>
      </c>
      <c r="J34" s="18">
        <v>1</v>
      </c>
      <c r="K34" s="16">
        <f>SUM(I34:J34)</f>
        <v>2</v>
      </c>
    </row>
    <row r="35" spans="1:12" ht="24.95" customHeight="1" x14ac:dyDescent="0.2">
      <c r="A35" s="12"/>
      <c r="B35" s="12"/>
      <c r="C35" s="12"/>
      <c r="D35" s="12"/>
      <c r="E35" s="12"/>
      <c r="F35" s="12"/>
      <c r="G35" s="12"/>
      <c r="H35" s="33"/>
      <c r="I35" s="18"/>
      <c r="J35" s="18"/>
      <c r="K35" s="16"/>
    </row>
    <row r="36" spans="1:12" ht="24.95" customHeight="1" x14ac:dyDescent="0.2">
      <c r="A36" s="12" t="s">
        <v>56</v>
      </c>
      <c r="B36" s="62" t="s">
        <v>77</v>
      </c>
      <c r="C36" s="15"/>
      <c r="D36" s="62" t="s">
        <v>77</v>
      </c>
      <c r="E36" s="15"/>
      <c r="F36" s="62" t="s">
        <v>77</v>
      </c>
      <c r="G36" s="15"/>
      <c r="H36" s="62" t="s">
        <v>77</v>
      </c>
      <c r="I36" s="18"/>
      <c r="J36" s="18"/>
      <c r="K36" s="16">
        <f>SUM(I36:J36)</f>
        <v>0</v>
      </c>
    </row>
    <row r="37" spans="1:12" ht="24.95" customHeight="1" x14ac:dyDescent="0.2">
      <c r="A37" s="12"/>
      <c r="B37" s="12"/>
      <c r="C37" s="12"/>
      <c r="D37" s="12"/>
      <c r="E37" s="12"/>
      <c r="F37" s="12"/>
      <c r="G37" s="12"/>
      <c r="H37" s="33"/>
      <c r="I37" s="18"/>
      <c r="J37" s="18"/>
      <c r="K37" s="16"/>
    </row>
    <row r="38" spans="1:12" ht="24.95" customHeight="1" x14ac:dyDescent="0.25">
      <c r="A38" s="22" t="s">
        <v>6</v>
      </c>
      <c r="B38" s="23" t="s">
        <v>77</v>
      </c>
      <c r="C38" s="34"/>
      <c r="D38" s="23" t="s">
        <v>77</v>
      </c>
      <c r="E38" s="34"/>
      <c r="F38" s="23" t="s">
        <v>77</v>
      </c>
      <c r="G38" s="34"/>
      <c r="H38" s="23" t="s">
        <v>77</v>
      </c>
      <c r="I38" s="25">
        <f>SUM(I8+I10+I12+I14+I16+I18+I20+I22+I24+I26+I28+I30+I32+I34+I36)</f>
        <v>12</v>
      </c>
      <c r="J38" s="25">
        <f>SUM(J8+J10+J12+J14+J16+J18+J20+J22+J24+J26+J28+J30+J32+J34+J36)</f>
        <v>2</v>
      </c>
      <c r="K38" s="26">
        <f>SUM(K8+K10+K12+K14+K16+K18+K20+K22+K24+K26+K28+K30+K32+K34+K36)</f>
        <v>14</v>
      </c>
      <c r="L38" s="6"/>
    </row>
    <row r="39" spans="1:12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4"/>
    </row>
    <row r="40" spans="1:12" x14ac:dyDescent="0.2">
      <c r="A40" s="2"/>
      <c r="B40" s="2"/>
      <c r="C40" s="2"/>
      <c r="D40" s="2"/>
      <c r="E40" s="2"/>
      <c r="F40" s="2"/>
      <c r="G40" s="2"/>
      <c r="H40" s="2"/>
      <c r="I40" s="396" t="s">
        <v>78</v>
      </c>
      <c r="J40" s="398"/>
      <c r="K40" s="398"/>
    </row>
    <row r="41" spans="1:12" x14ac:dyDescent="0.2">
      <c r="A41" s="2"/>
      <c r="B41" s="2"/>
      <c r="C41" s="2"/>
      <c r="D41" s="2"/>
      <c r="E41" s="2"/>
      <c r="F41" s="2"/>
      <c r="G41" s="2"/>
      <c r="H41" s="2"/>
      <c r="I41" s="397">
        <v>42064</v>
      </c>
      <c r="J41" s="398"/>
      <c r="K41" s="398"/>
    </row>
    <row r="42" spans="1:12" x14ac:dyDescent="0.2">
      <c r="A42" s="2"/>
      <c r="B42" s="2"/>
      <c r="C42" s="2"/>
      <c r="D42" s="2"/>
      <c r="E42" s="2"/>
      <c r="F42" s="2"/>
      <c r="G42" s="2"/>
      <c r="H42" s="2"/>
      <c r="I42" s="36"/>
      <c r="J42" s="36"/>
      <c r="K42" s="2"/>
    </row>
    <row r="43" spans="1:12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2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2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2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mergeCells count="9">
    <mergeCell ref="I40:K40"/>
    <mergeCell ref="I41:K41"/>
    <mergeCell ref="A1:K1"/>
    <mergeCell ref="A2:K2"/>
    <mergeCell ref="A3:K3"/>
    <mergeCell ref="A5:H6"/>
    <mergeCell ref="I5:I6"/>
    <mergeCell ref="J5:J6"/>
    <mergeCell ref="K5:K6"/>
  </mergeCells>
  <pageMargins left="1" right="1" top="0.5" bottom="0.5" header="0.5" footer="0.5"/>
  <pageSetup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Normal="100" workbookViewId="0">
      <selection activeCell="L11" sqref="L11"/>
    </sheetView>
  </sheetViews>
  <sheetFormatPr defaultRowHeight="12.75" x14ac:dyDescent="0.2"/>
  <cols>
    <col min="1" max="1" width="22.42578125" style="95" customWidth="1"/>
    <col min="2" max="2" width="15" style="95" customWidth="1"/>
    <col min="3" max="3" width="15.5703125" style="95" customWidth="1"/>
    <col min="4" max="4" width="18.140625" style="95" customWidth="1"/>
    <col min="5" max="5" width="16.85546875" style="95" customWidth="1"/>
    <col min="6" max="6" width="16.140625" style="95" customWidth="1"/>
    <col min="7" max="7" width="17" style="95" customWidth="1"/>
    <col min="8" max="8" width="16" style="95" customWidth="1"/>
    <col min="9" max="9" width="18.7109375" style="95" customWidth="1"/>
    <col min="10" max="11" width="9.140625" style="95"/>
    <col min="12" max="12" width="9.42578125" style="95" bestFit="1" customWidth="1"/>
    <col min="13" max="16384" width="9.140625" style="95"/>
  </cols>
  <sheetData>
    <row r="1" spans="1:21" ht="31.5" customHeight="1" x14ac:dyDescent="0.4">
      <c r="A1" s="338" t="s">
        <v>144</v>
      </c>
      <c r="B1" s="338"/>
      <c r="C1" s="338"/>
      <c r="D1" s="338"/>
      <c r="E1" s="338"/>
      <c r="F1" s="338"/>
      <c r="G1" s="338"/>
      <c r="H1" s="338"/>
      <c r="I1" s="338"/>
    </row>
    <row r="2" spans="1:21" ht="29.25" customHeight="1" x14ac:dyDescent="0.2">
      <c r="A2" s="319" t="s">
        <v>140</v>
      </c>
      <c r="B2" s="319"/>
      <c r="C2" s="319"/>
      <c r="D2" s="319"/>
      <c r="E2" s="319"/>
      <c r="F2" s="319"/>
      <c r="G2" s="319"/>
      <c r="H2" s="319"/>
      <c r="I2" s="319"/>
    </row>
    <row r="3" spans="1:21" ht="15" customHeight="1" x14ac:dyDescent="0.2">
      <c r="A3" s="339" t="s">
        <v>1</v>
      </c>
      <c r="B3" s="340"/>
      <c r="C3" s="340"/>
      <c r="D3" s="340"/>
      <c r="E3" s="341"/>
      <c r="F3" s="348" t="s">
        <v>2</v>
      </c>
      <c r="G3" s="348" t="s">
        <v>100</v>
      </c>
      <c r="H3" s="348" t="s">
        <v>101</v>
      </c>
      <c r="I3" s="348" t="s">
        <v>156</v>
      </c>
    </row>
    <row r="4" spans="1:21" ht="15" customHeight="1" x14ac:dyDescent="0.2">
      <c r="A4" s="342"/>
      <c r="B4" s="343"/>
      <c r="C4" s="343"/>
      <c r="D4" s="343"/>
      <c r="E4" s="344"/>
      <c r="F4" s="349"/>
      <c r="G4" s="349"/>
      <c r="H4" s="349"/>
      <c r="I4" s="349"/>
    </row>
    <row r="5" spans="1:21" ht="15" customHeight="1" x14ac:dyDescent="0.2">
      <c r="A5" s="342"/>
      <c r="B5" s="343"/>
      <c r="C5" s="343"/>
      <c r="D5" s="343"/>
      <c r="E5" s="344"/>
      <c r="F5" s="349"/>
      <c r="G5" s="349"/>
      <c r="H5" s="349"/>
      <c r="I5" s="349"/>
    </row>
    <row r="6" spans="1:21" ht="15" customHeight="1" x14ac:dyDescent="0.2">
      <c r="A6" s="342"/>
      <c r="B6" s="343"/>
      <c r="C6" s="343"/>
      <c r="D6" s="343"/>
      <c r="E6" s="344"/>
      <c r="F6" s="349"/>
      <c r="G6" s="349"/>
      <c r="H6" s="349"/>
      <c r="I6" s="349"/>
    </row>
    <row r="7" spans="1:21" ht="15" customHeight="1" x14ac:dyDescent="0.2">
      <c r="A7" s="345"/>
      <c r="B7" s="346"/>
      <c r="C7" s="346"/>
      <c r="D7" s="346"/>
      <c r="E7" s="347"/>
      <c r="F7" s="350"/>
      <c r="G7" s="350"/>
      <c r="H7" s="350"/>
      <c r="I7" s="350"/>
    </row>
    <row r="8" spans="1:21" ht="25.5" customHeight="1" x14ac:dyDescent="0.35">
      <c r="A8" s="139"/>
      <c r="B8" s="140"/>
      <c r="C8" s="140"/>
      <c r="D8" s="141"/>
      <c r="E8" s="142"/>
      <c r="F8" s="143" t="s">
        <v>9</v>
      </c>
      <c r="G8" s="143" t="s">
        <v>10</v>
      </c>
      <c r="H8" s="143" t="s">
        <v>11</v>
      </c>
      <c r="I8" s="143" t="s">
        <v>12</v>
      </c>
    </row>
    <row r="9" spans="1:21" ht="45" customHeight="1" x14ac:dyDescent="0.4">
      <c r="A9" s="144" t="s">
        <v>120</v>
      </c>
      <c r="B9" s="140"/>
      <c r="C9" s="140" t="s">
        <v>77</v>
      </c>
      <c r="D9" s="140" t="s">
        <v>77</v>
      </c>
      <c r="E9" s="145" t="s">
        <v>77</v>
      </c>
      <c r="F9" s="146">
        <v>2011</v>
      </c>
      <c r="G9" s="146">
        <v>43</v>
      </c>
      <c r="H9" s="146">
        <v>11</v>
      </c>
      <c r="I9" s="147">
        <v>54</v>
      </c>
      <c r="J9" s="96"/>
      <c r="K9" s="96"/>
      <c r="L9" s="148"/>
      <c r="M9" s="96"/>
      <c r="T9" s="96"/>
      <c r="U9" s="96"/>
    </row>
    <row r="10" spans="1:21" ht="45" customHeight="1" x14ac:dyDescent="0.4">
      <c r="A10" s="144" t="s">
        <v>120</v>
      </c>
      <c r="B10" s="140"/>
      <c r="C10" s="140" t="s">
        <v>77</v>
      </c>
      <c r="D10" s="140" t="s">
        <v>77</v>
      </c>
      <c r="E10" s="145" t="s">
        <v>77</v>
      </c>
      <c r="F10" s="146">
        <v>2012</v>
      </c>
      <c r="G10" s="146">
        <v>34</v>
      </c>
      <c r="H10" s="146">
        <v>6</v>
      </c>
      <c r="I10" s="147">
        <v>40</v>
      </c>
      <c r="J10" s="96"/>
      <c r="K10" s="96"/>
      <c r="L10" s="96"/>
      <c r="M10" s="96"/>
      <c r="T10" s="96"/>
      <c r="U10" s="96"/>
    </row>
    <row r="11" spans="1:21" ht="45" customHeight="1" x14ac:dyDescent="0.4">
      <c r="A11" s="144" t="s">
        <v>120</v>
      </c>
      <c r="B11" s="140"/>
      <c r="C11" s="140" t="s">
        <v>77</v>
      </c>
      <c r="D11" s="140" t="s">
        <v>77</v>
      </c>
      <c r="E11" s="145" t="s">
        <v>77</v>
      </c>
      <c r="F11" s="146">
        <v>2013</v>
      </c>
      <c r="G11" s="146">
        <v>37</v>
      </c>
      <c r="H11" s="146">
        <v>10</v>
      </c>
      <c r="I11" s="147">
        <v>47</v>
      </c>
      <c r="J11" s="96"/>
      <c r="K11" s="96"/>
      <c r="L11" s="96"/>
      <c r="M11" s="96"/>
      <c r="N11" s="318"/>
      <c r="O11" s="318"/>
      <c r="T11" s="96"/>
      <c r="U11" s="96"/>
    </row>
    <row r="12" spans="1:21" ht="45" customHeight="1" x14ac:dyDescent="0.4">
      <c r="A12" s="144" t="s">
        <v>120</v>
      </c>
      <c r="B12" s="140"/>
      <c r="C12" s="140" t="s">
        <v>77</v>
      </c>
      <c r="D12" s="140" t="s">
        <v>77</v>
      </c>
      <c r="E12" s="145" t="s">
        <v>77</v>
      </c>
      <c r="F12" s="146">
        <v>2014</v>
      </c>
      <c r="G12" s="146">
        <v>41</v>
      </c>
      <c r="H12" s="146">
        <v>6</v>
      </c>
      <c r="I12" s="147">
        <v>47</v>
      </c>
      <c r="J12" s="96"/>
      <c r="K12" s="96"/>
      <c r="L12" s="96"/>
      <c r="M12" s="96"/>
      <c r="T12" s="96"/>
      <c r="U12" s="96"/>
    </row>
    <row r="13" spans="1:21" ht="45" customHeight="1" x14ac:dyDescent="0.4">
      <c r="A13" s="149" t="s">
        <v>120</v>
      </c>
      <c r="B13" s="150"/>
      <c r="C13" s="150" t="s">
        <v>77</v>
      </c>
      <c r="D13" s="150" t="s">
        <v>77</v>
      </c>
      <c r="E13" s="151" t="s">
        <v>77</v>
      </c>
      <c r="F13" s="152">
        <v>2015</v>
      </c>
      <c r="G13" s="152">
        <v>27</v>
      </c>
      <c r="H13" s="152">
        <v>7</v>
      </c>
      <c r="I13" s="153">
        <v>34</v>
      </c>
      <c r="J13" s="96"/>
      <c r="K13" s="114"/>
      <c r="L13" s="96"/>
      <c r="M13" s="96"/>
      <c r="T13" s="96"/>
      <c r="U13" s="96"/>
    </row>
    <row r="14" spans="1:21" ht="23.25" customHeight="1" x14ac:dyDescent="0.25">
      <c r="G14" s="336" t="s">
        <v>172</v>
      </c>
      <c r="H14" s="336"/>
      <c r="I14" s="336"/>
      <c r="T14" s="96"/>
      <c r="U14" s="96"/>
    </row>
    <row r="15" spans="1:21" ht="18" customHeight="1" x14ac:dyDescent="0.25">
      <c r="G15" s="337" t="s">
        <v>173</v>
      </c>
      <c r="H15" s="337"/>
      <c r="I15" s="337"/>
      <c r="T15" s="96"/>
      <c r="U15" s="96"/>
    </row>
    <row r="16" spans="1:21" ht="18" x14ac:dyDescent="0.25">
      <c r="I16" s="154"/>
    </row>
    <row r="17" spans="1:9" ht="18" x14ac:dyDescent="0.25">
      <c r="I17" s="154"/>
    </row>
    <row r="18" spans="1:9" x14ac:dyDescent="0.2">
      <c r="F18" s="96"/>
      <c r="G18" s="96"/>
      <c r="H18" s="96"/>
      <c r="I18" s="134"/>
    </row>
    <row r="19" spans="1:9" ht="15" x14ac:dyDescent="0.25">
      <c r="A19" s="135"/>
      <c r="B19" s="136"/>
      <c r="C19" s="136"/>
      <c r="D19" s="136"/>
      <c r="E19" s="136"/>
      <c r="F19" s="60"/>
      <c r="G19" s="60"/>
      <c r="H19" s="60"/>
      <c r="I19" s="122"/>
    </row>
    <row r="20" spans="1:9" ht="14.25" x14ac:dyDescent="0.2">
      <c r="A20" s="137"/>
      <c r="B20" s="50"/>
      <c r="C20" s="50"/>
      <c r="D20" s="50"/>
      <c r="E20" s="50"/>
      <c r="F20" s="41"/>
      <c r="G20" s="41"/>
      <c r="H20" s="41"/>
      <c r="I20" s="114"/>
    </row>
    <row r="21" spans="1:9" ht="14.25" x14ac:dyDescent="0.2">
      <c r="A21" s="137"/>
      <c r="B21" s="50"/>
      <c r="C21" s="50"/>
      <c r="D21" s="50"/>
      <c r="E21" s="50"/>
      <c r="F21" s="41"/>
      <c r="G21" s="41"/>
      <c r="H21" s="41"/>
      <c r="I21" s="114"/>
    </row>
    <row r="22" spans="1:9" ht="14.25" x14ac:dyDescent="0.2">
      <c r="A22" s="137"/>
      <c r="B22" s="50"/>
      <c r="C22" s="50"/>
      <c r="D22" s="50"/>
      <c r="E22" s="50"/>
      <c r="F22" s="41"/>
      <c r="G22" s="41"/>
      <c r="H22" s="41"/>
      <c r="I22" s="114"/>
    </row>
    <row r="25" spans="1:9" x14ac:dyDescent="0.2">
      <c r="I25" s="138"/>
    </row>
  </sheetData>
  <mergeCells count="9">
    <mergeCell ref="G14:I14"/>
    <mergeCell ref="G15:I15"/>
    <mergeCell ref="A1:I1"/>
    <mergeCell ref="A2:I2"/>
    <mergeCell ref="A3:E7"/>
    <mergeCell ref="F3:F7"/>
    <mergeCell ref="G3:G7"/>
    <mergeCell ref="H3:H7"/>
    <mergeCell ref="I3:I7"/>
  </mergeCells>
  <printOptions horizontalCentered="1"/>
  <pageMargins left="0.7" right="0.7" top="0.75" bottom="0.75" header="0.3" footer="0.3"/>
  <pageSetup scale="5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3"/>
  <sheetViews>
    <sheetView zoomScale="80" zoomScaleNormal="80" zoomScaleSheetLayoutView="80" workbookViewId="0">
      <selection activeCell="W10" sqref="W10"/>
    </sheetView>
  </sheetViews>
  <sheetFormatPr defaultRowHeight="12.75" x14ac:dyDescent="0.2"/>
  <cols>
    <col min="1" max="1" width="19.7109375" style="2" customWidth="1"/>
    <col min="2" max="2" width="8.5703125" style="2" customWidth="1"/>
    <col min="3" max="3" width="10.85546875" style="2" customWidth="1"/>
    <col min="4" max="4" width="7.5703125" style="2" customWidth="1"/>
    <col min="5" max="5" width="9.42578125" style="2" customWidth="1"/>
    <col min="6" max="6" width="10.28515625" style="2" customWidth="1"/>
    <col min="7" max="7" width="14.42578125" style="2" customWidth="1"/>
    <col min="8" max="8" width="15.42578125" style="2" customWidth="1"/>
    <col min="9" max="9" width="13.5703125" style="2" customWidth="1"/>
    <col min="10" max="10" width="15.140625" style="2" customWidth="1"/>
    <col min="11" max="11" width="12.42578125" style="2" customWidth="1"/>
    <col min="12" max="12" width="11.28515625" style="2" customWidth="1"/>
    <col min="13" max="13" width="14.85546875" style="2" customWidth="1"/>
    <col min="14" max="14" width="15.42578125" style="2" customWidth="1"/>
    <col min="15" max="16384" width="9.140625" style="2"/>
  </cols>
  <sheetData>
    <row r="1" spans="1:26" ht="29.25" customHeight="1" x14ac:dyDescent="0.4">
      <c r="A1" s="451" t="s">
        <v>142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</row>
    <row r="2" spans="1:26" ht="25.5" customHeight="1" x14ac:dyDescent="0.4">
      <c r="A2" s="451" t="s">
        <v>145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</row>
    <row r="3" spans="1:26" ht="27" customHeight="1" x14ac:dyDescent="0.4">
      <c r="A3" s="451" t="s">
        <v>154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</row>
    <row r="4" spans="1:26" ht="24.75" customHeight="1" x14ac:dyDescent="0.4">
      <c r="A4" s="451" t="s">
        <v>131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</row>
    <row r="5" spans="1:26" ht="41.25" customHeight="1" x14ac:dyDescent="0.2">
      <c r="A5" s="351" t="s">
        <v>17</v>
      </c>
      <c r="B5" s="352"/>
      <c r="C5" s="352"/>
      <c r="D5" s="352"/>
      <c r="E5" s="352"/>
      <c r="F5" s="353"/>
      <c r="G5" s="351" t="s">
        <v>57</v>
      </c>
      <c r="H5" s="353"/>
      <c r="I5" s="351" t="s">
        <v>58</v>
      </c>
      <c r="J5" s="353"/>
      <c r="K5" s="351" t="s">
        <v>146</v>
      </c>
      <c r="L5" s="353"/>
      <c r="M5" s="351" t="s">
        <v>70</v>
      </c>
      <c r="N5" s="353"/>
    </row>
    <row r="6" spans="1:26" ht="56.25" customHeight="1" x14ac:dyDescent="0.2">
      <c r="A6" s="354"/>
      <c r="B6" s="355"/>
      <c r="C6" s="355"/>
      <c r="D6" s="355"/>
      <c r="E6" s="355"/>
      <c r="F6" s="356"/>
      <c r="G6" s="357"/>
      <c r="H6" s="359"/>
      <c r="I6" s="357"/>
      <c r="J6" s="359"/>
      <c r="K6" s="357"/>
      <c r="L6" s="359"/>
      <c r="M6" s="357"/>
      <c r="N6" s="359"/>
    </row>
    <row r="7" spans="1:26" ht="27" customHeight="1" x14ac:dyDescent="0.2">
      <c r="A7" s="357"/>
      <c r="B7" s="358"/>
      <c r="C7" s="358"/>
      <c r="D7" s="358"/>
      <c r="E7" s="358"/>
      <c r="F7" s="359"/>
      <c r="G7" s="222" t="s">
        <v>18</v>
      </c>
      <c r="H7" s="222" t="s">
        <v>19</v>
      </c>
      <c r="I7" s="222" t="s">
        <v>18</v>
      </c>
      <c r="J7" s="222" t="s">
        <v>19</v>
      </c>
      <c r="K7" s="222" t="s">
        <v>18</v>
      </c>
      <c r="L7" s="222" t="s">
        <v>19</v>
      </c>
      <c r="M7" s="222" t="s">
        <v>18</v>
      </c>
      <c r="N7" s="222" t="s">
        <v>19</v>
      </c>
    </row>
    <row r="8" spans="1:26" ht="45" customHeight="1" x14ac:dyDescent="0.4">
      <c r="A8" s="172"/>
      <c r="B8" s="174"/>
      <c r="C8" s="174"/>
      <c r="D8" s="174"/>
      <c r="E8" s="174"/>
      <c r="F8" s="175"/>
      <c r="G8" s="201" t="s">
        <v>9</v>
      </c>
      <c r="H8" s="201" t="s">
        <v>10</v>
      </c>
      <c r="I8" s="201" t="s">
        <v>11</v>
      </c>
      <c r="J8" s="201" t="s">
        <v>12</v>
      </c>
      <c r="K8" s="201" t="s">
        <v>13</v>
      </c>
      <c r="L8" s="201" t="s">
        <v>14</v>
      </c>
      <c r="M8" s="201" t="s">
        <v>15</v>
      </c>
      <c r="N8" s="201" t="s">
        <v>16</v>
      </c>
      <c r="P8" s="4"/>
      <c r="Q8" s="4"/>
      <c r="R8" s="4"/>
      <c r="S8" s="4"/>
      <c r="T8" s="4"/>
    </row>
    <row r="9" spans="1:26" ht="45" customHeight="1" x14ac:dyDescent="0.4">
      <c r="A9" s="202" t="s">
        <v>121</v>
      </c>
      <c r="B9" s="181" t="s">
        <v>77</v>
      </c>
      <c r="C9" s="174"/>
      <c r="D9" s="181" t="s">
        <v>77</v>
      </c>
      <c r="E9" s="174"/>
      <c r="F9" s="182" t="s">
        <v>77</v>
      </c>
      <c r="G9" s="203">
        <v>3302</v>
      </c>
      <c r="H9" s="204">
        <v>33.714519093322444</v>
      </c>
      <c r="I9" s="205">
        <v>8</v>
      </c>
      <c r="J9" s="204">
        <v>27.586206896551722</v>
      </c>
      <c r="K9" s="205">
        <v>9</v>
      </c>
      <c r="L9" s="204">
        <v>26.47058823529412</v>
      </c>
      <c r="M9" s="205">
        <v>112</v>
      </c>
      <c r="N9" s="204">
        <v>32.653061224489797</v>
      </c>
      <c r="O9" s="114"/>
      <c r="P9" s="156"/>
      <c r="Q9" s="4"/>
      <c r="R9" s="4"/>
      <c r="S9" s="4"/>
      <c r="T9" s="4"/>
    </row>
    <row r="10" spans="1:26" ht="45" customHeight="1" x14ac:dyDescent="0.4">
      <c r="A10" s="202" t="s">
        <v>122</v>
      </c>
      <c r="B10" s="181" t="s">
        <v>77</v>
      </c>
      <c r="C10" s="174"/>
      <c r="D10" s="181" t="s">
        <v>77</v>
      </c>
      <c r="E10" s="174"/>
      <c r="F10" s="182" t="s">
        <v>77</v>
      </c>
      <c r="G10" s="203">
        <v>3201</v>
      </c>
      <c r="H10" s="204">
        <v>32.68327547478048</v>
      </c>
      <c r="I10" s="205">
        <v>11</v>
      </c>
      <c r="J10" s="204">
        <v>37.931034482758619</v>
      </c>
      <c r="K10" s="205">
        <v>11</v>
      </c>
      <c r="L10" s="204">
        <v>32.352941176470587</v>
      </c>
      <c r="M10" s="205">
        <v>113</v>
      </c>
      <c r="N10" s="204">
        <v>32.944606413994173</v>
      </c>
      <c r="O10" s="114"/>
      <c r="P10" s="156"/>
      <c r="Q10" s="4"/>
      <c r="R10" s="4"/>
      <c r="S10" s="4"/>
      <c r="T10" s="4"/>
    </row>
    <row r="11" spans="1:26" ht="45" customHeight="1" x14ac:dyDescent="0.4">
      <c r="A11" s="202" t="s">
        <v>123</v>
      </c>
      <c r="B11" s="181" t="s">
        <v>77</v>
      </c>
      <c r="C11" s="174"/>
      <c r="D11" s="181" t="s">
        <v>77</v>
      </c>
      <c r="E11" s="174"/>
      <c r="F11" s="182" t="s">
        <v>77</v>
      </c>
      <c r="G11" s="203">
        <v>3291</v>
      </c>
      <c r="H11" s="204">
        <v>33.602205431897083</v>
      </c>
      <c r="I11" s="205">
        <v>10</v>
      </c>
      <c r="J11" s="204">
        <v>34.482758620689658</v>
      </c>
      <c r="K11" s="205">
        <v>14</v>
      </c>
      <c r="L11" s="204">
        <v>41.17647058823529</v>
      </c>
      <c r="M11" s="205">
        <v>118</v>
      </c>
      <c r="N11" s="204">
        <v>34.402332361516038</v>
      </c>
      <c r="O11" s="114"/>
      <c r="P11" s="156"/>
      <c r="Q11" s="4"/>
      <c r="R11" s="4"/>
      <c r="S11" s="4"/>
      <c r="T11" s="4"/>
    </row>
    <row r="12" spans="1:26" ht="45" customHeight="1" x14ac:dyDescent="0.4">
      <c r="A12" s="202"/>
      <c r="B12" s="181"/>
      <c r="C12" s="174"/>
      <c r="D12" s="181"/>
      <c r="E12" s="174"/>
      <c r="F12" s="182"/>
      <c r="G12" s="205"/>
      <c r="H12" s="204"/>
      <c r="I12" s="205"/>
      <c r="J12" s="204"/>
      <c r="K12" s="205"/>
      <c r="L12" s="204"/>
      <c r="M12" s="205"/>
      <c r="N12" s="204"/>
      <c r="O12" s="4"/>
      <c r="P12" s="157"/>
      <c r="Q12" s="4"/>
      <c r="R12" s="4"/>
      <c r="S12" s="4"/>
      <c r="T12" s="4"/>
      <c r="Y12" s="4"/>
      <c r="Z12" s="4"/>
    </row>
    <row r="13" spans="1:26" ht="45" customHeight="1" x14ac:dyDescent="0.4">
      <c r="A13" s="202" t="s">
        <v>6</v>
      </c>
      <c r="B13" s="174" t="s">
        <v>77</v>
      </c>
      <c r="C13" s="174"/>
      <c r="D13" s="174" t="s">
        <v>77</v>
      </c>
      <c r="E13" s="174"/>
      <c r="F13" s="175" t="s">
        <v>77</v>
      </c>
      <c r="G13" s="206">
        <v>9794</v>
      </c>
      <c r="H13" s="207">
        <v>100</v>
      </c>
      <c r="I13" s="208">
        <v>29</v>
      </c>
      <c r="J13" s="207">
        <v>100</v>
      </c>
      <c r="K13" s="208">
        <v>34</v>
      </c>
      <c r="L13" s="208">
        <v>100</v>
      </c>
      <c r="M13" s="208">
        <v>343</v>
      </c>
      <c r="N13" s="209">
        <v>100</v>
      </c>
      <c r="O13" s="4"/>
      <c r="P13" s="4"/>
      <c r="Q13" s="4"/>
      <c r="R13" s="4"/>
      <c r="S13" s="114"/>
      <c r="T13" s="4"/>
      <c r="Y13" s="4"/>
      <c r="Z13" s="4"/>
    </row>
    <row r="14" spans="1:26" ht="32.25" customHeight="1" x14ac:dyDescent="0.4">
      <c r="A14" s="202"/>
      <c r="B14" s="174"/>
      <c r="C14" s="174"/>
      <c r="D14" s="174"/>
      <c r="E14" s="174"/>
      <c r="F14" s="175"/>
      <c r="G14" s="351" t="s">
        <v>4</v>
      </c>
      <c r="H14" s="353"/>
      <c r="I14" s="456" t="s">
        <v>5</v>
      </c>
      <c r="J14" s="457"/>
      <c r="K14" s="457"/>
      <c r="L14" s="457"/>
      <c r="M14" s="457"/>
      <c r="N14" s="458"/>
      <c r="P14" s="4"/>
      <c r="Q14" s="4"/>
      <c r="R14" s="4"/>
      <c r="S14" s="114"/>
      <c r="T14" s="4"/>
      <c r="Y14" s="4"/>
      <c r="Z14" s="4"/>
    </row>
    <row r="15" spans="1:26" ht="31.5" customHeight="1" x14ac:dyDescent="0.4">
      <c r="A15" s="202"/>
      <c r="B15" s="174"/>
      <c r="C15" s="174"/>
      <c r="D15" s="174"/>
      <c r="E15" s="174"/>
      <c r="F15" s="175"/>
      <c r="G15" s="357"/>
      <c r="H15" s="359"/>
      <c r="I15" s="459" t="s">
        <v>7</v>
      </c>
      <c r="J15" s="459"/>
      <c r="K15" s="368" t="s">
        <v>8</v>
      </c>
      <c r="L15" s="368"/>
      <c r="M15" s="460" t="s">
        <v>6</v>
      </c>
      <c r="N15" s="460"/>
      <c r="P15" s="4"/>
      <c r="Q15" s="4"/>
      <c r="R15" s="4"/>
      <c r="S15" s="114"/>
      <c r="T15" s="4"/>
      <c r="Y15" s="4"/>
      <c r="Z15" s="4"/>
    </row>
    <row r="16" spans="1:26" ht="34.5" customHeight="1" x14ac:dyDescent="0.4">
      <c r="A16" s="202"/>
      <c r="B16" s="174"/>
      <c r="C16" s="174"/>
      <c r="D16" s="174"/>
      <c r="E16" s="174"/>
      <c r="F16" s="175"/>
      <c r="G16" s="222" t="s">
        <v>18</v>
      </c>
      <c r="H16" s="222" t="s">
        <v>19</v>
      </c>
      <c r="I16" s="222" t="s">
        <v>18</v>
      </c>
      <c r="J16" s="222" t="s">
        <v>19</v>
      </c>
      <c r="K16" s="222" t="s">
        <v>18</v>
      </c>
      <c r="L16" s="222" t="s">
        <v>19</v>
      </c>
      <c r="M16" s="461" t="s">
        <v>18</v>
      </c>
      <c r="N16" s="222" t="s">
        <v>19</v>
      </c>
      <c r="O16" s="4"/>
      <c r="P16" s="4"/>
      <c r="Q16" s="4"/>
      <c r="R16" s="4"/>
      <c r="S16" s="4"/>
      <c r="T16" s="316"/>
      <c r="U16" s="317"/>
      <c r="V16" s="317"/>
      <c r="Y16" s="4"/>
      <c r="Z16" s="4"/>
    </row>
    <row r="17" spans="1:26" ht="31.5" customHeight="1" x14ac:dyDescent="0.4">
      <c r="A17" s="202"/>
      <c r="B17" s="174"/>
      <c r="C17" s="174"/>
      <c r="D17" s="174"/>
      <c r="E17" s="174"/>
      <c r="F17" s="175"/>
      <c r="G17" s="210" t="s">
        <v>60</v>
      </c>
      <c r="H17" s="176" t="s">
        <v>61</v>
      </c>
      <c r="I17" s="176" t="s">
        <v>62</v>
      </c>
      <c r="J17" s="176" t="s">
        <v>63</v>
      </c>
      <c r="K17" s="176" t="s">
        <v>64</v>
      </c>
      <c r="L17" s="176" t="s">
        <v>65</v>
      </c>
      <c r="M17" s="211" t="s">
        <v>66</v>
      </c>
      <c r="N17" s="176" t="s">
        <v>67</v>
      </c>
      <c r="O17" s="4"/>
      <c r="P17" s="4"/>
      <c r="Q17" s="4"/>
      <c r="R17" s="4"/>
      <c r="S17" s="4"/>
      <c r="T17" s="4"/>
      <c r="Y17" s="4"/>
      <c r="Z17" s="4"/>
    </row>
    <row r="18" spans="1:26" ht="45" customHeight="1" x14ac:dyDescent="0.4">
      <c r="A18" s="202" t="s">
        <v>121</v>
      </c>
      <c r="B18" s="181" t="s">
        <v>77</v>
      </c>
      <c r="C18" s="174"/>
      <c r="D18" s="181" t="s">
        <v>77</v>
      </c>
      <c r="E18" s="174"/>
      <c r="F18" s="182" t="s">
        <v>77</v>
      </c>
      <c r="G18" s="203">
        <v>3182</v>
      </c>
      <c r="H18" s="204">
        <v>33.772022925068988</v>
      </c>
      <c r="I18" s="205">
        <v>117</v>
      </c>
      <c r="J18" s="204">
        <v>33.717579250720462</v>
      </c>
      <c r="K18" s="205">
        <v>17</v>
      </c>
      <c r="L18" s="204">
        <v>28.333333333333332</v>
      </c>
      <c r="M18" s="212">
        <v>134</v>
      </c>
      <c r="N18" s="204">
        <v>32.923832923832926</v>
      </c>
      <c r="O18" s="4"/>
      <c r="P18" s="4"/>
      <c r="Q18" s="4"/>
      <c r="R18" s="4"/>
      <c r="Y18" s="4"/>
      <c r="Z18" s="4"/>
    </row>
    <row r="19" spans="1:26" ht="45" customHeight="1" x14ac:dyDescent="0.4">
      <c r="A19" s="202" t="s">
        <v>122</v>
      </c>
      <c r="B19" s="181" t="s">
        <v>77</v>
      </c>
      <c r="C19" s="174"/>
      <c r="D19" s="181" t="s">
        <v>77</v>
      </c>
      <c r="E19" s="174"/>
      <c r="F19" s="182" t="s">
        <v>77</v>
      </c>
      <c r="G19" s="203">
        <v>3077</v>
      </c>
      <c r="H19" s="204">
        <v>32.657609849288896</v>
      </c>
      <c r="I19" s="205">
        <v>102</v>
      </c>
      <c r="J19" s="204">
        <v>29.394812680115272</v>
      </c>
      <c r="K19" s="205">
        <v>25</v>
      </c>
      <c r="L19" s="204">
        <v>41.666666666666671</v>
      </c>
      <c r="M19" s="212">
        <v>127</v>
      </c>
      <c r="N19" s="204">
        <v>31.203931203931205</v>
      </c>
      <c r="O19" s="4"/>
      <c r="P19" s="4"/>
      <c r="Q19" s="4"/>
      <c r="R19" s="4"/>
      <c r="Y19" s="4"/>
      <c r="Z19" s="4"/>
    </row>
    <row r="20" spans="1:26" ht="45" customHeight="1" x14ac:dyDescent="0.4">
      <c r="A20" s="202" t="s">
        <v>123</v>
      </c>
      <c r="B20" s="181" t="s">
        <v>77</v>
      </c>
      <c r="C20" s="174"/>
      <c r="D20" s="181" t="s">
        <v>77</v>
      </c>
      <c r="E20" s="174"/>
      <c r="F20" s="182" t="s">
        <v>77</v>
      </c>
      <c r="G20" s="203">
        <v>3163</v>
      </c>
      <c r="H20" s="204">
        <v>33.570367225642109</v>
      </c>
      <c r="I20" s="205">
        <v>128</v>
      </c>
      <c r="J20" s="204">
        <v>36.887608069164266</v>
      </c>
      <c r="K20" s="205">
        <v>18</v>
      </c>
      <c r="L20" s="204">
        <v>30</v>
      </c>
      <c r="M20" s="212">
        <v>146</v>
      </c>
      <c r="N20" s="204">
        <v>35.872235872235876</v>
      </c>
      <c r="O20" s="4"/>
      <c r="P20" s="4"/>
      <c r="Q20" s="4"/>
      <c r="R20" s="4"/>
      <c r="Y20" s="4"/>
      <c r="Z20" s="4"/>
    </row>
    <row r="21" spans="1:26" ht="45" customHeight="1" x14ac:dyDescent="0.4">
      <c r="A21" s="202"/>
      <c r="B21" s="181"/>
      <c r="C21" s="174"/>
      <c r="D21" s="181"/>
      <c r="E21" s="174"/>
      <c r="F21" s="182"/>
      <c r="G21" s="212"/>
      <c r="H21" s="204"/>
      <c r="I21" s="205"/>
      <c r="J21" s="204"/>
      <c r="K21" s="205"/>
      <c r="L21" s="204"/>
      <c r="M21" s="212"/>
      <c r="N21" s="213"/>
      <c r="O21" s="4"/>
      <c r="P21" s="4"/>
      <c r="Q21" s="4"/>
      <c r="R21" s="4"/>
      <c r="Y21" s="4"/>
      <c r="Z21" s="4"/>
    </row>
    <row r="22" spans="1:26" ht="51" customHeight="1" x14ac:dyDescent="0.4">
      <c r="A22" s="214" t="s">
        <v>6</v>
      </c>
      <c r="B22" s="215" t="s">
        <v>77</v>
      </c>
      <c r="C22" s="215"/>
      <c r="D22" s="215" t="s">
        <v>77</v>
      </c>
      <c r="E22" s="215"/>
      <c r="F22" s="216" t="s">
        <v>77</v>
      </c>
      <c r="G22" s="217">
        <v>9422</v>
      </c>
      <c r="H22" s="218">
        <v>100</v>
      </c>
      <c r="I22" s="219">
        <v>347</v>
      </c>
      <c r="J22" s="218">
        <v>100</v>
      </c>
      <c r="K22" s="219">
        <v>60</v>
      </c>
      <c r="L22" s="218">
        <v>100</v>
      </c>
      <c r="M22" s="220">
        <v>407</v>
      </c>
      <c r="N22" s="209">
        <v>100</v>
      </c>
      <c r="O22" s="4"/>
      <c r="P22" s="4"/>
      <c r="Q22" s="4"/>
      <c r="R22" s="4"/>
      <c r="Y22" s="4"/>
      <c r="Z22" s="4"/>
    </row>
    <row r="23" spans="1:26" ht="17.25" customHeight="1" x14ac:dyDescent="0.55000000000000004">
      <c r="A23" s="165"/>
      <c r="B23" s="165"/>
      <c r="C23" s="165"/>
      <c r="D23" s="165"/>
      <c r="E23" s="165"/>
      <c r="F23" s="165"/>
      <c r="G23" s="165"/>
      <c r="H23" s="166"/>
      <c r="I23" s="167"/>
      <c r="J23" s="167"/>
      <c r="K23" s="167"/>
      <c r="L23" s="167"/>
      <c r="M23" s="167"/>
      <c r="N23" s="167"/>
      <c r="O23" s="4"/>
      <c r="P23" s="4"/>
      <c r="Q23" s="4"/>
      <c r="R23" s="4"/>
      <c r="Y23" s="4"/>
      <c r="Z23" s="4"/>
    </row>
    <row r="24" spans="1:26" ht="40.5" x14ac:dyDescent="0.55000000000000004">
      <c r="A24" s="165"/>
      <c r="B24" s="165"/>
      <c r="C24" s="165"/>
      <c r="D24" s="165"/>
      <c r="E24" s="165"/>
      <c r="F24" s="165"/>
      <c r="G24" s="165"/>
      <c r="H24" s="165"/>
      <c r="I24" s="360" t="s">
        <v>136</v>
      </c>
      <c r="J24" s="360"/>
      <c r="K24" s="360"/>
      <c r="L24" s="360"/>
      <c r="M24" s="360"/>
      <c r="N24" s="360"/>
      <c r="O24" s="4"/>
      <c r="P24" s="4"/>
      <c r="Q24" s="4"/>
      <c r="R24" s="4"/>
      <c r="Y24" s="4"/>
      <c r="Z24" s="4"/>
    </row>
    <row r="25" spans="1:26" ht="35.25" customHeight="1" x14ac:dyDescent="0.55000000000000004">
      <c r="A25" s="165"/>
      <c r="B25" s="165"/>
      <c r="C25" s="165"/>
      <c r="D25" s="165"/>
      <c r="E25" s="165"/>
      <c r="F25" s="165"/>
      <c r="G25" s="165"/>
      <c r="H25" s="165"/>
      <c r="I25" s="221"/>
      <c r="J25" s="221"/>
      <c r="K25" s="221"/>
      <c r="L25" s="360" t="s">
        <v>132</v>
      </c>
      <c r="M25" s="360"/>
      <c r="N25" s="360"/>
      <c r="O25" s="4"/>
      <c r="P25" s="4"/>
      <c r="Q25" s="4"/>
      <c r="R25" s="4"/>
      <c r="Y25" s="4"/>
      <c r="Z25" s="4"/>
    </row>
    <row r="26" spans="1:26" x14ac:dyDescent="0.2">
      <c r="I26" s="4"/>
      <c r="J26" s="4"/>
      <c r="K26" s="4"/>
      <c r="L26" s="4"/>
      <c r="M26" s="4"/>
      <c r="N26" s="4"/>
      <c r="O26" s="4"/>
      <c r="P26" s="4"/>
      <c r="Q26" s="4"/>
      <c r="R26" s="4"/>
      <c r="Y26" s="4"/>
      <c r="Z26" s="4"/>
    </row>
    <row r="27" spans="1:26" x14ac:dyDescent="0.2">
      <c r="N27" s="4"/>
      <c r="O27" s="4"/>
      <c r="P27" s="4"/>
      <c r="Q27" s="4"/>
      <c r="R27" s="4"/>
      <c r="Y27" s="4"/>
      <c r="Z27" s="4"/>
    </row>
    <row r="28" spans="1:26" x14ac:dyDescent="0.2">
      <c r="N28" s="4"/>
      <c r="O28" s="4"/>
      <c r="P28" s="4"/>
      <c r="Q28" s="4"/>
      <c r="R28" s="4"/>
      <c r="Y28" s="4"/>
      <c r="Z28" s="4"/>
    </row>
    <row r="29" spans="1:26" x14ac:dyDescent="0.2">
      <c r="N29" s="4"/>
      <c r="O29" s="4"/>
      <c r="P29" s="4"/>
      <c r="Q29" s="4"/>
      <c r="R29" s="4"/>
      <c r="Y29" s="4"/>
      <c r="Z29" s="4"/>
    </row>
    <row r="30" spans="1:26" x14ac:dyDescent="0.2">
      <c r="N30" s="4"/>
      <c r="O30" s="4"/>
      <c r="P30" s="4"/>
      <c r="Q30" s="4"/>
      <c r="R30" s="4"/>
      <c r="Y30" s="4"/>
      <c r="Z30" s="4"/>
    </row>
    <row r="31" spans="1:26" x14ac:dyDescent="0.2">
      <c r="Y31" s="4"/>
      <c r="Z31" s="4"/>
    </row>
    <row r="32" spans="1:26" x14ac:dyDescent="0.2">
      <c r="Y32" s="4"/>
      <c r="Z32" s="4"/>
    </row>
    <row r="33" spans="8:26" x14ac:dyDescent="0.2">
      <c r="Y33" s="4"/>
      <c r="Z33" s="4"/>
    </row>
    <row r="43" spans="8:26" x14ac:dyDescent="0.2">
      <c r="H43" s="158"/>
      <c r="I43" s="158"/>
      <c r="J43" s="158"/>
      <c r="K43" s="158"/>
      <c r="L43" s="158"/>
    </row>
  </sheetData>
  <mergeCells count="16">
    <mergeCell ref="L25:N25"/>
    <mergeCell ref="G14:H15"/>
    <mergeCell ref="I14:N14"/>
    <mergeCell ref="I15:J15"/>
    <mergeCell ref="K15:L15"/>
    <mergeCell ref="M15:N15"/>
    <mergeCell ref="I24:N24"/>
    <mergeCell ref="A1:N1"/>
    <mergeCell ref="A2:N2"/>
    <mergeCell ref="A4:N4"/>
    <mergeCell ref="A5:F7"/>
    <mergeCell ref="G5:H6"/>
    <mergeCell ref="I5:J6"/>
    <mergeCell ref="K5:L6"/>
    <mergeCell ref="M5:N6"/>
    <mergeCell ref="A3:N3"/>
  </mergeCells>
  <printOptions horizontalCentered="1"/>
  <pageMargins left="0.7" right="0.7" top="0.75" bottom="0.75" header="0.3" footer="0.3"/>
  <pageSetup scale="5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zoomScale="70" zoomScaleNormal="70" workbookViewId="0">
      <selection activeCell="V10" sqref="V10"/>
    </sheetView>
  </sheetViews>
  <sheetFormatPr defaultRowHeight="12.75" x14ac:dyDescent="0.2"/>
  <cols>
    <col min="1" max="1" width="22.5703125" style="2" customWidth="1"/>
    <col min="2" max="2" width="8.42578125" style="2" customWidth="1"/>
    <col min="3" max="3" width="7.85546875" style="2" customWidth="1"/>
    <col min="4" max="4" width="9.28515625" style="2" customWidth="1"/>
    <col min="5" max="12" width="14.42578125" style="2" customWidth="1"/>
    <col min="13" max="13" width="20.7109375" style="2" customWidth="1"/>
    <col min="14" max="14" width="15" style="2" customWidth="1"/>
    <col min="15" max="15" width="25.140625" style="2" customWidth="1"/>
    <col min="16" max="16384" width="9.140625" style="2"/>
  </cols>
  <sheetData>
    <row r="1" spans="1:18" ht="38.25" customHeight="1" x14ac:dyDescent="0.4">
      <c r="A1" s="452" t="s">
        <v>143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Q1" s="95"/>
    </row>
    <row r="2" spans="1:18" ht="30.75" customHeight="1" x14ac:dyDescent="0.4">
      <c r="A2" s="452" t="s">
        <v>155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</row>
    <row r="3" spans="1:18" ht="33.75" customHeight="1" x14ac:dyDescent="0.4">
      <c r="A3" s="452" t="s">
        <v>131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</row>
    <row r="4" spans="1:18" s="95" customFormat="1" ht="33" customHeight="1" x14ac:dyDescent="0.2">
      <c r="A4" s="351" t="s">
        <v>83</v>
      </c>
      <c r="B4" s="352"/>
      <c r="C4" s="352"/>
      <c r="D4" s="353"/>
      <c r="E4" s="362" t="s">
        <v>149</v>
      </c>
      <c r="F4" s="363"/>
      <c r="G4" s="363"/>
      <c r="H4" s="364"/>
      <c r="I4" s="362" t="s">
        <v>150</v>
      </c>
      <c r="J4" s="363"/>
      <c r="K4" s="363"/>
      <c r="L4" s="364"/>
      <c r="M4" s="365" t="s">
        <v>105</v>
      </c>
      <c r="N4" s="367" t="s">
        <v>6</v>
      </c>
      <c r="O4" s="365" t="s">
        <v>79</v>
      </c>
    </row>
    <row r="5" spans="1:18" s="95" customFormat="1" ht="73.5" customHeight="1" x14ac:dyDescent="0.2">
      <c r="A5" s="357"/>
      <c r="B5" s="358"/>
      <c r="C5" s="358"/>
      <c r="D5" s="359"/>
      <c r="E5" s="223" t="s">
        <v>71</v>
      </c>
      <c r="F5" s="224" t="s">
        <v>72</v>
      </c>
      <c r="G5" s="224" t="s">
        <v>73</v>
      </c>
      <c r="H5" s="224" t="s">
        <v>74</v>
      </c>
      <c r="I5" s="224" t="s">
        <v>71</v>
      </c>
      <c r="J5" s="224" t="s">
        <v>72</v>
      </c>
      <c r="K5" s="224" t="s">
        <v>73</v>
      </c>
      <c r="L5" s="224" t="s">
        <v>74</v>
      </c>
      <c r="M5" s="366"/>
      <c r="N5" s="368"/>
      <c r="O5" s="366"/>
    </row>
    <row r="6" spans="1:18" s="95" customFormat="1" ht="30.75" customHeight="1" x14ac:dyDescent="0.4">
      <c r="A6" s="172"/>
      <c r="B6" s="173"/>
      <c r="C6" s="174"/>
      <c r="D6" s="175"/>
      <c r="E6" s="454" t="s">
        <v>9</v>
      </c>
      <c r="F6" s="454" t="s">
        <v>10</v>
      </c>
      <c r="G6" s="454" t="s">
        <v>11</v>
      </c>
      <c r="H6" s="454" t="s">
        <v>12</v>
      </c>
      <c r="I6" s="454" t="s">
        <v>13</v>
      </c>
      <c r="J6" s="454" t="s">
        <v>14</v>
      </c>
      <c r="K6" s="454" t="s">
        <v>15</v>
      </c>
      <c r="L6" s="454" t="s">
        <v>16</v>
      </c>
      <c r="M6" s="455" t="s">
        <v>60</v>
      </c>
      <c r="N6" s="454" t="s">
        <v>61</v>
      </c>
      <c r="O6" s="454" t="s">
        <v>62</v>
      </c>
    </row>
    <row r="7" spans="1:18" s="95" customFormat="1" ht="35.1" customHeight="1" x14ac:dyDescent="0.4">
      <c r="A7" s="177"/>
      <c r="B7" s="174"/>
      <c r="C7" s="174"/>
      <c r="D7" s="175"/>
      <c r="E7" s="178"/>
      <c r="F7" s="178"/>
      <c r="G7" s="178"/>
      <c r="H7" s="178"/>
      <c r="I7" s="178"/>
      <c r="J7" s="178"/>
      <c r="K7" s="178"/>
      <c r="L7" s="178"/>
      <c r="M7" s="179"/>
      <c r="N7" s="178"/>
      <c r="O7" s="178"/>
    </row>
    <row r="8" spans="1:18" s="95" customFormat="1" ht="90.75" customHeight="1" x14ac:dyDescent="0.4">
      <c r="A8" s="180" t="s">
        <v>148</v>
      </c>
      <c r="B8" s="181"/>
      <c r="C8" s="181"/>
      <c r="D8" s="182"/>
      <c r="E8" s="178">
        <v>1</v>
      </c>
      <c r="F8" s="178">
        <v>2</v>
      </c>
      <c r="G8" s="178">
        <v>0</v>
      </c>
      <c r="H8" s="178">
        <v>0</v>
      </c>
      <c r="I8" s="178">
        <v>0</v>
      </c>
      <c r="J8" s="178">
        <v>1</v>
      </c>
      <c r="K8" s="178">
        <v>0</v>
      </c>
      <c r="L8" s="178">
        <v>0</v>
      </c>
      <c r="M8" s="178">
        <v>0</v>
      </c>
      <c r="N8" s="178">
        <v>4</v>
      </c>
      <c r="O8" s="183">
        <v>13.793103448275861</v>
      </c>
    </row>
    <row r="9" spans="1:18" s="95" customFormat="1" ht="35.1" customHeight="1" x14ac:dyDescent="0.4">
      <c r="A9" s="177"/>
      <c r="B9" s="174"/>
      <c r="C9" s="174"/>
      <c r="D9" s="175"/>
      <c r="E9" s="178"/>
      <c r="F9" s="178"/>
      <c r="G9" s="178"/>
      <c r="H9" s="178"/>
      <c r="I9" s="178"/>
      <c r="J9" s="178"/>
      <c r="K9" s="178"/>
      <c r="L9" s="178"/>
      <c r="M9" s="179"/>
      <c r="N9" s="178"/>
      <c r="O9" s="183"/>
    </row>
    <row r="10" spans="1:18" s="95" customFormat="1" ht="56.25" customHeight="1" x14ac:dyDescent="0.4">
      <c r="A10" s="180" t="s">
        <v>34</v>
      </c>
      <c r="B10" s="181"/>
      <c r="C10" s="181"/>
      <c r="D10" s="182"/>
      <c r="E10" s="178">
        <v>0</v>
      </c>
      <c r="F10" s="178">
        <v>0</v>
      </c>
      <c r="G10" s="178">
        <v>0</v>
      </c>
      <c r="H10" s="178">
        <v>0</v>
      </c>
      <c r="I10" s="178">
        <v>0</v>
      </c>
      <c r="J10" s="178">
        <v>0</v>
      </c>
      <c r="K10" s="178">
        <v>0</v>
      </c>
      <c r="L10" s="178">
        <v>0</v>
      </c>
      <c r="M10" s="178">
        <v>0</v>
      </c>
      <c r="N10" s="178">
        <v>0</v>
      </c>
      <c r="O10" s="183">
        <v>0</v>
      </c>
      <c r="Q10" s="52"/>
    </row>
    <row r="11" spans="1:18" s="95" customFormat="1" ht="35.1" customHeight="1" x14ac:dyDescent="0.4">
      <c r="A11" s="177"/>
      <c r="B11" s="174"/>
      <c r="C11" s="174"/>
      <c r="D11" s="175"/>
      <c r="E11" s="178"/>
      <c r="F11" s="178"/>
      <c r="G11" s="178"/>
      <c r="H11" s="178"/>
      <c r="I11" s="178"/>
      <c r="J11" s="178"/>
      <c r="K11" s="178"/>
      <c r="L11" s="178"/>
      <c r="M11" s="179"/>
      <c r="N11" s="178"/>
      <c r="O11" s="183"/>
    </row>
    <row r="12" spans="1:18" s="95" customFormat="1" ht="58.5" customHeight="1" x14ac:dyDescent="0.4">
      <c r="A12" s="180" t="s">
        <v>35</v>
      </c>
      <c r="B12" s="181"/>
      <c r="C12" s="181"/>
      <c r="D12" s="182"/>
      <c r="E12" s="178">
        <v>1</v>
      </c>
      <c r="F12" s="178">
        <v>0</v>
      </c>
      <c r="G12" s="178">
        <v>0</v>
      </c>
      <c r="H12" s="178">
        <v>1</v>
      </c>
      <c r="I12" s="178">
        <v>0</v>
      </c>
      <c r="J12" s="178">
        <v>0</v>
      </c>
      <c r="K12" s="178">
        <v>0</v>
      </c>
      <c r="L12" s="178">
        <v>0</v>
      </c>
      <c r="M12" s="178">
        <v>0</v>
      </c>
      <c r="N12" s="178">
        <v>2</v>
      </c>
      <c r="O12" s="183">
        <v>6.8965517241379306</v>
      </c>
    </row>
    <row r="13" spans="1:18" s="95" customFormat="1" ht="35.1" customHeight="1" x14ac:dyDescent="0.4">
      <c r="A13" s="177"/>
      <c r="B13" s="174"/>
      <c r="C13" s="174"/>
      <c r="D13" s="175"/>
      <c r="E13" s="178"/>
      <c r="F13" s="178"/>
      <c r="G13" s="178"/>
      <c r="H13" s="178"/>
      <c r="I13" s="178"/>
      <c r="J13" s="178"/>
      <c r="K13" s="178"/>
      <c r="L13" s="178"/>
      <c r="M13" s="179"/>
      <c r="N13" s="178"/>
      <c r="O13" s="183"/>
      <c r="Q13" s="53"/>
      <c r="R13" s="96"/>
    </row>
    <row r="14" spans="1:18" s="95" customFormat="1" ht="60.75" customHeight="1" x14ac:dyDescent="0.4">
      <c r="A14" s="369" t="s">
        <v>36</v>
      </c>
      <c r="B14" s="370"/>
      <c r="C14" s="370"/>
      <c r="D14" s="182"/>
      <c r="E14" s="178">
        <v>0</v>
      </c>
      <c r="F14" s="178">
        <v>0</v>
      </c>
      <c r="G14" s="178">
        <v>0</v>
      </c>
      <c r="H14" s="178">
        <v>0</v>
      </c>
      <c r="I14" s="178">
        <v>0</v>
      </c>
      <c r="J14" s="178">
        <v>0</v>
      </c>
      <c r="K14" s="178">
        <v>0</v>
      </c>
      <c r="L14" s="178">
        <v>0</v>
      </c>
      <c r="M14" s="178">
        <v>0</v>
      </c>
      <c r="N14" s="178">
        <v>0</v>
      </c>
      <c r="O14" s="183">
        <v>0</v>
      </c>
    </row>
    <row r="15" spans="1:18" s="95" customFormat="1" ht="35.1" customHeight="1" x14ac:dyDescent="0.4">
      <c r="A15" s="177"/>
      <c r="B15" s="174"/>
      <c r="C15" s="174"/>
      <c r="D15" s="175"/>
      <c r="E15" s="178"/>
      <c r="F15" s="178"/>
      <c r="G15" s="178"/>
      <c r="H15" s="178"/>
      <c r="I15" s="178"/>
      <c r="J15" s="178"/>
      <c r="K15" s="178"/>
      <c r="L15" s="178"/>
      <c r="M15" s="179"/>
      <c r="N15" s="178"/>
      <c r="O15" s="183"/>
    </row>
    <row r="16" spans="1:18" s="95" customFormat="1" ht="84.75" customHeight="1" x14ac:dyDescent="0.4">
      <c r="A16" s="180" t="s">
        <v>37</v>
      </c>
      <c r="B16" s="181"/>
      <c r="C16" s="181"/>
      <c r="D16" s="182"/>
      <c r="E16" s="178">
        <v>1</v>
      </c>
      <c r="F16" s="178">
        <v>1</v>
      </c>
      <c r="G16" s="178">
        <v>0</v>
      </c>
      <c r="H16" s="178">
        <v>0</v>
      </c>
      <c r="I16" s="178">
        <v>0</v>
      </c>
      <c r="J16" s="178">
        <v>0</v>
      </c>
      <c r="K16" s="178">
        <v>0</v>
      </c>
      <c r="L16" s="178">
        <v>1</v>
      </c>
      <c r="M16" s="178">
        <v>0</v>
      </c>
      <c r="N16" s="178">
        <v>3</v>
      </c>
      <c r="O16" s="183">
        <v>10.344827586206897</v>
      </c>
    </row>
    <row r="17" spans="1:26" s="95" customFormat="1" ht="35.1" customHeight="1" x14ac:dyDescent="0.4">
      <c r="A17" s="177"/>
      <c r="B17" s="174"/>
      <c r="C17" s="174"/>
      <c r="D17" s="175"/>
      <c r="E17" s="178"/>
      <c r="F17" s="178"/>
      <c r="G17" s="178"/>
      <c r="H17" s="178"/>
      <c r="I17" s="178"/>
      <c r="J17" s="178"/>
      <c r="K17" s="178"/>
      <c r="L17" s="178"/>
      <c r="M17" s="179"/>
      <c r="N17" s="178"/>
      <c r="O17" s="183"/>
    </row>
    <row r="18" spans="1:26" s="95" customFormat="1" ht="121.5" customHeight="1" x14ac:dyDescent="0.4">
      <c r="A18" s="180" t="s">
        <v>38</v>
      </c>
      <c r="B18" s="174"/>
      <c r="C18" s="174"/>
      <c r="D18" s="182"/>
      <c r="E18" s="178">
        <v>0</v>
      </c>
      <c r="F18" s="178">
        <v>0</v>
      </c>
      <c r="G18" s="178">
        <v>1</v>
      </c>
      <c r="H18" s="178">
        <v>0</v>
      </c>
      <c r="I18" s="178">
        <v>0</v>
      </c>
      <c r="J18" s="178">
        <v>0</v>
      </c>
      <c r="K18" s="178">
        <v>0</v>
      </c>
      <c r="L18" s="178">
        <v>0</v>
      </c>
      <c r="M18" s="178">
        <v>0</v>
      </c>
      <c r="N18" s="178">
        <v>1</v>
      </c>
      <c r="O18" s="183">
        <v>3.4482758620689653</v>
      </c>
    </row>
    <row r="19" spans="1:26" s="95" customFormat="1" ht="35.1" customHeight="1" x14ac:dyDescent="0.4">
      <c r="A19" s="177"/>
      <c r="B19" s="174"/>
      <c r="C19" s="174"/>
      <c r="D19" s="175"/>
      <c r="E19" s="178"/>
      <c r="F19" s="178"/>
      <c r="G19" s="178"/>
      <c r="H19" s="178"/>
      <c r="I19" s="178"/>
      <c r="J19" s="178"/>
      <c r="K19" s="178"/>
      <c r="L19" s="178"/>
      <c r="M19" s="179"/>
      <c r="N19" s="178"/>
      <c r="O19" s="183"/>
    </row>
    <row r="20" spans="1:26" s="95" customFormat="1" ht="87" customHeight="1" x14ac:dyDescent="0.4">
      <c r="A20" s="180" t="s">
        <v>59</v>
      </c>
      <c r="B20" s="181"/>
      <c r="C20" s="181"/>
      <c r="D20" s="182"/>
      <c r="E20" s="178">
        <v>0</v>
      </c>
      <c r="F20" s="178">
        <v>0</v>
      </c>
      <c r="G20" s="178">
        <v>0</v>
      </c>
      <c r="H20" s="178">
        <v>0</v>
      </c>
      <c r="I20" s="178">
        <v>0</v>
      </c>
      <c r="J20" s="178">
        <v>0</v>
      </c>
      <c r="K20" s="178">
        <v>0</v>
      </c>
      <c r="L20" s="178">
        <v>0</v>
      </c>
      <c r="M20" s="178">
        <v>0</v>
      </c>
      <c r="N20" s="178">
        <v>0</v>
      </c>
      <c r="O20" s="183">
        <v>0</v>
      </c>
    </row>
    <row r="21" spans="1:26" s="95" customFormat="1" ht="35.1" customHeight="1" x14ac:dyDescent="0.4">
      <c r="A21" s="177"/>
      <c r="B21" s="174"/>
      <c r="C21" s="174"/>
      <c r="D21" s="175"/>
      <c r="E21" s="178"/>
      <c r="F21" s="178"/>
      <c r="G21" s="178"/>
      <c r="H21" s="178"/>
      <c r="I21" s="178"/>
      <c r="J21" s="178"/>
      <c r="K21" s="178"/>
      <c r="L21" s="178"/>
      <c r="M21" s="179"/>
      <c r="N21" s="178"/>
      <c r="O21" s="183"/>
    </row>
    <row r="22" spans="1:26" s="95" customFormat="1" ht="58.5" customHeight="1" x14ac:dyDescent="0.4">
      <c r="A22" s="180" t="s">
        <v>39</v>
      </c>
      <c r="B22" s="181"/>
      <c r="C22" s="181"/>
      <c r="D22" s="182"/>
      <c r="E22" s="178">
        <v>3</v>
      </c>
      <c r="F22" s="178">
        <v>3</v>
      </c>
      <c r="G22" s="178">
        <v>1</v>
      </c>
      <c r="H22" s="178">
        <v>1</v>
      </c>
      <c r="I22" s="178">
        <v>0</v>
      </c>
      <c r="J22" s="178">
        <v>1</v>
      </c>
      <c r="K22" s="178">
        <v>0</v>
      </c>
      <c r="L22" s="178">
        <v>1</v>
      </c>
      <c r="M22" s="178">
        <v>0</v>
      </c>
      <c r="N22" s="178">
        <v>10</v>
      </c>
      <c r="O22" s="183">
        <v>34.482758620689658</v>
      </c>
      <c r="P22" s="159"/>
    </row>
    <row r="23" spans="1:26" s="95" customFormat="1" ht="35.1" customHeight="1" x14ac:dyDescent="0.4">
      <c r="A23" s="177"/>
      <c r="B23" s="174"/>
      <c r="C23" s="174"/>
      <c r="D23" s="175"/>
      <c r="E23" s="178"/>
      <c r="F23" s="178"/>
      <c r="G23" s="178"/>
      <c r="H23" s="178"/>
      <c r="I23" s="178"/>
      <c r="J23" s="178"/>
      <c r="K23" s="178"/>
      <c r="L23" s="178"/>
      <c r="M23" s="179"/>
      <c r="N23" s="178"/>
      <c r="O23" s="183"/>
    </row>
    <row r="24" spans="1:26" s="95" customFormat="1" ht="57" customHeight="1" x14ac:dyDescent="0.4">
      <c r="A24" s="180" t="s">
        <v>40</v>
      </c>
      <c r="B24" s="181"/>
      <c r="C24" s="181"/>
      <c r="D24" s="182"/>
      <c r="E24" s="178">
        <v>3</v>
      </c>
      <c r="F24" s="178">
        <v>1</v>
      </c>
      <c r="G24" s="178">
        <v>2</v>
      </c>
      <c r="H24" s="178">
        <v>1</v>
      </c>
      <c r="I24" s="178">
        <v>2</v>
      </c>
      <c r="J24" s="178">
        <v>3</v>
      </c>
      <c r="K24" s="178">
        <v>4</v>
      </c>
      <c r="L24" s="178">
        <v>3</v>
      </c>
      <c r="M24" s="178">
        <v>0</v>
      </c>
      <c r="N24" s="178">
        <v>19</v>
      </c>
      <c r="O24" s="183">
        <v>65.517241379310349</v>
      </c>
    </row>
    <row r="25" spans="1:26" s="95" customFormat="1" ht="35.1" customHeight="1" x14ac:dyDescent="0.4">
      <c r="A25" s="184"/>
      <c r="B25" s="174"/>
      <c r="C25" s="174"/>
      <c r="D25" s="175"/>
      <c r="E25" s="178"/>
      <c r="F25" s="178"/>
      <c r="G25" s="178"/>
      <c r="H25" s="178"/>
      <c r="I25" s="178"/>
      <c r="J25" s="178"/>
      <c r="K25" s="178"/>
      <c r="L25" s="178"/>
      <c r="M25" s="179"/>
      <c r="N25" s="178"/>
      <c r="O25" s="183"/>
    </row>
    <row r="26" spans="1:26" s="95" customFormat="1" ht="61.5" customHeight="1" x14ac:dyDescent="0.4">
      <c r="A26" s="185" t="s">
        <v>41</v>
      </c>
      <c r="B26" s="186"/>
      <c r="C26" s="186"/>
      <c r="D26" s="187"/>
      <c r="E26" s="188">
        <v>6</v>
      </c>
      <c r="F26" s="188">
        <v>4</v>
      </c>
      <c r="G26" s="188">
        <v>3</v>
      </c>
      <c r="H26" s="188">
        <v>2</v>
      </c>
      <c r="I26" s="188">
        <v>2</v>
      </c>
      <c r="J26" s="188">
        <v>4</v>
      </c>
      <c r="K26" s="188">
        <v>4</v>
      </c>
      <c r="L26" s="188">
        <v>4</v>
      </c>
      <c r="M26" s="188">
        <v>0</v>
      </c>
      <c r="N26" s="188">
        <v>29</v>
      </c>
      <c r="O26" s="189">
        <v>100</v>
      </c>
    </row>
    <row r="27" spans="1:26" ht="26.25" customHeight="1" x14ac:dyDescent="0.2">
      <c r="O27" s="4"/>
    </row>
    <row r="28" spans="1:26" ht="27" x14ac:dyDescent="0.35">
      <c r="I28" s="361" t="s">
        <v>136</v>
      </c>
      <c r="J28" s="361"/>
      <c r="K28" s="361"/>
      <c r="L28" s="361"/>
      <c r="M28" s="361"/>
      <c r="N28" s="361"/>
      <c r="O28" s="361"/>
    </row>
    <row r="29" spans="1:26" ht="27" x14ac:dyDescent="0.35">
      <c r="I29" s="94"/>
      <c r="J29" s="361" t="s">
        <v>132</v>
      </c>
      <c r="K29" s="361"/>
      <c r="L29" s="361"/>
      <c r="M29" s="361"/>
      <c r="N29" s="361"/>
      <c r="O29" s="361"/>
    </row>
    <row r="30" spans="1:26" x14ac:dyDescent="0.2">
      <c r="M30" s="2" t="s">
        <v>137</v>
      </c>
      <c r="Y30" s="4"/>
      <c r="Z30" s="4"/>
    </row>
    <row r="31" spans="1:26" x14ac:dyDescent="0.2">
      <c r="Y31" s="4"/>
      <c r="Z31" s="4"/>
    </row>
    <row r="32" spans="1:26" x14ac:dyDescent="0.2">
      <c r="Y32" s="4"/>
      <c r="Z32" s="4"/>
    </row>
    <row r="42" spans="8:12" x14ac:dyDescent="0.2">
      <c r="H42" s="158"/>
      <c r="I42" s="158"/>
      <c r="J42" s="158"/>
      <c r="K42" s="158"/>
      <c r="L42" s="158"/>
    </row>
  </sheetData>
  <mergeCells count="12">
    <mergeCell ref="I28:O28"/>
    <mergeCell ref="J29:O29"/>
    <mergeCell ref="A1:O1"/>
    <mergeCell ref="A2:O2"/>
    <mergeCell ref="A3:O3"/>
    <mergeCell ref="A4:D5"/>
    <mergeCell ref="E4:H4"/>
    <mergeCell ref="I4:L4"/>
    <mergeCell ref="M4:M5"/>
    <mergeCell ref="N4:N5"/>
    <mergeCell ref="O4:O5"/>
    <mergeCell ref="A14:C14"/>
  </mergeCells>
  <pageMargins left="0.7" right="0.7" top="0.75" bottom="0.75" header="0.3" footer="0.3"/>
  <pageSetup scale="4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zoomScale="60" zoomScaleNormal="60" workbookViewId="0">
      <selection activeCell="AA8" sqref="AA8"/>
    </sheetView>
  </sheetViews>
  <sheetFormatPr defaultRowHeight="12.75" x14ac:dyDescent="0.2"/>
  <cols>
    <col min="1" max="1" width="12.5703125" style="2" customWidth="1"/>
    <col min="2" max="2" width="4.28515625" style="2" customWidth="1"/>
    <col min="3" max="3" width="4.7109375" style="2" customWidth="1"/>
    <col min="4" max="4" width="18.140625" style="2" customWidth="1"/>
    <col min="5" max="5" width="7.28515625" style="2" customWidth="1"/>
    <col min="6" max="6" width="7.7109375" style="2" customWidth="1"/>
    <col min="7" max="7" width="4.42578125" style="2" customWidth="1"/>
    <col min="8" max="8" width="3.5703125" style="2" customWidth="1"/>
    <col min="9" max="9" width="2.42578125" style="2" customWidth="1"/>
    <col min="10" max="10" width="20.85546875" style="2" customWidth="1"/>
    <col min="11" max="11" width="21.7109375" style="2" customWidth="1"/>
    <col min="12" max="12" width="24.7109375" style="2" customWidth="1"/>
    <col min="13" max="13" width="29.85546875" style="2" customWidth="1"/>
    <col min="14" max="14" width="23.5703125" style="2" customWidth="1"/>
    <col min="15" max="15" width="18.28515625" style="2" customWidth="1"/>
    <col min="16" max="16" width="24.140625" style="2" customWidth="1"/>
    <col min="17" max="17" width="20" style="4" customWidth="1"/>
    <col min="18" max="16384" width="9.140625" style="2"/>
  </cols>
  <sheetData>
    <row r="1" spans="1:18" ht="38.25" customHeight="1" x14ac:dyDescent="0.5">
      <c r="A1" s="453" t="s">
        <v>174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</row>
    <row r="2" spans="1:18" ht="33" customHeight="1" x14ac:dyDescent="0.5">
      <c r="A2" s="453" t="s">
        <v>175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</row>
    <row r="3" spans="1:18" ht="37.5" customHeight="1" x14ac:dyDescent="0.5">
      <c r="A3" s="453" t="s">
        <v>131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</row>
    <row r="4" spans="1:18" ht="74.25" customHeight="1" x14ac:dyDescent="0.2">
      <c r="A4" s="371" t="s">
        <v>176</v>
      </c>
      <c r="B4" s="372"/>
      <c r="C4" s="372"/>
      <c r="D4" s="372"/>
      <c r="E4" s="372"/>
      <c r="F4" s="372"/>
      <c r="G4" s="372"/>
      <c r="H4" s="372"/>
      <c r="I4" s="373"/>
      <c r="J4" s="225" t="s">
        <v>49</v>
      </c>
      <c r="K4" s="225" t="s">
        <v>50</v>
      </c>
      <c r="L4" s="225" t="s">
        <v>51</v>
      </c>
      <c r="M4" s="225" t="s">
        <v>52</v>
      </c>
      <c r="N4" s="225" t="s">
        <v>53</v>
      </c>
      <c r="O4" s="225" t="s">
        <v>54</v>
      </c>
      <c r="P4" s="225" t="s">
        <v>55</v>
      </c>
      <c r="Q4" s="225" t="s">
        <v>6</v>
      </c>
    </row>
    <row r="5" spans="1:18" ht="45" customHeight="1" x14ac:dyDescent="0.45">
      <c r="A5" s="169"/>
      <c r="B5" s="170"/>
      <c r="C5" s="170"/>
      <c r="D5" s="170"/>
      <c r="E5" s="170"/>
      <c r="F5" s="170"/>
      <c r="G5" s="170"/>
      <c r="H5" s="170"/>
      <c r="I5" s="171"/>
      <c r="J5" s="155" t="s">
        <v>9</v>
      </c>
      <c r="K5" s="155" t="s">
        <v>10</v>
      </c>
      <c r="L5" s="155" t="s">
        <v>11</v>
      </c>
      <c r="M5" s="155" t="s">
        <v>12</v>
      </c>
      <c r="N5" s="155" t="s">
        <v>13</v>
      </c>
      <c r="O5" s="155" t="s">
        <v>14</v>
      </c>
      <c r="P5" s="155" t="s">
        <v>15</v>
      </c>
      <c r="Q5" s="155" t="s">
        <v>16</v>
      </c>
    </row>
    <row r="6" spans="1:18" ht="45" customHeight="1" x14ac:dyDescent="0.45">
      <c r="A6" s="169"/>
      <c r="B6" s="170"/>
      <c r="C6" s="170"/>
      <c r="D6" s="170"/>
      <c r="E6" s="170"/>
      <c r="F6" s="170"/>
      <c r="G6" s="170"/>
      <c r="H6" s="170"/>
      <c r="I6" s="171"/>
      <c r="J6" s="160"/>
      <c r="K6" s="160"/>
      <c r="L6" s="160"/>
      <c r="M6" s="160"/>
      <c r="N6" s="160"/>
      <c r="O6" s="160"/>
      <c r="P6" s="160"/>
      <c r="Q6" s="160"/>
    </row>
    <row r="7" spans="1:18" ht="45" customHeight="1" x14ac:dyDescent="0.5">
      <c r="A7" s="169" t="s">
        <v>114</v>
      </c>
      <c r="B7" s="170"/>
      <c r="C7" s="170"/>
      <c r="D7" s="170"/>
      <c r="E7" s="190" t="s">
        <v>77</v>
      </c>
      <c r="F7" s="190"/>
      <c r="G7" s="190" t="s">
        <v>77</v>
      </c>
      <c r="H7" s="190"/>
      <c r="I7" s="191" t="s">
        <v>77</v>
      </c>
      <c r="J7" s="160">
        <v>5</v>
      </c>
      <c r="K7" s="160">
        <v>0</v>
      </c>
      <c r="L7" s="160">
        <v>0</v>
      </c>
      <c r="M7" s="160">
        <v>1</v>
      </c>
      <c r="N7" s="160">
        <v>0</v>
      </c>
      <c r="O7" s="160">
        <v>0</v>
      </c>
      <c r="P7" s="160">
        <v>0</v>
      </c>
      <c r="Q7" s="192">
        <v>6</v>
      </c>
      <c r="R7" s="4"/>
    </row>
    <row r="8" spans="1:18" ht="45" customHeight="1" x14ac:dyDescent="0.5">
      <c r="A8" s="169"/>
      <c r="B8" s="170"/>
      <c r="C8" s="170"/>
      <c r="D8" s="170"/>
      <c r="E8" s="170"/>
      <c r="F8" s="170"/>
      <c r="G8" s="170"/>
      <c r="H8" s="170"/>
      <c r="I8" s="171"/>
      <c r="J8" s="160"/>
      <c r="K8" s="160"/>
      <c r="L8" s="160"/>
      <c r="M8" s="160"/>
      <c r="N8" s="160"/>
      <c r="O8" s="160"/>
      <c r="P8" s="160"/>
      <c r="Q8" s="192"/>
    </row>
    <row r="9" spans="1:18" ht="45" customHeight="1" x14ac:dyDescent="0.5">
      <c r="A9" s="169" t="s">
        <v>115</v>
      </c>
      <c r="B9" s="170"/>
      <c r="C9" s="170"/>
      <c r="D9" s="170"/>
      <c r="E9" s="190" t="s">
        <v>77</v>
      </c>
      <c r="F9" s="190"/>
      <c r="G9" s="190" t="s">
        <v>77</v>
      </c>
      <c r="H9" s="190"/>
      <c r="I9" s="191" t="s">
        <v>77</v>
      </c>
      <c r="J9" s="160">
        <v>1</v>
      </c>
      <c r="K9" s="160">
        <v>0</v>
      </c>
      <c r="L9" s="160">
        <v>0</v>
      </c>
      <c r="M9" s="160">
        <v>1</v>
      </c>
      <c r="N9" s="160">
        <v>0</v>
      </c>
      <c r="O9" s="160">
        <v>2</v>
      </c>
      <c r="P9" s="160">
        <v>0</v>
      </c>
      <c r="Q9" s="192">
        <v>4</v>
      </c>
    </row>
    <row r="10" spans="1:18" ht="45" customHeight="1" x14ac:dyDescent="0.5">
      <c r="A10" s="169"/>
      <c r="B10" s="170"/>
      <c r="C10" s="170"/>
      <c r="D10" s="170"/>
      <c r="E10" s="170"/>
      <c r="F10" s="170"/>
      <c r="G10" s="170"/>
      <c r="H10" s="170"/>
      <c r="I10" s="171"/>
      <c r="J10" s="160"/>
      <c r="K10" s="160"/>
      <c r="L10" s="160"/>
      <c r="M10" s="160"/>
      <c r="N10" s="160"/>
      <c r="O10" s="160"/>
      <c r="P10" s="160"/>
      <c r="Q10" s="192"/>
    </row>
    <row r="11" spans="1:18" ht="45" customHeight="1" x14ac:dyDescent="0.5">
      <c r="A11" s="169" t="s">
        <v>116</v>
      </c>
      <c r="B11" s="170"/>
      <c r="C11" s="170"/>
      <c r="D11" s="170"/>
      <c r="E11" s="190" t="s">
        <v>77</v>
      </c>
      <c r="F11" s="190"/>
      <c r="G11" s="190" t="s">
        <v>77</v>
      </c>
      <c r="H11" s="190"/>
      <c r="I11" s="191" t="s">
        <v>77</v>
      </c>
      <c r="J11" s="160">
        <v>1</v>
      </c>
      <c r="K11" s="160">
        <v>1</v>
      </c>
      <c r="L11" s="160">
        <v>0</v>
      </c>
      <c r="M11" s="160">
        <v>0</v>
      </c>
      <c r="N11" s="160">
        <v>0</v>
      </c>
      <c r="O11" s="160">
        <v>0</v>
      </c>
      <c r="P11" s="160">
        <v>1</v>
      </c>
      <c r="Q11" s="192">
        <v>3</v>
      </c>
    </row>
    <row r="12" spans="1:18" ht="45" customHeight="1" x14ac:dyDescent="0.5">
      <c r="A12" s="169"/>
      <c r="B12" s="170"/>
      <c r="C12" s="170"/>
      <c r="D12" s="170"/>
      <c r="E12" s="170"/>
      <c r="F12" s="170"/>
      <c r="G12" s="170"/>
      <c r="H12" s="170"/>
      <c r="I12" s="171"/>
      <c r="J12" s="160"/>
      <c r="K12" s="160"/>
      <c r="L12" s="160"/>
      <c r="M12" s="160"/>
      <c r="N12" s="160"/>
      <c r="O12" s="160"/>
      <c r="P12" s="160"/>
      <c r="Q12" s="192"/>
    </row>
    <row r="13" spans="1:18" ht="45" customHeight="1" x14ac:dyDescent="0.5">
      <c r="A13" s="161" t="s">
        <v>113</v>
      </c>
      <c r="B13" s="162"/>
      <c r="C13" s="162"/>
      <c r="D13" s="162"/>
      <c r="E13" s="162"/>
      <c r="F13" s="190"/>
      <c r="G13" s="190" t="s">
        <v>77</v>
      </c>
      <c r="H13" s="190"/>
      <c r="I13" s="191" t="s">
        <v>77</v>
      </c>
      <c r="J13" s="160">
        <v>0</v>
      </c>
      <c r="K13" s="160">
        <v>0</v>
      </c>
      <c r="L13" s="160">
        <v>1</v>
      </c>
      <c r="M13" s="160">
        <v>1</v>
      </c>
      <c r="N13" s="160">
        <v>0</v>
      </c>
      <c r="O13" s="160">
        <v>0</v>
      </c>
      <c r="P13" s="160">
        <v>0</v>
      </c>
      <c r="Q13" s="192">
        <v>2</v>
      </c>
    </row>
    <row r="14" spans="1:18" ht="45" customHeight="1" x14ac:dyDescent="0.5">
      <c r="A14" s="169"/>
      <c r="B14" s="170"/>
      <c r="C14" s="170"/>
      <c r="D14" s="170"/>
      <c r="E14" s="170"/>
      <c r="F14" s="170"/>
      <c r="G14" s="170"/>
      <c r="H14" s="170"/>
      <c r="I14" s="171"/>
      <c r="J14" s="160"/>
      <c r="K14" s="160"/>
      <c r="L14" s="160"/>
      <c r="M14" s="160"/>
      <c r="N14" s="160"/>
      <c r="O14" s="160"/>
      <c r="P14" s="160"/>
      <c r="Q14" s="192"/>
    </row>
    <row r="15" spans="1:18" ht="45" customHeight="1" x14ac:dyDescent="0.5">
      <c r="A15" s="169" t="s">
        <v>117</v>
      </c>
      <c r="B15" s="170"/>
      <c r="C15" s="170"/>
      <c r="D15" s="170"/>
      <c r="E15" s="190" t="s">
        <v>77</v>
      </c>
      <c r="F15" s="190"/>
      <c r="G15" s="190" t="s">
        <v>77</v>
      </c>
      <c r="H15" s="190"/>
      <c r="I15" s="191" t="s">
        <v>77</v>
      </c>
      <c r="J15" s="160">
        <v>0</v>
      </c>
      <c r="K15" s="160">
        <v>0</v>
      </c>
      <c r="L15" s="160">
        <v>0</v>
      </c>
      <c r="M15" s="160">
        <v>0</v>
      </c>
      <c r="N15" s="160">
        <v>1</v>
      </c>
      <c r="O15" s="160">
        <v>0</v>
      </c>
      <c r="P15" s="160">
        <v>1</v>
      </c>
      <c r="Q15" s="192">
        <v>2</v>
      </c>
    </row>
    <row r="16" spans="1:18" ht="45" customHeight="1" x14ac:dyDescent="0.5">
      <c r="A16" s="169"/>
      <c r="B16" s="170"/>
      <c r="C16" s="170"/>
      <c r="D16" s="170"/>
      <c r="E16" s="170"/>
      <c r="F16" s="170"/>
      <c r="G16" s="170"/>
      <c r="H16" s="170"/>
      <c r="I16" s="171"/>
      <c r="J16" s="160"/>
      <c r="K16" s="160"/>
      <c r="L16" s="160"/>
      <c r="M16" s="160"/>
      <c r="N16" s="160"/>
      <c r="O16" s="160"/>
      <c r="P16" s="160"/>
      <c r="Q16" s="192"/>
    </row>
    <row r="17" spans="1:26" ht="45" customHeight="1" x14ac:dyDescent="0.5">
      <c r="A17" s="169" t="s">
        <v>118</v>
      </c>
      <c r="B17" s="170"/>
      <c r="C17" s="170"/>
      <c r="D17" s="170"/>
      <c r="E17" s="190" t="s">
        <v>77</v>
      </c>
      <c r="F17" s="190"/>
      <c r="G17" s="190" t="s">
        <v>77</v>
      </c>
      <c r="H17" s="190"/>
      <c r="I17" s="191" t="s">
        <v>77</v>
      </c>
      <c r="J17" s="160">
        <v>1</v>
      </c>
      <c r="K17" s="160">
        <v>1</v>
      </c>
      <c r="L17" s="160">
        <v>1</v>
      </c>
      <c r="M17" s="160">
        <v>0</v>
      </c>
      <c r="N17" s="160">
        <v>0</v>
      </c>
      <c r="O17" s="160">
        <v>0</v>
      </c>
      <c r="P17" s="160">
        <v>1</v>
      </c>
      <c r="Q17" s="192">
        <v>4</v>
      </c>
    </row>
    <row r="18" spans="1:26" ht="45" customHeight="1" x14ac:dyDescent="0.5">
      <c r="A18" s="169"/>
      <c r="B18" s="170"/>
      <c r="C18" s="170"/>
      <c r="D18" s="170"/>
      <c r="E18" s="170"/>
      <c r="F18" s="170"/>
      <c r="G18" s="170"/>
      <c r="H18" s="170"/>
      <c r="I18" s="171"/>
      <c r="J18" s="160"/>
      <c r="K18" s="160"/>
      <c r="L18" s="160"/>
      <c r="M18" s="160"/>
      <c r="N18" s="160"/>
      <c r="O18" s="160"/>
      <c r="P18" s="160"/>
      <c r="Q18" s="192"/>
    </row>
    <row r="19" spans="1:26" ht="45" customHeight="1" x14ac:dyDescent="0.5">
      <c r="A19" s="169" t="s">
        <v>119</v>
      </c>
      <c r="B19" s="170"/>
      <c r="C19" s="170"/>
      <c r="D19" s="170"/>
      <c r="E19" s="190" t="s">
        <v>77</v>
      </c>
      <c r="F19" s="190"/>
      <c r="G19" s="190" t="s">
        <v>77</v>
      </c>
      <c r="H19" s="190"/>
      <c r="I19" s="191" t="s">
        <v>77</v>
      </c>
      <c r="J19" s="160">
        <v>0</v>
      </c>
      <c r="K19" s="160">
        <v>1</v>
      </c>
      <c r="L19" s="160">
        <v>0</v>
      </c>
      <c r="M19" s="160">
        <v>0</v>
      </c>
      <c r="N19" s="160">
        <v>0</v>
      </c>
      <c r="O19" s="160">
        <v>1</v>
      </c>
      <c r="P19" s="160">
        <v>2</v>
      </c>
      <c r="Q19" s="192">
        <v>4</v>
      </c>
    </row>
    <row r="20" spans="1:26" ht="45" customHeight="1" x14ac:dyDescent="0.5">
      <c r="A20" s="169"/>
      <c r="B20" s="170"/>
      <c r="C20" s="170"/>
      <c r="D20" s="170"/>
      <c r="E20" s="170"/>
      <c r="F20" s="170"/>
      <c r="G20" s="170"/>
      <c r="H20" s="170"/>
      <c r="I20" s="171"/>
      <c r="J20" s="160"/>
      <c r="K20" s="160"/>
      <c r="L20" s="160"/>
      <c r="M20" s="160"/>
      <c r="N20" s="160"/>
      <c r="O20" s="160"/>
      <c r="P20" s="160"/>
      <c r="Q20" s="192"/>
    </row>
    <row r="21" spans="1:26" ht="45" customHeight="1" x14ac:dyDescent="0.5">
      <c r="A21" s="161" t="s">
        <v>112</v>
      </c>
      <c r="B21" s="162"/>
      <c r="C21" s="162"/>
      <c r="D21" s="162"/>
      <c r="E21" s="162"/>
      <c r="F21" s="162"/>
      <c r="G21" s="190" t="s">
        <v>77</v>
      </c>
      <c r="H21" s="190"/>
      <c r="I21" s="191" t="s">
        <v>77</v>
      </c>
      <c r="J21" s="160">
        <v>0</v>
      </c>
      <c r="K21" s="160">
        <v>1</v>
      </c>
      <c r="L21" s="160">
        <v>0</v>
      </c>
      <c r="M21" s="160">
        <v>0</v>
      </c>
      <c r="N21" s="160">
        <v>0</v>
      </c>
      <c r="O21" s="160">
        <v>0</v>
      </c>
      <c r="P21" s="160">
        <v>3</v>
      </c>
      <c r="Q21" s="192">
        <v>4</v>
      </c>
      <c r="T21" s="8"/>
    </row>
    <row r="22" spans="1:26" ht="45" customHeight="1" x14ac:dyDescent="0.5">
      <c r="A22" s="193"/>
      <c r="B22" s="194"/>
      <c r="C22" s="194"/>
      <c r="D22" s="194"/>
      <c r="E22" s="194"/>
      <c r="F22" s="194"/>
      <c r="G22" s="190"/>
      <c r="H22" s="190"/>
      <c r="I22" s="191"/>
      <c r="J22" s="160"/>
      <c r="K22" s="160"/>
      <c r="L22" s="160"/>
      <c r="M22" s="160"/>
      <c r="N22" s="160"/>
      <c r="O22" s="160"/>
      <c r="P22" s="160"/>
      <c r="Q22" s="192"/>
    </row>
    <row r="23" spans="1:26" ht="45" customHeight="1" x14ac:dyDescent="0.5">
      <c r="A23" s="161" t="s">
        <v>105</v>
      </c>
      <c r="B23" s="194"/>
      <c r="C23" s="194"/>
      <c r="D23" s="194"/>
      <c r="E23" s="194"/>
      <c r="F23" s="194"/>
      <c r="G23" s="190"/>
      <c r="H23" s="190"/>
      <c r="I23" s="191"/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92">
        <v>0</v>
      </c>
    </row>
    <row r="24" spans="1:26" ht="45" customHeight="1" x14ac:dyDescent="0.45">
      <c r="A24" s="169"/>
      <c r="B24" s="170"/>
      <c r="C24" s="170"/>
      <c r="D24" s="170"/>
      <c r="E24" s="170"/>
      <c r="F24" s="170"/>
      <c r="G24" s="170"/>
      <c r="H24" s="170"/>
      <c r="I24" s="171"/>
      <c r="J24" s="160"/>
      <c r="K24" s="160"/>
      <c r="L24" s="160"/>
      <c r="M24" s="160"/>
      <c r="N24" s="160"/>
      <c r="O24" s="160"/>
      <c r="P24" s="160"/>
      <c r="Q24" s="160"/>
    </row>
    <row r="25" spans="1:26" ht="45" customHeight="1" x14ac:dyDescent="0.5">
      <c r="A25" s="163" t="s">
        <v>6</v>
      </c>
      <c r="B25" s="164"/>
      <c r="C25" s="195" t="s">
        <v>77</v>
      </c>
      <c r="D25" s="196"/>
      <c r="E25" s="195" t="s">
        <v>77</v>
      </c>
      <c r="F25" s="195"/>
      <c r="G25" s="195" t="s">
        <v>77</v>
      </c>
      <c r="H25" s="195"/>
      <c r="I25" s="197" t="s">
        <v>77</v>
      </c>
      <c r="J25" s="198">
        <v>8</v>
      </c>
      <c r="K25" s="198">
        <v>4</v>
      </c>
      <c r="L25" s="198">
        <v>2</v>
      </c>
      <c r="M25" s="198">
        <v>3</v>
      </c>
      <c r="N25" s="198">
        <v>1</v>
      </c>
      <c r="O25" s="198">
        <v>3</v>
      </c>
      <c r="P25" s="198">
        <v>8</v>
      </c>
      <c r="Q25" s="198">
        <v>29</v>
      </c>
      <c r="R25" s="3"/>
    </row>
    <row r="26" spans="1:26" ht="19.5" customHeight="1" x14ac:dyDescent="0.2">
      <c r="J26" s="3"/>
      <c r="K26" s="3"/>
      <c r="L26" s="3"/>
      <c r="M26" s="3"/>
      <c r="N26" s="3"/>
      <c r="O26" s="3"/>
      <c r="Q26" s="3"/>
    </row>
    <row r="27" spans="1:26" ht="27" x14ac:dyDescent="0.35">
      <c r="J27" s="4"/>
      <c r="K27" s="4"/>
      <c r="L27" s="4"/>
      <c r="M27" s="4"/>
      <c r="N27" s="361" t="s">
        <v>136</v>
      </c>
      <c r="O27" s="361"/>
      <c r="P27" s="361"/>
      <c r="Q27" s="361"/>
    </row>
    <row r="28" spans="1:26" ht="27" x14ac:dyDescent="0.35">
      <c r="J28" s="4"/>
      <c r="K28" s="4"/>
      <c r="L28" s="4"/>
      <c r="M28" s="4"/>
      <c r="N28" s="361" t="s">
        <v>132</v>
      </c>
      <c r="O28" s="361"/>
      <c r="P28" s="361"/>
      <c r="Q28" s="361"/>
    </row>
    <row r="29" spans="1:26" x14ac:dyDescent="0.2">
      <c r="N29" s="4"/>
      <c r="O29" s="4"/>
      <c r="P29" s="4"/>
      <c r="R29" s="4"/>
      <c r="Y29" s="4"/>
      <c r="Z29" s="4"/>
    </row>
    <row r="30" spans="1:26" x14ac:dyDescent="0.2">
      <c r="K30" s="36"/>
      <c r="P30" s="36"/>
      <c r="Y30" s="4"/>
      <c r="Z30" s="4"/>
    </row>
    <row r="31" spans="1:26" x14ac:dyDescent="0.2">
      <c r="Q31" s="157"/>
      <c r="Y31" s="4"/>
      <c r="Z31" s="4"/>
    </row>
    <row r="32" spans="1:26" x14ac:dyDescent="0.2">
      <c r="Y32" s="4"/>
      <c r="Z32" s="4"/>
    </row>
    <row r="42" spans="8:12" x14ac:dyDescent="0.2">
      <c r="H42" s="158"/>
      <c r="I42" s="158"/>
      <c r="J42" s="158"/>
      <c r="K42" s="158"/>
      <c r="L42" s="158"/>
    </row>
  </sheetData>
  <mergeCells count="6">
    <mergeCell ref="N28:Q28"/>
    <mergeCell ref="A1:Q1"/>
    <mergeCell ref="A2:Q2"/>
    <mergeCell ref="A3:Q3"/>
    <mergeCell ref="A4:I4"/>
    <mergeCell ref="N27:Q27"/>
  </mergeCells>
  <pageMargins left="0.7" right="0.7" top="0.75" bottom="0.75" header="0.3" footer="0.3"/>
  <pageSetup scale="3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="50" zoomScaleNormal="50" workbookViewId="0">
      <selection activeCell="V13" sqref="V13"/>
    </sheetView>
  </sheetViews>
  <sheetFormatPr defaultRowHeight="12.75" x14ac:dyDescent="0.2"/>
  <cols>
    <col min="1" max="1" width="13.140625" style="2" customWidth="1"/>
    <col min="2" max="2" width="19.7109375" style="2" customWidth="1"/>
    <col min="3" max="3" width="16.42578125" style="2" customWidth="1"/>
    <col min="4" max="4" width="11.140625" style="2" customWidth="1"/>
    <col min="5" max="5" width="20.5703125" style="2" customWidth="1"/>
    <col min="6" max="6" width="25.140625" style="2" customWidth="1"/>
    <col min="7" max="7" width="19.7109375" style="2" customWidth="1"/>
    <col min="8" max="8" width="23.42578125" style="2" customWidth="1"/>
    <col min="9" max="9" width="20.85546875" style="2" customWidth="1"/>
    <col min="10" max="10" width="24.42578125" style="2" customWidth="1"/>
    <col min="11" max="11" width="18.42578125" style="2" customWidth="1"/>
    <col min="12" max="12" width="24.42578125" style="2" customWidth="1"/>
    <col min="13" max="13" width="20.140625" style="2" customWidth="1"/>
    <col min="14" max="14" width="22.28515625" style="2" customWidth="1"/>
    <col min="15" max="15" width="23.85546875" style="2" customWidth="1"/>
    <col min="16" max="16" width="25.140625" style="2" customWidth="1"/>
    <col min="17" max="16384" width="9.140625" style="2"/>
  </cols>
  <sheetData>
    <row r="1" spans="1:16" ht="45" x14ac:dyDescent="0.6">
      <c r="A1" s="374" t="s">
        <v>147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</row>
    <row r="2" spans="1:16" ht="45" x14ac:dyDescent="0.6">
      <c r="A2" s="374" t="s">
        <v>138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</row>
    <row r="3" spans="1:16" ht="45" x14ac:dyDescent="0.6">
      <c r="A3" s="374" t="s">
        <v>131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</row>
    <row r="4" spans="1:16" ht="27.75" customHeight="1" x14ac:dyDescent="0.2">
      <c r="A4" s="438" t="s">
        <v>84</v>
      </c>
      <c r="B4" s="439"/>
      <c r="C4" s="439"/>
      <c r="D4" s="440"/>
      <c r="E4" s="438" t="s">
        <v>85</v>
      </c>
      <c r="F4" s="440"/>
      <c r="G4" s="438" t="s">
        <v>86</v>
      </c>
      <c r="H4" s="440"/>
      <c r="I4" s="438" t="s">
        <v>87</v>
      </c>
      <c r="J4" s="440"/>
      <c r="K4" s="438" t="s">
        <v>88</v>
      </c>
      <c r="L4" s="440"/>
      <c r="M4" s="438" t="s">
        <v>89</v>
      </c>
      <c r="N4" s="440"/>
      <c r="O4" s="438" t="s">
        <v>151</v>
      </c>
      <c r="P4" s="440"/>
    </row>
    <row r="5" spans="1:16" ht="55.5" customHeight="1" x14ac:dyDescent="0.2">
      <c r="A5" s="441"/>
      <c r="B5" s="442"/>
      <c r="C5" s="442"/>
      <c r="D5" s="443"/>
      <c r="E5" s="444"/>
      <c r="F5" s="445"/>
      <c r="G5" s="444"/>
      <c r="H5" s="445"/>
      <c r="I5" s="444"/>
      <c r="J5" s="445"/>
      <c r="K5" s="444"/>
      <c r="L5" s="445"/>
      <c r="M5" s="444"/>
      <c r="N5" s="445"/>
      <c r="O5" s="444"/>
      <c r="P5" s="445"/>
    </row>
    <row r="6" spans="1:16" ht="58.5" customHeight="1" x14ac:dyDescent="0.2">
      <c r="A6" s="444"/>
      <c r="B6" s="446"/>
      <c r="C6" s="446"/>
      <c r="D6" s="445"/>
      <c r="E6" s="447" t="s">
        <v>100</v>
      </c>
      <c r="F6" s="448" t="s">
        <v>101</v>
      </c>
      <c r="G6" s="448" t="s">
        <v>100</v>
      </c>
      <c r="H6" s="449" t="s">
        <v>101</v>
      </c>
      <c r="I6" s="449" t="s">
        <v>100</v>
      </c>
      <c r="J6" s="449" t="s">
        <v>101</v>
      </c>
      <c r="K6" s="449" t="s">
        <v>100</v>
      </c>
      <c r="L6" s="449" t="s">
        <v>101</v>
      </c>
      <c r="M6" s="449" t="s">
        <v>100</v>
      </c>
      <c r="N6" s="449" t="s">
        <v>101</v>
      </c>
      <c r="O6" s="447" t="s">
        <v>100</v>
      </c>
      <c r="P6" s="450" t="s">
        <v>101</v>
      </c>
    </row>
    <row r="7" spans="1:16" ht="42" x14ac:dyDescent="0.55000000000000004">
      <c r="A7" s="375"/>
      <c r="B7" s="376"/>
      <c r="C7" s="376"/>
      <c r="D7" s="377"/>
      <c r="E7" s="226" t="s">
        <v>9</v>
      </c>
      <c r="F7" s="227" t="s">
        <v>10</v>
      </c>
      <c r="G7" s="227" t="s">
        <v>11</v>
      </c>
      <c r="H7" s="227" t="s">
        <v>12</v>
      </c>
      <c r="I7" s="227" t="s">
        <v>13</v>
      </c>
      <c r="J7" s="227" t="s">
        <v>14</v>
      </c>
      <c r="K7" s="227" t="s">
        <v>15</v>
      </c>
      <c r="L7" s="227" t="s">
        <v>16</v>
      </c>
      <c r="M7" s="227" t="s">
        <v>60</v>
      </c>
      <c r="N7" s="227" t="s">
        <v>61</v>
      </c>
      <c r="O7" s="227" t="s">
        <v>62</v>
      </c>
      <c r="P7" s="228" t="s">
        <v>63</v>
      </c>
    </row>
    <row r="8" spans="1:16" ht="42" x14ac:dyDescent="0.55000000000000004">
      <c r="A8" s="375"/>
      <c r="B8" s="376"/>
      <c r="C8" s="376"/>
      <c r="D8" s="377"/>
      <c r="E8" s="226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30"/>
    </row>
    <row r="9" spans="1:16" ht="42.95" customHeight="1" x14ac:dyDescent="0.6">
      <c r="A9" s="231" t="s">
        <v>69</v>
      </c>
      <c r="B9" s="232"/>
      <c r="C9" s="232" t="s">
        <v>77</v>
      </c>
      <c r="D9" s="233" t="s">
        <v>77</v>
      </c>
      <c r="E9" s="234">
        <v>0</v>
      </c>
      <c r="F9" s="235">
        <v>0</v>
      </c>
      <c r="G9" s="235">
        <v>0</v>
      </c>
      <c r="H9" s="235">
        <v>0</v>
      </c>
      <c r="I9" s="235">
        <v>0</v>
      </c>
      <c r="J9" s="235">
        <v>0</v>
      </c>
      <c r="K9" s="235">
        <v>0</v>
      </c>
      <c r="L9" s="235">
        <v>0</v>
      </c>
      <c r="M9" s="235">
        <v>0</v>
      </c>
      <c r="N9" s="235">
        <v>0</v>
      </c>
      <c r="O9" s="236">
        <v>0</v>
      </c>
      <c r="P9" s="237">
        <v>0</v>
      </c>
    </row>
    <row r="10" spans="1:16" ht="42.75" x14ac:dyDescent="0.6">
      <c r="A10" s="375"/>
      <c r="B10" s="376"/>
      <c r="C10" s="376"/>
      <c r="D10" s="377"/>
      <c r="E10" s="238"/>
      <c r="F10" s="235"/>
      <c r="G10" s="235"/>
      <c r="H10" s="235"/>
      <c r="I10" s="235"/>
      <c r="J10" s="235"/>
      <c r="K10" s="235"/>
      <c r="L10" s="235"/>
      <c r="M10" s="235"/>
      <c r="N10" s="235"/>
      <c r="O10" s="236"/>
      <c r="P10" s="237"/>
    </row>
    <row r="11" spans="1:16" ht="42.95" customHeight="1" x14ac:dyDescent="0.6">
      <c r="A11" s="231" t="s">
        <v>68</v>
      </c>
      <c r="B11" s="232"/>
      <c r="C11" s="232" t="s">
        <v>77</v>
      </c>
      <c r="D11" s="233" t="s">
        <v>77</v>
      </c>
      <c r="E11" s="234">
        <v>0</v>
      </c>
      <c r="F11" s="235">
        <v>0</v>
      </c>
      <c r="G11" s="235">
        <v>0</v>
      </c>
      <c r="H11" s="235">
        <v>0</v>
      </c>
      <c r="I11" s="235">
        <v>0</v>
      </c>
      <c r="J11" s="235">
        <v>0</v>
      </c>
      <c r="K11" s="235">
        <v>0</v>
      </c>
      <c r="L11" s="235">
        <v>0</v>
      </c>
      <c r="M11" s="235">
        <v>0</v>
      </c>
      <c r="N11" s="235">
        <v>0</v>
      </c>
      <c r="O11" s="236">
        <v>0</v>
      </c>
      <c r="P11" s="237">
        <v>0</v>
      </c>
    </row>
    <row r="12" spans="1:16" ht="42.75" x14ac:dyDescent="0.6">
      <c r="A12" s="375"/>
      <c r="B12" s="376"/>
      <c r="C12" s="376"/>
      <c r="D12" s="377"/>
      <c r="E12" s="238"/>
      <c r="F12" s="235"/>
      <c r="G12" s="235"/>
      <c r="H12" s="235"/>
      <c r="I12" s="235"/>
      <c r="J12" s="235"/>
      <c r="K12" s="235"/>
      <c r="L12" s="235"/>
      <c r="M12" s="235"/>
      <c r="N12" s="235"/>
      <c r="O12" s="236"/>
      <c r="P12" s="237"/>
    </row>
    <row r="13" spans="1:16" ht="42.95" customHeight="1" x14ac:dyDescent="0.6">
      <c r="A13" s="231" t="s">
        <v>21</v>
      </c>
      <c r="B13" s="232"/>
      <c r="C13" s="232" t="s">
        <v>77</v>
      </c>
      <c r="D13" s="233" t="s">
        <v>77</v>
      </c>
      <c r="E13" s="234">
        <v>1</v>
      </c>
      <c r="F13" s="235">
        <v>0</v>
      </c>
      <c r="G13" s="235">
        <v>0</v>
      </c>
      <c r="H13" s="235">
        <v>0</v>
      </c>
      <c r="I13" s="235">
        <v>0</v>
      </c>
      <c r="J13" s="235">
        <v>0</v>
      </c>
      <c r="K13" s="235">
        <v>0</v>
      </c>
      <c r="L13" s="235">
        <v>0</v>
      </c>
      <c r="M13" s="235">
        <v>0</v>
      </c>
      <c r="N13" s="235">
        <v>0</v>
      </c>
      <c r="O13" s="236">
        <v>1</v>
      </c>
      <c r="P13" s="237">
        <v>0</v>
      </c>
    </row>
    <row r="14" spans="1:16" ht="42.75" x14ac:dyDescent="0.6">
      <c r="A14" s="375"/>
      <c r="B14" s="376"/>
      <c r="C14" s="376"/>
      <c r="D14" s="377"/>
      <c r="E14" s="238"/>
      <c r="F14" s="235"/>
      <c r="G14" s="235"/>
      <c r="H14" s="235"/>
      <c r="I14" s="235"/>
      <c r="J14" s="235"/>
      <c r="K14" s="235"/>
      <c r="L14" s="235"/>
      <c r="M14" s="235"/>
      <c r="N14" s="235"/>
      <c r="O14" s="236"/>
      <c r="P14" s="237"/>
    </row>
    <row r="15" spans="1:16" ht="42.95" customHeight="1" x14ac:dyDescent="0.6">
      <c r="A15" s="231" t="s">
        <v>22</v>
      </c>
      <c r="B15" s="232"/>
      <c r="C15" s="232" t="s">
        <v>77</v>
      </c>
      <c r="D15" s="233" t="s">
        <v>77</v>
      </c>
      <c r="E15" s="234">
        <v>2</v>
      </c>
      <c r="F15" s="235">
        <v>0</v>
      </c>
      <c r="G15" s="235">
        <v>1</v>
      </c>
      <c r="H15" s="235">
        <v>0</v>
      </c>
      <c r="I15" s="235">
        <v>0</v>
      </c>
      <c r="J15" s="235">
        <v>0</v>
      </c>
      <c r="K15" s="235">
        <v>0</v>
      </c>
      <c r="L15" s="235">
        <v>0</v>
      </c>
      <c r="M15" s="235">
        <v>0</v>
      </c>
      <c r="N15" s="235">
        <v>0</v>
      </c>
      <c r="O15" s="236">
        <v>3</v>
      </c>
      <c r="P15" s="237">
        <v>0</v>
      </c>
    </row>
    <row r="16" spans="1:16" ht="42.75" x14ac:dyDescent="0.6">
      <c r="A16" s="375"/>
      <c r="B16" s="376"/>
      <c r="C16" s="376"/>
      <c r="D16" s="377"/>
      <c r="E16" s="238"/>
      <c r="F16" s="235"/>
      <c r="G16" s="235"/>
      <c r="H16" s="235"/>
      <c r="I16" s="235"/>
      <c r="J16" s="235"/>
      <c r="K16" s="235"/>
      <c r="L16" s="235"/>
      <c r="M16" s="235"/>
      <c r="N16" s="235"/>
      <c r="O16" s="236"/>
      <c r="P16" s="237"/>
    </row>
    <row r="17" spans="1:16" ht="42.95" customHeight="1" x14ac:dyDescent="0.6">
      <c r="A17" s="231" t="s">
        <v>23</v>
      </c>
      <c r="B17" s="232"/>
      <c r="C17" s="232" t="s">
        <v>77</v>
      </c>
      <c r="D17" s="233" t="s">
        <v>77</v>
      </c>
      <c r="E17" s="234">
        <v>0</v>
      </c>
      <c r="F17" s="235">
        <v>0</v>
      </c>
      <c r="G17" s="235">
        <v>1</v>
      </c>
      <c r="H17" s="235">
        <v>0</v>
      </c>
      <c r="I17" s="235">
        <v>0</v>
      </c>
      <c r="J17" s="235">
        <v>0</v>
      </c>
      <c r="K17" s="235">
        <v>1</v>
      </c>
      <c r="L17" s="235">
        <v>0</v>
      </c>
      <c r="M17" s="235">
        <v>2</v>
      </c>
      <c r="N17" s="235">
        <v>0</v>
      </c>
      <c r="O17" s="236">
        <v>4</v>
      </c>
      <c r="P17" s="237">
        <v>0</v>
      </c>
    </row>
    <row r="18" spans="1:16" ht="42.75" x14ac:dyDescent="0.6">
      <c r="A18" s="375"/>
      <c r="B18" s="376"/>
      <c r="C18" s="376"/>
      <c r="D18" s="377"/>
      <c r="E18" s="238"/>
      <c r="F18" s="235"/>
      <c r="G18" s="235"/>
      <c r="H18" s="235"/>
      <c r="I18" s="235"/>
      <c r="J18" s="235"/>
      <c r="K18" s="235"/>
      <c r="L18" s="235"/>
      <c r="M18" s="235"/>
      <c r="N18" s="235"/>
      <c r="O18" s="236"/>
      <c r="P18" s="237"/>
    </row>
    <row r="19" spans="1:16" ht="42.95" customHeight="1" x14ac:dyDescent="0.6">
      <c r="A19" s="231" t="s">
        <v>24</v>
      </c>
      <c r="B19" s="232"/>
      <c r="C19" s="232" t="s">
        <v>77</v>
      </c>
      <c r="D19" s="233" t="s">
        <v>77</v>
      </c>
      <c r="E19" s="234">
        <v>0</v>
      </c>
      <c r="F19" s="235">
        <v>0</v>
      </c>
      <c r="G19" s="235">
        <v>2</v>
      </c>
      <c r="H19" s="235">
        <v>0</v>
      </c>
      <c r="I19" s="235">
        <v>0</v>
      </c>
      <c r="J19" s="235">
        <v>0</v>
      </c>
      <c r="K19" s="235">
        <v>0</v>
      </c>
      <c r="L19" s="235">
        <v>0</v>
      </c>
      <c r="M19" s="235">
        <v>0</v>
      </c>
      <c r="N19" s="235">
        <v>0</v>
      </c>
      <c r="O19" s="236">
        <v>2</v>
      </c>
      <c r="P19" s="237">
        <v>0</v>
      </c>
    </row>
    <row r="20" spans="1:16" ht="42.75" x14ac:dyDescent="0.6">
      <c r="A20" s="375"/>
      <c r="B20" s="376"/>
      <c r="C20" s="376"/>
      <c r="D20" s="377"/>
      <c r="E20" s="238"/>
      <c r="F20" s="235"/>
      <c r="G20" s="235"/>
      <c r="H20" s="235"/>
      <c r="I20" s="235"/>
      <c r="J20" s="235"/>
      <c r="K20" s="235"/>
      <c r="L20" s="235"/>
      <c r="M20" s="235"/>
      <c r="N20" s="235"/>
      <c r="O20" s="236"/>
      <c r="P20" s="237"/>
    </row>
    <row r="21" spans="1:16" ht="42.95" customHeight="1" x14ac:dyDescent="0.6">
      <c r="A21" s="231" t="s">
        <v>25</v>
      </c>
      <c r="B21" s="232"/>
      <c r="C21" s="232" t="s">
        <v>77</v>
      </c>
      <c r="D21" s="233" t="s">
        <v>77</v>
      </c>
      <c r="E21" s="234">
        <v>0</v>
      </c>
      <c r="F21" s="235">
        <v>0</v>
      </c>
      <c r="G21" s="235">
        <v>1</v>
      </c>
      <c r="H21" s="235">
        <v>0</v>
      </c>
      <c r="I21" s="235">
        <v>0</v>
      </c>
      <c r="J21" s="235">
        <v>0</v>
      </c>
      <c r="K21" s="235">
        <v>0</v>
      </c>
      <c r="L21" s="235">
        <v>0</v>
      </c>
      <c r="M21" s="235">
        <v>1</v>
      </c>
      <c r="N21" s="235">
        <v>0</v>
      </c>
      <c r="O21" s="236">
        <v>2</v>
      </c>
      <c r="P21" s="237">
        <v>0</v>
      </c>
    </row>
    <row r="22" spans="1:16" ht="42.75" x14ac:dyDescent="0.6">
      <c r="A22" s="375"/>
      <c r="B22" s="376"/>
      <c r="C22" s="376"/>
      <c r="D22" s="377"/>
      <c r="E22" s="238"/>
      <c r="F22" s="235"/>
      <c r="G22" s="235"/>
      <c r="H22" s="235"/>
      <c r="I22" s="235"/>
      <c r="J22" s="235"/>
      <c r="K22" s="235"/>
      <c r="L22" s="235"/>
      <c r="M22" s="235"/>
      <c r="N22" s="235"/>
      <c r="O22" s="236"/>
      <c r="P22" s="237"/>
    </row>
    <row r="23" spans="1:16" ht="42.95" customHeight="1" x14ac:dyDescent="0.6">
      <c r="A23" s="231" t="s">
        <v>26</v>
      </c>
      <c r="B23" s="232"/>
      <c r="C23" s="232" t="s">
        <v>77</v>
      </c>
      <c r="D23" s="233" t="s">
        <v>77</v>
      </c>
      <c r="E23" s="234">
        <v>1</v>
      </c>
      <c r="F23" s="235">
        <v>0</v>
      </c>
      <c r="G23" s="235">
        <v>0</v>
      </c>
      <c r="H23" s="235">
        <v>0</v>
      </c>
      <c r="I23" s="235">
        <v>0</v>
      </c>
      <c r="J23" s="235">
        <v>0</v>
      </c>
      <c r="K23" s="235">
        <v>1</v>
      </c>
      <c r="L23" s="235">
        <v>0</v>
      </c>
      <c r="M23" s="235">
        <v>0</v>
      </c>
      <c r="N23" s="235">
        <v>0</v>
      </c>
      <c r="O23" s="236">
        <v>2</v>
      </c>
      <c r="P23" s="237">
        <v>0</v>
      </c>
    </row>
    <row r="24" spans="1:16" ht="42.75" x14ac:dyDescent="0.6">
      <c r="A24" s="375"/>
      <c r="B24" s="376"/>
      <c r="C24" s="376"/>
      <c r="D24" s="377"/>
      <c r="E24" s="238"/>
      <c r="F24" s="235"/>
      <c r="G24" s="235"/>
      <c r="H24" s="235"/>
      <c r="I24" s="235"/>
      <c r="J24" s="235"/>
      <c r="K24" s="235"/>
      <c r="L24" s="235"/>
      <c r="M24" s="235"/>
      <c r="N24" s="235"/>
      <c r="O24" s="236"/>
      <c r="P24" s="237"/>
    </row>
    <row r="25" spans="1:16" ht="42.95" customHeight="1" x14ac:dyDescent="0.6">
      <c r="A25" s="231" t="s">
        <v>27</v>
      </c>
      <c r="B25" s="232"/>
      <c r="C25" s="232" t="s">
        <v>77</v>
      </c>
      <c r="D25" s="233" t="s">
        <v>77</v>
      </c>
      <c r="E25" s="234">
        <v>0</v>
      </c>
      <c r="F25" s="235">
        <v>0</v>
      </c>
      <c r="G25" s="235">
        <v>0</v>
      </c>
      <c r="H25" s="235">
        <v>0</v>
      </c>
      <c r="I25" s="235">
        <v>0</v>
      </c>
      <c r="J25" s="235">
        <v>0</v>
      </c>
      <c r="K25" s="235">
        <v>0</v>
      </c>
      <c r="L25" s="235">
        <v>0</v>
      </c>
      <c r="M25" s="235">
        <v>0</v>
      </c>
      <c r="N25" s="235">
        <v>2</v>
      </c>
      <c r="O25" s="236">
        <v>0</v>
      </c>
      <c r="P25" s="237">
        <v>2</v>
      </c>
    </row>
    <row r="26" spans="1:16" ht="42.75" x14ac:dyDescent="0.6">
      <c r="A26" s="375"/>
      <c r="B26" s="376"/>
      <c r="C26" s="376"/>
      <c r="D26" s="377"/>
      <c r="E26" s="238"/>
      <c r="F26" s="235"/>
      <c r="G26" s="235"/>
      <c r="H26" s="235"/>
      <c r="I26" s="235"/>
      <c r="J26" s="235"/>
      <c r="K26" s="235"/>
      <c r="L26" s="235"/>
      <c r="M26" s="235"/>
      <c r="N26" s="235"/>
      <c r="O26" s="236"/>
      <c r="P26" s="237"/>
    </row>
    <row r="27" spans="1:16" ht="42.95" customHeight="1" x14ac:dyDescent="0.6">
      <c r="A27" s="231" t="s">
        <v>28</v>
      </c>
      <c r="B27" s="232"/>
      <c r="C27" s="232" t="s">
        <v>77</v>
      </c>
      <c r="D27" s="233" t="s">
        <v>77</v>
      </c>
      <c r="E27" s="234">
        <v>0</v>
      </c>
      <c r="F27" s="235">
        <v>1</v>
      </c>
      <c r="G27" s="235">
        <v>0</v>
      </c>
      <c r="H27" s="235">
        <v>0</v>
      </c>
      <c r="I27" s="235">
        <v>0</v>
      </c>
      <c r="J27" s="235">
        <v>0</v>
      </c>
      <c r="K27" s="235">
        <v>0</v>
      </c>
      <c r="L27" s="235">
        <v>0</v>
      </c>
      <c r="M27" s="235">
        <v>0</v>
      </c>
      <c r="N27" s="235">
        <v>0</v>
      </c>
      <c r="O27" s="236">
        <v>0</v>
      </c>
      <c r="P27" s="237">
        <v>1</v>
      </c>
    </row>
    <row r="28" spans="1:16" ht="42.75" x14ac:dyDescent="0.6">
      <c r="A28" s="375"/>
      <c r="B28" s="376"/>
      <c r="C28" s="376"/>
      <c r="D28" s="377"/>
      <c r="E28" s="238"/>
      <c r="F28" s="235"/>
      <c r="G28" s="235"/>
      <c r="H28" s="235"/>
      <c r="I28" s="235"/>
      <c r="J28" s="235"/>
      <c r="K28" s="235"/>
      <c r="L28" s="235"/>
      <c r="M28" s="235"/>
      <c r="N28" s="235"/>
      <c r="O28" s="236"/>
      <c r="P28" s="237"/>
    </row>
    <row r="29" spans="1:16" ht="42.95" customHeight="1" x14ac:dyDescent="0.6">
      <c r="A29" s="231" t="s">
        <v>29</v>
      </c>
      <c r="B29" s="232"/>
      <c r="C29" s="232" t="s">
        <v>77</v>
      </c>
      <c r="D29" s="233" t="s">
        <v>77</v>
      </c>
      <c r="E29" s="234">
        <v>1</v>
      </c>
      <c r="F29" s="235">
        <v>0</v>
      </c>
      <c r="G29" s="235">
        <v>0</v>
      </c>
      <c r="H29" s="235">
        <v>0</v>
      </c>
      <c r="I29" s="235">
        <v>0</v>
      </c>
      <c r="J29" s="235">
        <v>0</v>
      </c>
      <c r="K29" s="235">
        <v>0</v>
      </c>
      <c r="L29" s="235">
        <v>0</v>
      </c>
      <c r="M29" s="235">
        <v>0</v>
      </c>
      <c r="N29" s="235">
        <v>1</v>
      </c>
      <c r="O29" s="236">
        <v>1</v>
      </c>
      <c r="P29" s="237">
        <v>1</v>
      </c>
    </row>
    <row r="30" spans="1:16" ht="42.75" x14ac:dyDescent="0.6">
      <c r="A30" s="375"/>
      <c r="B30" s="376"/>
      <c r="C30" s="376"/>
      <c r="D30" s="377"/>
      <c r="E30" s="234"/>
      <c r="F30" s="235"/>
      <c r="G30" s="235"/>
      <c r="H30" s="235"/>
      <c r="I30" s="235"/>
      <c r="J30" s="235"/>
      <c r="K30" s="235"/>
      <c r="L30" s="235"/>
      <c r="M30" s="235"/>
      <c r="N30" s="235"/>
      <c r="O30" s="236"/>
      <c r="P30" s="237"/>
    </row>
    <row r="31" spans="1:16" ht="42.95" customHeight="1" x14ac:dyDescent="0.6">
      <c r="A31" s="231" t="s">
        <v>139</v>
      </c>
      <c r="B31" s="232"/>
      <c r="C31" s="232" t="s">
        <v>77</v>
      </c>
      <c r="D31" s="233" t="s">
        <v>77</v>
      </c>
      <c r="E31" s="234">
        <v>3</v>
      </c>
      <c r="F31" s="235">
        <v>0</v>
      </c>
      <c r="G31" s="235">
        <v>1</v>
      </c>
      <c r="H31" s="235">
        <v>0</v>
      </c>
      <c r="I31" s="235">
        <v>0</v>
      </c>
      <c r="J31" s="235">
        <v>0</v>
      </c>
      <c r="K31" s="235">
        <v>0</v>
      </c>
      <c r="L31" s="235">
        <v>0</v>
      </c>
      <c r="M31" s="235">
        <v>1</v>
      </c>
      <c r="N31" s="235">
        <v>0</v>
      </c>
      <c r="O31" s="236">
        <v>5</v>
      </c>
      <c r="P31" s="237">
        <v>0</v>
      </c>
    </row>
    <row r="32" spans="1:16" ht="42.75" x14ac:dyDescent="0.6">
      <c r="A32" s="375"/>
      <c r="B32" s="376"/>
      <c r="C32" s="376"/>
      <c r="D32" s="377"/>
      <c r="E32" s="238"/>
      <c r="F32" s="235"/>
      <c r="G32" s="235"/>
      <c r="H32" s="235"/>
      <c r="I32" s="235"/>
      <c r="J32" s="235"/>
      <c r="K32" s="235"/>
      <c r="L32" s="235"/>
      <c r="M32" s="235"/>
      <c r="N32" s="235"/>
      <c r="O32" s="236"/>
      <c r="P32" s="237"/>
    </row>
    <row r="33" spans="1:16" ht="42.95" customHeight="1" x14ac:dyDescent="0.6">
      <c r="A33" s="231" t="s">
        <v>31</v>
      </c>
      <c r="B33" s="232"/>
      <c r="C33" s="232" t="s">
        <v>77</v>
      </c>
      <c r="D33" s="233" t="s">
        <v>77</v>
      </c>
      <c r="E33" s="234">
        <v>2</v>
      </c>
      <c r="F33" s="235">
        <v>0</v>
      </c>
      <c r="G33" s="235">
        <v>0</v>
      </c>
      <c r="H33" s="235">
        <v>0</v>
      </c>
      <c r="I33" s="235">
        <v>0</v>
      </c>
      <c r="J33" s="235">
        <v>0</v>
      </c>
      <c r="K33" s="235">
        <v>0</v>
      </c>
      <c r="L33" s="235">
        <v>0</v>
      </c>
      <c r="M33" s="235">
        <v>0</v>
      </c>
      <c r="N33" s="235">
        <v>0</v>
      </c>
      <c r="O33" s="236">
        <v>2</v>
      </c>
      <c r="P33" s="237">
        <v>0</v>
      </c>
    </row>
    <row r="34" spans="1:16" ht="42.75" x14ac:dyDescent="0.6">
      <c r="A34" s="375"/>
      <c r="B34" s="376"/>
      <c r="C34" s="376"/>
      <c r="D34" s="377"/>
      <c r="E34" s="238"/>
      <c r="F34" s="235"/>
      <c r="G34" s="235"/>
      <c r="H34" s="235"/>
      <c r="I34" s="235"/>
      <c r="J34" s="235"/>
      <c r="K34" s="235"/>
      <c r="L34" s="235"/>
      <c r="M34" s="235"/>
      <c r="N34" s="235"/>
      <c r="O34" s="236"/>
      <c r="P34" s="237"/>
    </row>
    <row r="35" spans="1:16" ht="42.95" customHeight="1" x14ac:dyDescent="0.6">
      <c r="A35" s="231" t="s">
        <v>32</v>
      </c>
      <c r="B35" s="232"/>
      <c r="C35" s="232" t="s">
        <v>77</v>
      </c>
      <c r="D35" s="233" t="s">
        <v>77</v>
      </c>
      <c r="E35" s="234">
        <v>3</v>
      </c>
      <c r="F35" s="235">
        <v>2</v>
      </c>
      <c r="G35" s="235">
        <v>1</v>
      </c>
      <c r="H35" s="235">
        <v>1</v>
      </c>
      <c r="I35" s="235">
        <v>0</v>
      </c>
      <c r="J35" s="235">
        <v>0</v>
      </c>
      <c r="K35" s="235">
        <v>0</v>
      </c>
      <c r="L35" s="235">
        <v>0</v>
      </c>
      <c r="M35" s="235">
        <v>0</v>
      </c>
      <c r="N35" s="235">
        <v>0</v>
      </c>
      <c r="O35" s="236">
        <v>4</v>
      </c>
      <c r="P35" s="237">
        <v>3</v>
      </c>
    </row>
    <row r="36" spans="1:16" ht="42.75" x14ac:dyDescent="0.6">
      <c r="A36" s="375"/>
      <c r="B36" s="376"/>
      <c r="C36" s="376"/>
      <c r="D36" s="377"/>
      <c r="E36" s="238"/>
      <c r="F36" s="235"/>
      <c r="G36" s="235"/>
      <c r="H36" s="235"/>
      <c r="I36" s="235"/>
      <c r="J36" s="235"/>
      <c r="K36" s="235"/>
      <c r="L36" s="235"/>
      <c r="M36" s="235"/>
      <c r="N36" s="235"/>
      <c r="O36" s="236"/>
      <c r="P36" s="237"/>
    </row>
    <row r="37" spans="1:16" ht="42.95" customHeight="1" x14ac:dyDescent="0.6">
      <c r="A37" s="239" t="s">
        <v>56</v>
      </c>
      <c r="B37" s="240"/>
      <c r="C37" s="240"/>
      <c r="D37" s="233" t="s">
        <v>77</v>
      </c>
      <c r="E37" s="234">
        <v>1</v>
      </c>
      <c r="F37" s="235">
        <v>0</v>
      </c>
      <c r="G37" s="235">
        <v>0</v>
      </c>
      <c r="H37" s="235">
        <v>0</v>
      </c>
      <c r="I37" s="235">
        <v>0</v>
      </c>
      <c r="J37" s="235">
        <v>0</v>
      </c>
      <c r="K37" s="235">
        <v>0</v>
      </c>
      <c r="L37" s="235">
        <v>0</v>
      </c>
      <c r="M37" s="235">
        <v>0</v>
      </c>
      <c r="N37" s="235">
        <v>0</v>
      </c>
      <c r="O37" s="236">
        <v>1</v>
      </c>
      <c r="P37" s="237">
        <v>0</v>
      </c>
    </row>
    <row r="38" spans="1:16" ht="42.75" x14ac:dyDescent="0.6">
      <c r="A38" s="375"/>
      <c r="B38" s="376"/>
      <c r="C38" s="376"/>
      <c r="D38" s="377"/>
      <c r="E38" s="238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7"/>
    </row>
    <row r="39" spans="1:16" ht="42.95" customHeight="1" x14ac:dyDescent="0.6">
      <c r="A39" s="241" t="s">
        <v>6</v>
      </c>
      <c r="B39" s="242"/>
      <c r="C39" s="243" t="s">
        <v>77</v>
      </c>
      <c r="D39" s="244" t="s">
        <v>77</v>
      </c>
      <c r="E39" s="245">
        <v>14</v>
      </c>
      <c r="F39" s="246">
        <v>3</v>
      </c>
      <c r="G39" s="246">
        <v>7</v>
      </c>
      <c r="H39" s="246">
        <v>1</v>
      </c>
      <c r="I39" s="246">
        <v>0</v>
      </c>
      <c r="J39" s="246">
        <v>0</v>
      </c>
      <c r="K39" s="246">
        <v>2</v>
      </c>
      <c r="L39" s="246">
        <v>0</v>
      </c>
      <c r="M39" s="246">
        <v>4</v>
      </c>
      <c r="N39" s="246">
        <v>3</v>
      </c>
      <c r="O39" s="247">
        <v>27</v>
      </c>
      <c r="P39" s="248">
        <v>7</v>
      </c>
    </row>
    <row r="40" spans="1:16" ht="24" customHeight="1" x14ac:dyDescent="0.25">
      <c r="K40" s="168"/>
    </row>
    <row r="41" spans="1:16" ht="33" customHeight="1" x14ac:dyDescent="0.45">
      <c r="E41" s="168"/>
      <c r="G41" s="168"/>
      <c r="I41" s="168"/>
      <c r="L41" s="378" t="s">
        <v>136</v>
      </c>
      <c r="M41" s="378"/>
      <c r="N41" s="378"/>
      <c r="O41" s="378"/>
      <c r="P41" s="378"/>
    </row>
    <row r="42" spans="1:16" ht="33" x14ac:dyDescent="0.45">
      <c r="L42" s="199"/>
      <c r="M42" s="378" t="s">
        <v>132</v>
      </c>
      <c r="N42" s="378"/>
      <c r="O42" s="378"/>
      <c r="P42" s="378"/>
    </row>
  </sheetData>
  <mergeCells count="29">
    <mergeCell ref="L41:P41"/>
    <mergeCell ref="M42:P42"/>
    <mergeCell ref="A38:D38"/>
    <mergeCell ref="A30:D30"/>
    <mergeCell ref="A32:D32"/>
    <mergeCell ref="A34:D34"/>
    <mergeCell ref="A36:D36"/>
    <mergeCell ref="A22:D22"/>
    <mergeCell ref="A24:D24"/>
    <mergeCell ref="A26:D26"/>
    <mergeCell ref="A28:D28"/>
    <mergeCell ref="A14:D14"/>
    <mergeCell ref="A16:D16"/>
    <mergeCell ref="A18:D18"/>
    <mergeCell ref="A20:D20"/>
    <mergeCell ref="A7:D7"/>
    <mergeCell ref="A8:D8"/>
    <mergeCell ref="A10:D10"/>
    <mergeCell ref="A12:D12"/>
    <mergeCell ref="E4:F5"/>
    <mergeCell ref="O4:P5"/>
    <mergeCell ref="A1:P1"/>
    <mergeCell ref="A2:P2"/>
    <mergeCell ref="A3:P3"/>
    <mergeCell ref="G4:H5"/>
    <mergeCell ref="I4:J5"/>
    <mergeCell ref="K4:L5"/>
    <mergeCell ref="A4:D6"/>
    <mergeCell ref="M4:N5"/>
  </mergeCells>
  <pageMargins left="0.7" right="0.7" top="0.75" bottom="0.75" header="0.3" footer="0.3"/>
  <pageSetup scale="3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8" activePane="bottomLeft" state="frozen"/>
      <selection activeCell="U15" sqref="U15:V15"/>
      <selection pane="bottomLeft" activeCell="E10" sqref="E10"/>
    </sheetView>
  </sheetViews>
  <sheetFormatPr defaultRowHeight="12.75" x14ac:dyDescent="0.2"/>
  <cols>
    <col min="1" max="1" width="20" style="71" customWidth="1"/>
    <col min="2" max="2" width="3.5703125" style="71" customWidth="1"/>
    <col min="3" max="3" width="4.7109375" style="71" customWidth="1"/>
    <col min="4" max="4" width="3.42578125" style="71" customWidth="1"/>
    <col min="5" max="5" width="7.28515625" style="71" customWidth="1"/>
    <col min="6" max="8" width="6.28515625" style="71" customWidth="1"/>
    <col min="9" max="9" width="6.7109375" style="71" customWidth="1"/>
    <col min="10" max="11" width="6.28515625" style="71" customWidth="1"/>
    <col min="12" max="12" width="7.140625" style="71" customWidth="1"/>
    <col min="13" max="13" width="9.42578125" style="71" customWidth="1"/>
    <col min="14" max="14" width="9.85546875" style="71" customWidth="1"/>
    <col min="15" max="15" width="14.28515625" style="71" customWidth="1"/>
    <col min="16" max="16384" width="9.140625" style="71"/>
  </cols>
  <sheetData>
    <row r="1" spans="1:18" ht="14.25" x14ac:dyDescent="0.2">
      <c r="A1" s="383">
        <v>7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</row>
    <row r="2" spans="1:18" ht="21.75" customHeight="1" x14ac:dyDescent="0.25">
      <c r="A2" s="384" t="s">
        <v>143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Q2" s="66"/>
    </row>
    <row r="3" spans="1:18" ht="12.75" customHeight="1" x14ac:dyDescent="0.25">
      <c r="A3" s="384" t="s">
        <v>82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</row>
    <row r="4" spans="1:18" ht="15" x14ac:dyDescent="0.25">
      <c r="A4" s="384" t="s">
        <v>131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</row>
    <row r="5" spans="1:18" ht="6.75" customHeight="1" x14ac:dyDescent="0.2"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8" s="66" customFormat="1" ht="21.75" customHeight="1" x14ac:dyDescent="0.2">
      <c r="A6" s="385" t="s">
        <v>83</v>
      </c>
      <c r="B6" s="385"/>
      <c r="C6" s="385"/>
      <c r="D6" s="386"/>
      <c r="E6" s="389" t="s">
        <v>80</v>
      </c>
      <c r="F6" s="390"/>
      <c r="G6" s="390"/>
      <c r="H6" s="391"/>
      <c r="I6" s="389" t="s">
        <v>81</v>
      </c>
      <c r="J6" s="390"/>
      <c r="K6" s="390"/>
      <c r="L6" s="391"/>
      <c r="M6" s="76"/>
      <c r="N6" s="392" t="s">
        <v>6</v>
      </c>
      <c r="O6" s="379" t="s">
        <v>79</v>
      </c>
    </row>
    <row r="7" spans="1:18" s="66" customFormat="1" ht="34.5" customHeight="1" x14ac:dyDescent="0.2">
      <c r="A7" s="387"/>
      <c r="B7" s="387"/>
      <c r="C7" s="387"/>
      <c r="D7" s="388"/>
      <c r="E7" s="77" t="s">
        <v>71</v>
      </c>
      <c r="F7" s="78" t="s">
        <v>72</v>
      </c>
      <c r="G7" s="78" t="s">
        <v>73</v>
      </c>
      <c r="H7" s="78" t="s">
        <v>74</v>
      </c>
      <c r="I7" s="78" t="s">
        <v>71</v>
      </c>
      <c r="J7" s="78" t="s">
        <v>72</v>
      </c>
      <c r="K7" s="78" t="s">
        <v>73</v>
      </c>
      <c r="L7" s="78" t="s">
        <v>74</v>
      </c>
      <c r="M7" s="79" t="s">
        <v>105</v>
      </c>
      <c r="N7" s="393"/>
      <c r="O7" s="380"/>
    </row>
    <row r="8" spans="1:18" s="66" customFormat="1" ht="14.25" x14ac:dyDescent="0.2">
      <c r="A8" s="68"/>
      <c r="B8" s="80"/>
      <c r="C8" s="81"/>
      <c r="D8" s="81"/>
      <c r="E8" s="73" t="s">
        <v>9</v>
      </c>
      <c r="F8" s="73" t="s">
        <v>10</v>
      </c>
      <c r="G8" s="73" t="s">
        <v>11</v>
      </c>
      <c r="H8" s="73" t="s">
        <v>12</v>
      </c>
      <c r="I8" s="73" t="s">
        <v>13</v>
      </c>
      <c r="J8" s="73" t="s">
        <v>14</v>
      </c>
      <c r="K8" s="73" t="s">
        <v>15</v>
      </c>
      <c r="L8" s="73" t="s">
        <v>16</v>
      </c>
      <c r="M8" s="82" t="s">
        <v>60</v>
      </c>
      <c r="N8" s="73" t="s">
        <v>61</v>
      </c>
      <c r="O8" s="74" t="s">
        <v>62</v>
      </c>
    </row>
    <row r="9" spans="1:18" s="66" customFormat="1" ht="14.25" x14ac:dyDescent="0.2">
      <c r="A9" s="83"/>
      <c r="B9" s="81"/>
      <c r="C9" s="81"/>
      <c r="D9" s="81"/>
      <c r="E9" s="69"/>
      <c r="F9" s="69"/>
      <c r="G9" s="69"/>
      <c r="H9" s="69"/>
      <c r="I9" s="69"/>
      <c r="J9" s="69"/>
      <c r="K9" s="69"/>
      <c r="L9" s="69"/>
      <c r="M9" s="84"/>
      <c r="N9" s="69"/>
      <c r="O9" s="68"/>
    </row>
    <row r="10" spans="1:18" s="66" customFormat="1" ht="35.1" customHeight="1" x14ac:dyDescent="0.2">
      <c r="A10" s="85" t="s">
        <v>33</v>
      </c>
      <c r="B10" s="70" t="s">
        <v>77</v>
      </c>
      <c r="C10" s="70"/>
      <c r="D10" s="70" t="s">
        <v>77</v>
      </c>
      <c r="E10" s="69">
        <f>'Table 4 2015 jan'!E10+'table 4 2015 feb'!E10+'table 4 2015 mar'!E10</f>
        <v>1</v>
      </c>
      <c r="F10" s="69">
        <f>'Table 4 2015 jan'!F10+'table 4 2015 feb'!F10+'table 4 2015 mar'!F10</f>
        <v>2</v>
      </c>
      <c r="G10" s="69">
        <f>'Table 4 2015 jan'!G10+'table 4 2015 feb'!G10+'table 4 2015 mar'!G10</f>
        <v>0</v>
      </c>
      <c r="H10" s="69">
        <f>'Table 4 2015 jan'!H10+'table 4 2015 feb'!H10+'table 4 2015 mar'!H10</f>
        <v>0</v>
      </c>
      <c r="I10" s="69">
        <f>'Table 4 2015 jan'!I10+'table 4 2015 feb'!I10+'table 4 2015 mar'!I10</f>
        <v>0</v>
      </c>
      <c r="J10" s="69">
        <f>'Table 4 2015 jan'!J10+'table 4 2015 feb'!J10+'table 4 2015 mar'!J10</f>
        <v>1</v>
      </c>
      <c r="K10" s="69">
        <f>'Table 4 2015 jan'!K10+'table 4 2015 feb'!K10+'table 4 2015 mar'!K10</f>
        <v>0</v>
      </c>
      <c r="L10" s="69">
        <f>'Table 4 2015 jan'!L10+'table 4 2015 feb'!L10+'table 4 2015 mar'!L10</f>
        <v>0</v>
      </c>
      <c r="M10" s="69">
        <f>'Table 4 2015 jan'!M10+'table 4 2015 feb'!M10+'table 4 2015 mar'!M10</f>
        <v>0</v>
      </c>
      <c r="N10" s="69">
        <f>SUM(E10:M10)</f>
        <v>4</v>
      </c>
      <c r="O10" s="86">
        <f>N10/$N$28*100</f>
        <v>13.793103448275861</v>
      </c>
    </row>
    <row r="11" spans="1:18" s="66" customFormat="1" ht="35.1" customHeight="1" x14ac:dyDescent="0.2">
      <c r="A11" s="83"/>
      <c r="B11" s="81"/>
      <c r="C11" s="81"/>
      <c r="D11" s="81"/>
      <c r="E11" s="69"/>
      <c r="F11" s="69"/>
      <c r="G11" s="69"/>
      <c r="H11" s="69"/>
      <c r="I11" s="69"/>
      <c r="J11" s="69"/>
      <c r="K11" s="69"/>
      <c r="L11" s="69"/>
      <c r="M11" s="84"/>
      <c r="N11" s="69"/>
      <c r="O11" s="86"/>
    </row>
    <row r="12" spans="1:18" s="66" customFormat="1" ht="35.1" customHeight="1" x14ac:dyDescent="0.2">
      <c r="A12" s="85" t="s">
        <v>34</v>
      </c>
      <c r="B12" s="70" t="s">
        <v>77</v>
      </c>
      <c r="C12" s="70"/>
      <c r="D12" s="70" t="s">
        <v>77</v>
      </c>
      <c r="E12" s="69">
        <f>'Table 4 2015 jan'!E12+'table 4 2015 feb'!E12+'table 4 2015 mar'!E12</f>
        <v>0</v>
      </c>
      <c r="F12" s="69">
        <f>'Table 4 2015 jan'!F12+'table 4 2015 feb'!F12+'table 4 2015 mar'!F12</f>
        <v>0</v>
      </c>
      <c r="G12" s="69">
        <f>'Table 4 2015 jan'!G12+'table 4 2015 feb'!G12+'table 4 2015 mar'!G12</f>
        <v>0</v>
      </c>
      <c r="H12" s="69">
        <f>'Table 4 2015 jan'!H12+'table 4 2015 feb'!H12+'table 4 2015 mar'!H12</f>
        <v>0</v>
      </c>
      <c r="I12" s="69">
        <f>'Table 4 2015 jan'!I12+'table 4 2015 feb'!I12+'table 4 2015 mar'!I12</f>
        <v>0</v>
      </c>
      <c r="J12" s="69">
        <f>'Table 4 2015 jan'!J12+'table 4 2015 feb'!J12+'table 4 2015 mar'!J12</f>
        <v>0</v>
      </c>
      <c r="K12" s="69">
        <f>'Table 4 2015 jan'!K12+'table 4 2015 feb'!K12+'table 4 2015 mar'!K12</f>
        <v>0</v>
      </c>
      <c r="L12" s="69">
        <f>'Table 4 2015 jan'!L12+'table 4 2015 feb'!L12+'table 4 2015 mar'!L12</f>
        <v>0</v>
      </c>
      <c r="M12" s="69">
        <f>'Table 4 2015 jan'!M12+'table 4 2015 feb'!M12+'table 4 2015 mar'!M12</f>
        <v>0</v>
      </c>
      <c r="N12" s="69">
        <f>SUM(E12:M12)</f>
        <v>0</v>
      </c>
      <c r="O12" s="86">
        <f>N12/$N$28*100</f>
        <v>0</v>
      </c>
      <c r="Q12" s="87"/>
    </row>
    <row r="13" spans="1:18" s="66" customFormat="1" ht="35.1" customHeight="1" x14ac:dyDescent="0.2">
      <c r="A13" s="83"/>
      <c r="B13" s="81"/>
      <c r="C13" s="81"/>
      <c r="D13" s="81"/>
      <c r="E13" s="69"/>
      <c r="F13" s="69"/>
      <c r="G13" s="69"/>
      <c r="H13" s="69"/>
      <c r="I13" s="69"/>
      <c r="J13" s="69"/>
      <c r="K13" s="69"/>
      <c r="L13" s="69"/>
      <c r="M13" s="84"/>
      <c r="N13" s="69"/>
      <c r="O13" s="86"/>
    </row>
    <row r="14" spans="1:18" s="66" customFormat="1" ht="35.1" customHeight="1" x14ac:dyDescent="0.2">
      <c r="A14" s="85" t="s">
        <v>35</v>
      </c>
      <c r="B14" s="70" t="s">
        <v>77</v>
      </c>
      <c r="C14" s="70"/>
      <c r="D14" s="70" t="s">
        <v>77</v>
      </c>
      <c r="E14" s="69">
        <f>'Table 4 2015 jan'!E14+'table 4 2015 feb'!E14+'table 4 2015 mar'!E14</f>
        <v>1</v>
      </c>
      <c r="F14" s="69">
        <f>'Table 4 2015 jan'!F14+'table 4 2015 feb'!F14+'table 4 2015 mar'!F14</f>
        <v>0</v>
      </c>
      <c r="G14" s="69">
        <f>'Table 4 2015 jan'!G14+'table 4 2015 feb'!G14+'table 4 2015 mar'!G14</f>
        <v>0</v>
      </c>
      <c r="H14" s="69">
        <f>'Table 4 2015 jan'!H14+'table 4 2015 feb'!H14+'table 4 2015 mar'!H14</f>
        <v>1</v>
      </c>
      <c r="I14" s="69">
        <f>'Table 4 2015 jan'!I14+'table 4 2015 feb'!I14+'table 4 2015 mar'!I14</f>
        <v>0</v>
      </c>
      <c r="J14" s="69">
        <f>'Table 4 2015 jan'!J14+'table 4 2015 feb'!J14+'table 4 2015 mar'!J14</f>
        <v>0</v>
      </c>
      <c r="K14" s="69">
        <f>'Table 4 2015 jan'!K14+'table 4 2015 feb'!K14+'table 4 2015 mar'!K14</f>
        <v>0</v>
      </c>
      <c r="L14" s="69">
        <f>'Table 4 2015 jan'!L14+'table 4 2015 feb'!L14+'table 4 2015 mar'!L14</f>
        <v>0</v>
      </c>
      <c r="M14" s="69">
        <f>'Table 4 2015 jan'!M14+'table 4 2015 feb'!M14+'table 4 2015 mar'!M14</f>
        <v>0</v>
      </c>
      <c r="N14" s="69">
        <f>SUM(E14:M14)</f>
        <v>2</v>
      </c>
      <c r="O14" s="86">
        <f>N14/$N$28*100</f>
        <v>6.8965517241379306</v>
      </c>
    </row>
    <row r="15" spans="1:18" s="66" customFormat="1" ht="35.1" customHeight="1" x14ac:dyDescent="0.2">
      <c r="A15" s="83"/>
      <c r="B15" s="81"/>
      <c r="C15" s="81"/>
      <c r="D15" s="81"/>
      <c r="E15" s="69"/>
      <c r="F15" s="69"/>
      <c r="G15" s="69"/>
      <c r="H15" s="69"/>
      <c r="I15" s="69"/>
      <c r="J15" s="69"/>
      <c r="K15" s="69"/>
      <c r="L15" s="69"/>
      <c r="M15" s="84"/>
      <c r="N15" s="69"/>
      <c r="O15" s="86"/>
      <c r="Q15" s="88"/>
      <c r="R15" s="67"/>
    </row>
    <row r="16" spans="1:18" s="66" customFormat="1" ht="35.1" customHeight="1" x14ac:dyDescent="0.2">
      <c r="A16" s="85" t="s">
        <v>36</v>
      </c>
      <c r="B16" s="70" t="s">
        <v>77</v>
      </c>
      <c r="C16" s="70"/>
      <c r="D16" s="70" t="s">
        <v>77</v>
      </c>
      <c r="E16" s="69">
        <f>'Table 4 2015 jan'!E16+'table 4 2015 feb'!E16+'table 4 2015 mar'!E16</f>
        <v>0</v>
      </c>
      <c r="F16" s="69">
        <f>'Table 4 2015 jan'!F16+'table 4 2015 feb'!F16+'table 4 2015 mar'!F16</f>
        <v>0</v>
      </c>
      <c r="G16" s="69">
        <f>'Table 4 2015 jan'!G16+'table 4 2015 feb'!G16+'table 4 2015 mar'!G16</f>
        <v>0</v>
      </c>
      <c r="H16" s="69">
        <f>'Table 4 2015 jan'!H16+'table 4 2015 feb'!H16+'table 4 2015 mar'!H16</f>
        <v>0</v>
      </c>
      <c r="I16" s="69">
        <f>'Table 4 2015 jan'!I16+'table 4 2015 feb'!I16+'table 4 2015 mar'!I16</f>
        <v>0</v>
      </c>
      <c r="J16" s="69">
        <f>'Table 4 2015 jan'!J16+'table 4 2015 feb'!J16+'table 4 2015 mar'!J16</f>
        <v>0</v>
      </c>
      <c r="K16" s="69">
        <f>'Table 4 2015 jan'!K16+'table 4 2015 feb'!K16+'table 4 2015 mar'!K16</f>
        <v>0</v>
      </c>
      <c r="L16" s="69">
        <f>'Table 4 2015 jan'!L16+'table 4 2015 feb'!L16+'table 4 2015 mar'!L16</f>
        <v>0</v>
      </c>
      <c r="M16" s="69">
        <f>'Table 4 2015 jan'!M16+'table 4 2015 feb'!M16+'table 4 2015 mar'!M16</f>
        <v>0</v>
      </c>
      <c r="N16" s="69">
        <f>SUM(E16:M16)</f>
        <v>0</v>
      </c>
      <c r="O16" s="86">
        <f>N16/$N$28*100</f>
        <v>0</v>
      </c>
    </row>
    <row r="17" spans="1:15" s="66" customFormat="1" ht="35.1" customHeight="1" x14ac:dyDescent="0.2">
      <c r="A17" s="83"/>
      <c r="B17" s="81"/>
      <c r="C17" s="81"/>
      <c r="D17" s="81"/>
      <c r="E17" s="69"/>
      <c r="F17" s="69"/>
      <c r="G17" s="69"/>
      <c r="H17" s="69"/>
      <c r="I17" s="69"/>
      <c r="J17" s="69"/>
      <c r="K17" s="69"/>
      <c r="L17" s="69"/>
      <c r="M17" s="84"/>
      <c r="N17" s="69"/>
      <c r="O17" s="86"/>
    </row>
    <row r="18" spans="1:15" s="66" customFormat="1" ht="35.1" customHeight="1" x14ac:dyDescent="0.2">
      <c r="A18" s="85" t="s">
        <v>37</v>
      </c>
      <c r="B18" s="70" t="s">
        <v>77</v>
      </c>
      <c r="C18" s="70"/>
      <c r="D18" s="70" t="s">
        <v>77</v>
      </c>
      <c r="E18" s="69">
        <f>'Table 4 2015 jan'!E18+'table 4 2015 feb'!E18+'table 4 2015 mar'!E18</f>
        <v>1</v>
      </c>
      <c r="F18" s="69">
        <f>'Table 4 2015 jan'!F18+'table 4 2015 feb'!F18+'table 4 2015 mar'!F18</f>
        <v>1</v>
      </c>
      <c r="G18" s="69">
        <f>'Table 4 2015 jan'!G18+'table 4 2015 feb'!G18+'table 4 2015 mar'!G18</f>
        <v>0</v>
      </c>
      <c r="H18" s="69">
        <f>'Table 4 2015 jan'!H18+'table 4 2015 feb'!H18+'table 4 2015 mar'!H18</f>
        <v>0</v>
      </c>
      <c r="I18" s="69">
        <f>'Table 4 2015 jan'!I18+'table 4 2015 feb'!I18+'table 4 2015 mar'!I18</f>
        <v>0</v>
      </c>
      <c r="J18" s="69">
        <f>'Table 4 2015 jan'!J18+'table 4 2015 feb'!J18+'table 4 2015 mar'!J18</f>
        <v>0</v>
      </c>
      <c r="K18" s="69">
        <f>'Table 4 2015 jan'!K18+'table 4 2015 feb'!K18+'table 4 2015 mar'!K18</f>
        <v>0</v>
      </c>
      <c r="L18" s="69">
        <f>'Table 4 2015 jan'!L18+'table 4 2015 feb'!L18+'table 4 2015 mar'!L18</f>
        <v>1</v>
      </c>
      <c r="M18" s="69">
        <f>'Table 4 2015 jan'!M18+'table 4 2015 feb'!M18+'table 4 2015 mar'!M18</f>
        <v>0</v>
      </c>
      <c r="N18" s="69">
        <f>SUM(E18:M18)</f>
        <v>3</v>
      </c>
      <c r="O18" s="86">
        <f>N18/$N$28*100</f>
        <v>10.344827586206897</v>
      </c>
    </row>
    <row r="19" spans="1:15" s="66" customFormat="1" ht="35.1" customHeight="1" x14ac:dyDescent="0.2">
      <c r="A19" s="83"/>
      <c r="B19" s="81"/>
      <c r="C19" s="81"/>
      <c r="D19" s="81"/>
      <c r="E19" s="69"/>
      <c r="F19" s="69"/>
      <c r="G19" s="69"/>
      <c r="H19" s="69"/>
      <c r="I19" s="69"/>
      <c r="J19" s="69"/>
      <c r="K19" s="69"/>
      <c r="L19" s="69"/>
      <c r="M19" s="84"/>
      <c r="N19" s="69"/>
      <c r="O19" s="86"/>
    </row>
    <row r="20" spans="1:15" s="66" customFormat="1" ht="35.1" customHeight="1" x14ac:dyDescent="0.2">
      <c r="A20" s="83" t="s">
        <v>38</v>
      </c>
      <c r="B20" s="81"/>
      <c r="C20" s="81"/>
      <c r="D20" s="70" t="s">
        <v>77</v>
      </c>
      <c r="E20" s="69">
        <f>'Table 4 2015 jan'!E20+'table 4 2015 feb'!E20+'table 4 2015 mar'!E20</f>
        <v>0</v>
      </c>
      <c r="F20" s="69">
        <f>'Table 4 2015 jan'!F20+'table 4 2015 feb'!F20+'table 4 2015 mar'!F20</f>
        <v>0</v>
      </c>
      <c r="G20" s="69">
        <f>'Table 4 2015 jan'!G20+'table 4 2015 feb'!G20+'table 4 2015 mar'!G20</f>
        <v>1</v>
      </c>
      <c r="H20" s="69">
        <f>'Table 4 2015 jan'!H20+'table 4 2015 feb'!H20+'table 4 2015 mar'!H20</f>
        <v>0</v>
      </c>
      <c r="I20" s="69">
        <f>'Table 4 2015 jan'!I20+'table 4 2015 feb'!I20+'table 4 2015 mar'!I20</f>
        <v>0</v>
      </c>
      <c r="J20" s="69">
        <f>'Table 4 2015 jan'!J20+'table 4 2015 feb'!J20+'table 4 2015 mar'!J20</f>
        <v>0</v>
      </c>
      <c r="K20" s="69">
        <f>'Table 4 2015 jan'!K20+'table 4 2015 feb'!K20+'table 4 2015 mar'!K20</f>
        <v>0</v>
      </c>
      <c r="L20" s="69">
        <f>'Table 4 2015 jan'!L20+'table 4 2015 feb'!L20+'table 4 2015 mar'!L20</f>
        <v>0</v>
      </c>
      <c r="M20" s="69">
        <f>'Table 4 2015 jan'!M20+'table 4 2015 feb'!M20+'table 4 2015 mar'!M20</f>
        <v>0</v>
      </c>
      <c r="N20" s="69">
        <f>SUM(E20:M20)</f>
        <v>1</v>
      </c>
      <c r="O20" s="86">
        <f>N20/$N$28*100</f>
        <v>3.4482758620689653</v>
      </c>
    </row>
    <row r="21" spans="1:15" s="66" customFormat="1" ht="35.1" customHeight="1" x14ac:dyDescent="0.2">
      <c r="A21" s="83"/>
      <c r="B21" s="81"/>
      <c r="C21" s="81"/>
      <c r="D21" s="81"/>
      <c r="E21" s="69"/>
      <c r="F21" s="69"/>
      <c r="G21" s="69"/>
      <c r="H21" s="69"/>
      <c r="I21" s="69"/>
      <c r="J21" s="69"/>
      <c r="K21" s="69"/>
      <c r="L21" s="69"/>
      <c r="M21" s="84"/>
      <c r="N21" s="69"/>
      <c r="O21" s="86"/>
    </row>
    <row r="22" spans="1:15" s="66" customFormat="1" ht="35.1" customHeight="1" x14ac:dyDescent="0.2">
      <c r="A22" s="85" t="s">
        <v>59</v>
      </c>
      <c r="B22" s="70" t="s">
        <v>77</v>
      </c>
      <c r="C22" s="70"/>
      <c r="D22" s="70" t="s">
        <v>77</v>
      </c>
      <c r="E22" s="69">
        <f>'Table 4 2015 jan'!E22+'table 4 2015 feb'!E22+'table 4 2015 mar'!E22</f>
        <v>0</v>
      </c>
      <c r="F22" s="69">
        <f>'Table 4 2015 jan'!F22+'table 4 2015 feb'!F22+'table 4 2015 mar'!F22</f>
        <v>0</v>
      </c>
      <c r="G22" s="69">
        <f>'Table 4 2015 jan'!G22+'table 4 2015 feb'!G22+'table 4 2015 mar'!G22</f>
        <v>0</v>
      </c>
      <c r="H22" s="69">
        <f>'Table 4 2015 jan'!H22+'table 4 2015 feb'!H22+'table 4 2015 mar'!H22</f>
        <v>0</v>
      </c>
      <c r="I22" s="69">
        <f>'Table 4 2015 jan'!I22+'table 4 2015 feb'!I22+'table 4 2015 mar'!I22</f>
        <v>0</v>
      </c>
      <c r="J22" s="69">
        <f>'Table 4 2015 jan'!J22+'table 4 2015 feb'!J22+'table 4 2015 mar'!J22</f>
        <v>0</v>
      </c>
      <c r="K22" s="69">
        <f>'Table 4 2015 jan'!K22+'table 4 2015 feb'!K22+'table 4 2015 mar'!K22</f>
        <v>0</v>
      </c>
      <c r="L22" s="69">
        <f>'Table 4 2015 jan'!L22+'table 4 2015 feb'!L22+'table 4 2015 mar'!L22</f>
        <v>0</v>
      </c>
      <c r="M22" s="69">
        <f>'Table 4 2015 jan'!M22+'table 4 2015 feb'!M22+'table 4 2015 mar'!M22</f>
        <v>0</v>
      </c>
      <c r="N22" s="69">
        <f>SUM(E22:M22)</f>
        <v>0</v>
      </c>
      <c r="O22" s="86">
        <f>N22/$N$28*100</f>
        <v>0</v>
      </c>
    </row>
    <row r="23" spans="1:15" s="66" customFormat="1" ht="35.1" customHeight="1" x14ac:dyDescent="0.2">
      <c r="A23" s="83"/>
      <c r="B23" s="81"/>
      <c r="C23" s="81"/>
      <c r="D23" s="81"/>
      <c r="E23" s="69"/>
      <c r="F23" s="69"/>
      <c r="G23" s="69"/>
      <c r="H23" s="69"/>
      <c r="I23" s="69"/>
      <c r="J23" s="69"/>
      <c r="K23" s="69"/>
      <c r="L23" s="69"/>
      <c r="M23" s="84"/>
      <c r="N23" s="69"/>
      <c r="O23" s="86"/>
    </row>
    <row r="24" spans="1:15" s="66" customFormat="1" ht="35.1" customHeight="1" x14ac:dyDescent="0.2">
      <c r="A24" s="85" t="s">
        <v>39</v>
      </c>
      <c r="B24" s="70" t="s">
        <v>77</v>
      </c>
      <c r="C24" s="70"/>
      <c r="D24" s="70" t="s">
        <v>77</v>
      </c>
      <c r="E24" s="69">
        <f>SUM(E10:E22)</f>
        <v>3</v>
      </c>
      <c r="F24" s="69">
        <f t="shared" ref="F24:M24" si="0">SUM(F10:F22)</f>
        <v>3</v>
      </c>
      <c r="G24" s="69">
        <f t="shared" si="0"/>
        <v>1</v>
      </c>
      <c r="H24" s="69">
        <f t="shared" si="0"/>
        <v>1</v>
      </c>
      <c r="I24" s="69">
        <f t="shared" si="0"/>
        <v>0</v>
      </c>
      <c r="J24" s="69">
        <f t="shared" si="0"/>
        <v>1</v>
      </c>
      <c r="K24" s="69">
        <f t="shared" si="0"/>
        <v>0</v>
      </c>
      <c r="L24" s="69">
        <f t="shared" si="0"/>
        <v>1</v>
      </c>
      <c r="M24" s="69">
        <f t="shared" si="0"/>
        <v>0</v>
      </c>
      <c r="N24" s="69">
        <f>SUM(E24:M24)</f>
        <v>10</v>
      </c>
      <c r="O24" s="86">
        <f>N24/$N$28*100</f>
        <v>34.482758620689658</v>
      </c>
    </row>
    <row r="25" spans="1:15" s="66" customFormat="1" ht="35.1" customHeight="1" x14ac:dyDescent="0.2">
      <c r="A25" s="83"/>
      <c r="B25" s="81"/>
      <c r="C25" s="81"/>
      <c r="D25" s="81"/>
      <c r="E25" s="69"/>
      <c r="F25" s="69"/>
      <c r="G25" s="69"/>
      <c r="H25" s="69"/>
      <c r="I25" s="69"/>
      <c r="J25" s="69"/>
      <c r="K25" s="69"/>
      <c r="L25" s="69"/>
      <c r="M25" s="84"/>
      <c r="N25" s="69"/>
      <c r="O25" s="86"/>
    </row>
    <row r="26" spans="1:15" s="66" customFormat="1" ht="35.1" customHeight="1" x14ac:dyDescent="0.2">
      <c r="A26" s="85" t="s">
        <v>40</v>
      </c>
      <c r="B26" s="70" t="s">
        <v>77</v>
      </c>
      <c r="C26" s="70"/>
      <c r="D26" s="70" t="s">
        <v>77</v>
      </c>
      <c r="E26" s="69">
        <f>'Table 4 2015 jan'!E26+'table 4 2015 feb'!E26+'table 4 2015 mar'!E26</f>
        <v>3</v>
      </c>
      <c r="F26" s="69">
        <f>'Table 4 2015 jan'!F26+'table 4 2015 feb'!F26+'table 4 2015 mar'!F26</f>
        <v>1</v>
      </c>
      <c r="G26" s="69">
        <f>'Table 4 2015 jan'!G26+'table 4 2015 feb'!G26+'table 4 2015 mar'!G26</f>
        <v>2</v>
      </c>
      <c r="H26" s="69">
        <f>'Table 4 2015 jan'!H26+'table 4 2015 feb'!H26+'table 4 2015 mar'!H26</f>
        <v>1</v>
      </c>
      <c r="I26" s="69">
        <f>'Table 4 2015 jan'!I26+'table 4 2015 feb'!I26+'table 4 2015 mar'!I26</f>
        <v>2</v>
      </c>
      <c r="J26" s="69">
        <f>'Table 4 2015 jan'!J26+'table 4 2015 feb'!J26+'table 4 2015 mar'!J26</f>
        <v>3</v>
      </c>
      <c r="K26" s="69">
        <f>'Table 4 2015 jan'!K26+'table 4 2015 feb'!K26+'table 4 2015 mar'!K26</f>
        <v>4</v>
      </c>
      <c r="L26" s="69">
        <f>'Table 4 2015 jan'!L26+'table 4 2015 feb'!L26+'table 4 2015 mar'!L26</f>
        <v>3</v>
      </c>
      <c r="M26" s="69">
        <f>'Table 4 2015 jan'!M26+'table 4 2015 feb'!M26+'table 4 2015 mar'!M26</f>
        <v>0</v>
      </c>
      <c r="N26" s="69">
        <f>SUM(E26:M26)</f>
        <v>19</v>
      </c>
      <c r="O26" s="86">
        <f>N26/$N$28*100</f>
        <v>65.517241379310349</v>
      </c>
    </row>
    <row r="27" spans="1:15" s="66" customFormat="1" ht="35.1" customHeight="1" x14ac:dyDescent="0.2">
      <c r="A27" s="89"/>
      <c r="B27" s="81"/>
      <c r="C27" s="81"/>
      <c r="D27" s="81"/>
      <c r="E27" s="69"/>
      <c r="F27" s="69"/>
      <c r="G27" s="69"/>
      <c r="H27" s="69"/>
      <c r="I27" s="69"/>
      <c r="J27" s="69"/>
      <c r="K27" s="69"/>
      <c r="L27" s="69"/>
      <c r="M27" s="84"/>
      <c r="N27" s="69"/>
      <c r="O27" s="86"/>
    </row>
    <row r="28" spans="1:15" s="66" customFormat="1" ht="15" x14ac:dyDescent="0.25">
      <c r="A28" s="90" t="s">
        <v>41</v>
      </c>
      <c r="B28" s="91" t="s">
        <v>77</v>
      </c>
      <c r="C28" s="91"/>
      <c r="D28" s="91" t="s">
        <v>77</v>
      </c>
      <c r="E28" s="92">
        <f t="shared" ref="E28:M28" si="1">SUM(E24+E26)</f>
        <v>6</v>
      </c>
      <c r="F28" s="92">
        <f t="shared" si="1"/>
        <v>4</v>
      </c>
      <c r="G28" s="92">
        <f t="shared" si="1"/>
        <v>3</v>
      </c>
      <c r="H28" s="92">
        <f t="shared" si="1"/>
        <v>2</v>
      </c>
      <c r="I28" s="92">
        <f t="shared" si="1"/>
        <v>2</v>
      </c>
      <c r="J28" s="92">
        <f t="shared" si="1"/>
        <v>4</v>
      </c>
      <c r="K28" s="92">
        <f t="shared" si="1"/>
        <v>4</v>
      </c>
      <c r="L28" s="92">
        <f t="shared" si="1"/>
        <v>4</v>
      </c>
      <c r="M28" s="92">
        <f t="shared" si="1"/>
        <v>0</v>
      </c>
      <c r="N28" s="92">
        <f>SUM(N24+N26)</f>
        <v>29</v>
      </c>
      <c r="O28" s="93">
        <v>100</v>
      </c>
    </row>
    <row r="29" spans="1:15" x14ac:dyDescent="0.2">
      <c r="O29" s="72"/>
    </row>
    <row r="30" spans="1:15" x14ac:dyDescent="0.2">
      <c r="I30" s="381" t="s">
        <v>133</v>
      </c>
      <c r="J30" s="381"/>
      <c r="K30" s="381"/>
      <c r="L30" s="381"/>
      <c r="M30" s="381"/>
      <c r="N30" s="381"/>
      <c r="O30" s="381"/>
    </row>
    <row r="31" spans="1:15" x14ac:dyDescent="0.2">
      <c r="J31" s="382" t="s">
        <v>132</v>
      </c>
      <c r="K31" s="382"/>
      <c r="L31" s="382"/>
      <c r="M31" s="382"/>
      <c r="N31" s="382"/>
      <c r="O31" s="382"/>
    </row>
  </sheetData>
  <mergeCells count="11">
    <mergeCell ref="O6:O7"/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</mergeCells>
  <pageMargins left="0.74803149606299213" right="0.74803149606299213" top="0.51181102362204722" bottom="0.51181102362204722" header="0.51181102362204722" footer="0.51181102362204722"/>
  <pageSetup scale="7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8" activePane="bottomLeft" state="frozen"/>
      <selection activeCell="U15" sqref="U15:V15"/>
      <selection pane="bottomLeft" activeCell="U15" sqref="U15:V15"/>
    </sheetView>
  </sheetViews>
  <sheetFormatPr defaultRowHeight="12.75" x14ac:dyDescent="0.2"/>
  <cols>
    <col min="1" max="1" width="20" customWidth="1"/>
    <col min="2" max="2" width="3.5703125" customWidth="1"/>
    <col min="3" max="3" width="4.7109375" customWidth="1"/>
    <col min="4" max="4" width="3.42578125" customWidth="1"/>
    <col min="5" max="5" width="7.28515625" customWidth="1"/>
    <col min="6" max="8" width="6.28515625" customWidth="1"/>
    <col min="9" max="9" width="6.7109375" customWidth="1"/>
    <col min="10" max="11" width="6.28515625" customWidth="1"/>
    <col min="12" max="12" width="7.140625" customWidth="1"/>
    <col min="13" max="13" width="9.42578125" customWidth="1"/>
    <col min="14" max="14" width="9.85546875" customWidth="1"/>
    <col min="15" max="15" width="14.28515625" customWidth="1"/>
  </cols>
  <sheetData>
    <row r="1" spans="1:18" ht="14.25" x14ac:dyDescent="0.2">
      <c r="A1" s="399">
        <v>7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</row>
    <row r="2" spans="1:18" ht="21.75" customHeight="1" x14ac:dyDescent="0.25">
      <c r="A2" s="400" t="s">
        <v>143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Q2" s="9"/>
    </row>
    <row r="3" spans="1:18" ht="12.75" customHeight="1" x14ac:dyDescent="0.25">
      <c r="A3" s="400" t="s">
        <v>82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</row>
    <row r="4" spans="1:18" ht="15" x14ac:dyDescent="0.25">
      <c r="A4" s="401">
        <v>42005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</row>
    <row r="5" spans="1:18" ht="6.75" customHeight="1" x14ac:dyDescent="0.2"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8" s="9" customFormat="1" ht="21.75" customHeight="1" x14ac:dyDescent="0.2">
      <c r="A6" s="402" t="s">
        <v>83</v>
      </c>
      <c r="B6" s="402"/>
      <c r="C6" s="402"/>
      <c r="D6" s="402"/>
      <c r="E6" s="404" t="s">
        <v>80</v>
      </c>
      <c r="F6" s="405"/>
      <c r="G6" s="405"/>
      <c r="H6" s="406"/>
      <c r="I6" s="404" t="s">
        <v>81</v>
      </c>
      <c r="J6" s="405"/>
      <c r="K6" s="405"/>
      <c r="L6" s="406"/>
      <c r="M6" s="37"/>
      <c r="N6" s="407" t="s">
        <v>6</v>
      </c>
      <c r="O6" s="394" t="s">
        <v>79</v>
      </c>
    </row>
    <row r="7" spans="1:18" s="9" customFormat="1" ht="34.5" customHeight="1" x14ac:dyDescent="0.2">
      <c r="A7" s="403"/>
      <c r="B7" s="403"/>
      <c r="C7" s="403"/>
      <c r="D7" s="403"/>
      <c r="E7" s="38" t="s">
        <v>71</v>
      </c>
      <c r="F7" s="39" t="s">
        <v>72</v>
      </c>
      <c r="G7" s="39" t="s">
        <v>73</v>
      </c>
      <c r="H7" s="39" t="s">
        <v>74</v>
      </c>
      <c r="I7" s="39" t="s">
        <v>71</v>
      </c>
      <c r="J7" s="39" t="s">
        <v>72</v>
      </c>
      <c r="K7" s="39" t="s">
        <v>73</v>
      </c>
      <c r="L7" s="39" t="s">
        <v>74</v>
      </c>
      <c r="M7" s="40" t="s">
        <v>105</v>
      </c>
      <c r="N7" s="408"/>
      <c r="O7" s="395"/>
    </row>
    <row r="8" spans="1:18" s="9" customFormat="1" ht="14.25" x14ac:dyDescent="0.2">
      <c r="A8" s="41"/>
      <c r="B8" s="42"/>
      <c r="C8" s="43"/>
      <c r="D8" s="43"/>
      <c r="E8" s="44" t="s">
        <v>9</v>
      </c>
      <c r="F8" s="44" t="s">
        <v>10</v>
      </c>
      <c r="G8" s="44" t="s">
        <v>11</v>
      </c>
      <c r="H8" s="44" t="s">
        <v>12</v>
      </c>
      <c r="I8" s="44" t="s">
        <v>13</v>
      </c>
      <c r="J8" s="44" t="s">
        <v>14</v>
      </c>
      <c r="K8" s="44" t="s">
        <v>15</v>
      </c>
      <c r="L8" s="44" t="s">
        <v>16</v>
      </c>
      <c r="M8" s="45" t="s">
        <v>60</v>
      </c>
      <c r="N8" s="44" t="s">
        <v>61</v>
      </c>
      <c r="O8" s="46" t="s">
        <v>62</v>
      </c>
    </row>
    <row r="9" spans="1:18" s="9" customFormat="1" ht="14.25" x14ac:dyDescent="0.2">
      <c r="A9" s="47"/>
      <c r="B9" s="43"/>
      <c r="C9" s="43"/>
      <c r="D9" s="43"/>
      <c r="E9" s="19"/>
      <c r="F9" s="19"/>
      <c r="G9" s="19"/>
      <c r="H9" s="19"/>
      <c r="I9" s="19"/>
      <c r="J9" s="19"/>
      <c r="K9" s="19"/>
      <c r="L9" s="19"/>
      <c r="M9" s="48"/>
      <c r="N9" s="19"/>
      <c r="O9" s="41"/>
      <c r="P9" s="54"/>
      <c r="Q9" s="54"/>
    </row>
    <row r="10" spans="1:18" s="9" customFormat="1" ht="35.1" customHeight="1" x14ac:dyDescent="0.2">
      <c r="A10" s="49" t="s">
        <v>33</v>
      </c>
      <c r="B10" s="50" t="s">
        <v>77</v>
      </c>
      <c r="C10" s="50"/>
      <c r="D10" s="50" t="s">
        <v>77</v>
      </c>
      <c r="E10" s="19">
        <v>1</v>
      </c>
      <c r="F10" s="19">
        <v>1</v>
      </c>
      <c r="G10" s="19"/>
      <c r="H10" s="19"/>
      <c r="I10" s="19"/>
      <c r="J10" s="19"/>
      <c r="K10" s="19"/>
      <c r="L10" s="19"/>
      <c r="M10" s="19"/>
      <c r="N10" s="19">
        <f>SUM(E10:M10)</f>
        <v>2</v>
      </c>
      <c r="O10" s="51">
        <f>N10/N$28*100</f>
        <v>25</v>
      </c>
      <c r="P10" s="41"/>
      <c r="Q10" s="54"/>
    </row>
    <row r="11" spans="1:18" s="9" customFormat="1" ht="35.1" customHeight="1" x14ac:dyDescent="0.2">
      <c r="A11" s="47"/>
      <c r="B11" s="43"/>
      <c r="C11" s="43"/>
      <c r="D11" s="43"/>
      <c r="E11" s="19"/>
      <c r="F11" s="19"/>
      <c r="G11" s="19"/>
      <c r="H11" s="19"/>
      <c r="I11" s="19"/>
      <c r="J11" s="19"/>
      <c r="K11" s="19"/>
      <c r="L11" s="19"/>
      <c r="M11" s="48"/>
      <c r="N11" s="19"/>
      <c r="O11" s="51"/>
      <c r="P11" s="54"/>
      <c r="Q11" s="54"/>
    </row>
    <row r="12" spans="1:18" s="9" customFormat="1" ht="35.1" customHeight="1" x14ac:dyDescent="0.2">
      <c r="A12" s="49" t="s">
        <v>34</v>
      </c>
      <c r="B12" s="50" t="s">
        <v>77</v>
      </c>
      <c r="C12" s="50"/>
      <c r="D12" s="50" t="s">
        <v>77</v>
      </c>
      <c r="E12" s="19"/>
      <c r="F12" s="19"/>
      <c r="G12" s="19"/>
      <c r="H12" s="19"/>
      <c r="I12" s="19"/>
      <c r="J12" s="19"/>
      <c r="K12" s="19"/>
      <c r="L12" s="19"/>
      <c r="M12" s="19"/>
      <c r="N12" s="19">
        <f>SUM(E12:M12)</f>
        <v>0</v>
      </c>
      <c r="O12" s="51">
        <f>N12/$N$28*100</f>
        <v>0</v>
      </c>
      <c r="P12" s="41"/>
      <c r="Q12" s="52"/>
    </row>
    <row r="13" spans="1:18" s="9" customFormat="1" ht="35.1" customHeight="1" x14ac:dyDescent="0.2">
      <c r="A13" s="47"/>
      <c r="B13" s="43"/>
      <c r="C13" s="43"/>
      <c r="D13" s="43"/>
      <c r="E13" s="19"/>
      <c r="F13" s="19"/>
      <c r="G13" s="19"/>
      <c r="H13" s="19"/>
      <c r="I13" s="19"/>
      <c r="J13" s="19"/>
      <c r="K13" s="19"/>
      <c r="L13" s="19"/>
      <c r="M13" s="48"/>
      <c r="N13" s="19"/>
      <c r="O13" s="51"/>
      <c r="P13" s="54"/>
      <c r="Q13" s="54"/>
    </row>
    <row r="14" spans="1:18" s="9" customFormat="1" ht="35.1" customHeight="1" x14ac:dyDescent="0.2">
      <c r="A14" s="49" t="s">
        <v>35</v>
      </c>
      <c r="B14" s="50" t="s">
        <v>77</v>
      </c>
      <c r="C14" s="50"/>
      <c r="D14" s="50" t="s">
        <v>77</v>
      </c>
      <c r="E14" s="19"/>
      <c r="F14" s="19"/>
      <c r="G14" s="19"/>
      <c r="H14" s="19"/>
      <c r="I14" s="19"/>
      <c r="J14" s="19"/>
      <c r="K14" s="19"/>
      <c r="L14" s="19"/>
      <c r="M14" s="48"/>
      <c r="N14" s="19">
        <f>SUM(E14:M14)</f>
        <v>0</v>
      </c>
      <c r="O14" s="51">
        <f>N14/$N$28*100</f>
        <v>0</v>
      </c>
      <c r="P14" s="41"/>
      <c r="Q14" s="54"/>
    </row>
    <row r="15" spans="1:18" s="9" customFormat="1" ht="35.1" customHeight="1" x14ac:dyDescent="0.2">
      <c r="A15" s="47"/>
      <c r="B15" s="43"/>
      <c r="C15" s="43"/>
      <c r="D15" s="43"/>
      <c r="E15" s="19"/>
      <c r="F15" s="19"/>
      <c r="G15" s="19"/>
      <c r="H15" s="19"/>
      <c r="I15" s="19"/>
      <c r="J15" s="19"/>
      <c r="K15" s="19"/>
      <c r="L15" s="19"/>
      <c r="M15" s="48"/>
      <c r="N15" s="19"/>
      <c r="O15" s="51"/>
      <c r="P15" s="54"/>
      <c r="Q15" s="53"/>
      <c r="R15" s="54"/>
    </row>
    <row r="16" spans="1:18" s="9" customFormat="1" ht="35.1" customHeight="1" x14ac:dyDescent="0.2">
      <c r="A16" s="49" t="s">
        <v>36</v>
      </c>
      <c r="B16" s="50" t="s">
        <v>77</v>
      </c>
      <c r="C16" s="50"/>
      <c r="D16" s="50" t="s">
        <v>77</v>
      </c>
      <c r="E16" s="19"/>
      <c r="F16" s="19"/>
      <c r="G16" s="19"/>
      <c r="H16" s="19"/>
      <c r="I16" s="19"/>
      <c r="J16" s="19"/>
      <c r="K16" s="19"/>
      <c r="L16" s="19"/>
      <c r="M16" s="19"/>
      <c r="N16" s="19">
        <f>SUM(E16:M16)</f>
        <v>0</v>
      </c>
      <c r="O16" s="51">
        <f>N16/$N$28*100</f>
        <v>0</v>
      </c>
      <c r="P16" s="54"/>
      <c r="Q16" s="54"/>
    </row>
    <row r="17" spans="1:17" s="9" customFormat="1" ht="35.1" customHeight="1" x14ac:dyDescent="0.2">
      <c r="A17" s="47"/>
      <c r="B17" s="43"/>
      <c r="C17" s="43"/>
      <c r="D17" s="43"/>
      <c r="E17" s="19"/>
      <c r="F17" s="19"/>
      <c r="G17" s="19"/>
      <c r="H17" s="19"/>
      <c r="I17" s="19"/>
      <c r="J17" s="19"/>
      <c r="K17" s="19"/>
      <c r="L17" s="19"/>
      <c r="M17" s="48"/>
      <c r="N17" s="19"/>
      <c r="O17" s="51"/>
      <c r="P17" s="54"/>
      <c r="Q17" s="54"/>
    </row>
    <row r="18" spans="1:17" s="9" customFormat="1" ht="35.1" customHeight="1" x14ac:dyDescent="0.2">
      <c r="A18" s="49" t="s">
        <v>37</v>
      </c>
      <c r="B18" s="50" t="s">
        <v>77</v>
      </c>
      <c r="C18" s="50"/>
      <c r="D18" s="50" t="s">
        <v>77</v>
      </c>
      <c r="E18" s="19"/>
      <c r="F18" s="19"/>
      <c r="G18" s="19"/>
      <c r="H18" s="19"/>
      <c r="I18" s="19"/>
      <c r="J18" s="19"/>
      <c r="K18" s="19"/>
      <c r="L18" s="19"/>
      <c r="M18" s="19"/>
      <c r="N18" s="19">
        <f>SUM(E18:M18)</f>
        <v>0</v>
      </c>
      <c r="O18" s="51">
        <f>N18/$N$28*100</f>
        <v>0</v>
      </c>
      <c r="P18" s="41"/>
      <c r="Q18" s="54"/>
    </row>
    <row r="19" spans="1:17" s="9" customFormat="1" ht="35.1" customHeight="1" x14ac:dyDescent="0.2">
      <c r="A19" s="47"/>
      <c r="B19" s="43"/>
      <c r="C19" s="43"/>
      <c r="D19" s="43"/>
      <c r="E19" s="19"/>
      <c r="F19" s="19"/>
      <c r="G19" s="19"/>
      <c r="H19" s="19"/>
      <c r="I19" s="19"/>
      <c r="J19" s="19"/>
      <c r="K19" s="19"/>
      <c r="L19" s="19"/>
      <c r="M19" s="48"/>
      <c r="N19" s="19"/>
      <c r="O19" s="51"/>
      <c r="P19" s="54"/>
      <c r="Q19" s="54"/>
    </row>
    <row r="20" spans="1:17" s="9" customFormat="1" ht="35.1" customHeight="1" x14ac:dyDescent="0.2">
      <c r="A20" s="47" t="s">
        <v>38</v>
      </c>
      <c r="B20" s="43"/>
      <c r="C20" s="43"/>
      <c r="D20" s="50" t="s">
        <v>77</v>
      </c>
      <c r="E20" s="19"/>
      <c r="F20" s="19"/>
      <c r="G20" s="19"/>
      <c r="H20" s="19"/>
      <c r="I20" s="19"/>
      <c r="J20" s="19"/>
      <c r="K20" s="19"/>
      <c r="L20" s="19"/>
      <c r="M20" s="19"/>
      <c r="N20" s="19">
        <f>SUM(E20:M20)</f>
        <v>0</v>
      </c>
      <c r="O20" s="51">
        <f>N20/$N$28*100</f>
        <v>0</v>
      </c>
      <c r="P20" s="41"/>
      <c r="Q20" s="54"/>
    </row>
    <row r="21" spans="1:17" s="9" customFormat="1" ht="35.1" customHeight="1" x14ac:dyDescent="0.2">
      <c r="A21" s="47"/>
      <c r="B21" s="43"/>
      <c r="C21" s="43"/>
      <c r="D21" s="43"/>
      <c r="E21" s="19"/>
      <c r="F21" s="19"/>
      <c r="G21" s="19"/>
      <c r="H21" s="19"/>
      <c r="I21" s="19"/>
      <c r="J21" s="19"/>
      <c r="K21" s="19"/>
      <c r="L21" s="19"/>
      <c r="M21" s="48"/>
      <c r="N21" s="19"/>
      <c r="O21" s="51"/>
      <c r="P21" s="54"/>
      <c r="Q21" s="54"/>
    </row>
    <row r="22" spans="1:17" s="9" customFormat="1" ht="35.1" customHeight="1" x14ac:dyDescent="0.2">
      <c r="A22" s="49" t="s">
        <v>59</v>
      </c>
      <c r="B22" s="50" t="s">
        <v>77</v>
      </c>
      <c r="C22" s="50"/>
      <c r="D22" s="50" t="s">
        <v>77</v>
      </c>
      <c r="E22" s="19"/>
      <c r="F22" s="19"/>
      <c r="G22" s="19"/>
      <c r="H22" s="19"/>
      <c r="I22" s="19"/>
      <c r="J22" s="19"/>
      <c r="K22" s="19"/>
      <c r="L22" s="19"/>
      <c r="M22" s="48"/>
      <c r="N22" s="19">
        <f>SUM(E22:M22)</f>
        <v>0</v>
      </c>
      <c r="O22" s="51">
        <f>N22/$N$28*100</f>
        <v>0</v>
      </c>
      <c r="P22" s="54"/>
      <c r="Q22" s="54"/>
    </row>
    <row r="23" spans="1:17" s="9" customFormat="1" ht="35.1" customHeight="1" x14ac:dyDescent="0.2">
      <c r="A23" s="47"/>
      <c r="B23" s="43"/>
      <c r="C23" s="43"/>
      <c r="D23" s="43"/>
      <c r="E23" s="19"/>
      <c r="F23" s="19"/>
      <c r="G23" s="19"/>
      <c r="H23" s="19"/>
      <c r="I23" s="19"/>
      <c r="J23" s="19"/>
      <c r="K23" s="19"/>
      <c r="L23" s="19"/>
      <c r="M23" s="48"/>
      <c r="N23" s="19"/>
      <c r="O23" s="51"/>
      <c r="P23" s="54"/>
      <c r="Q23" s="54"/>
    </row>
    <row r="24" spans="1:17" s="9" customFormat="1" ht="35.1" customHeight="1" x14ac:dyDescent="0.2">
      <c r="A24" s="49" t="s">
        <v>39</v>
      </c>
      <c r="B24" s="50" t="s">
        <v>77</v>
      </c>
      <c r="C24" s="50"/>
      <c r="D24" s="50" t="s">
        <v>77</v>
      </c>
      <c r="E24" s="19">
        <f>SUM(E10:E23)</f>
        <v>1</v>
      </c>
      <c r="F24" s="19">
        <f t="shared" ref="F24:N24" si="0">SUM(F10:F23)</f>
        <v>1</v>
      </c>
      <c r="G24" s="19">
        <f t="shared" si="0"/>
        <v>0</v>
      </c>
      <c r="H24" s="19">
        <f t="shared" si="0"/>
        <v>0</v>
      </c>
      <c r="I24" s="19">
        <f t="shared" si="0"/>
        <v>0</v>
      </c>
      <c r="J24" s="19">
        <f t="shared" si="0"/>
        <v>0</v>
      </c>
      <c r="K24" s="19">
        <f t="shared" si="0"/>
        <v>0</v>
      </c>
      <c r="L24" s="19">
        <f t="shared" si="0"/>
        <v>0</v>
      </c>
      <c r="M24" s="19">
        <f t="shared" si="0"/>
        <v>0</v>
      </c>
      <c r="N24" s="19">
        <f t="shared" si="0"/>
        <v>2</v>
      </c>
      <c r="O24" s="51">
        <f>N24/$N$28*100</f>
        <v>25</v>
      </c>
      <c r="P24" s="54"/>
      <c r="Q24" s="54"/>
    </row>
    <row r="25" spans="1:17" s="9" customFormat="1" ht="35.1" customHeight="1" x14ac:dyDescent="0.2">
      <c r="A25" s="47"/>
      <c r="B25" s="43"/>
      <c r="C25" s="43"/>
      <c r="D25" s="43"/>
      <c r="E25" s="19"/>
      <c r="F25" s="19"/>
      <c r="G25" s="19"/>
      <c r="H25" s="19"/>
      <c r="I25" s="19"/>
      <c r="J25" s="19"/>
      <c r="K25" s="19"/>
      <c r="L25" s="19"/>
      <c r="M25" s="48"/>
      <c r="N25" s="19"/>
      <c r="O25" s="51"/>
      <c r="P25" s="54"/>
      <c r="Q25" s="54"/>
    </row>
    <row r="26" spans="1:17" s="9" customFormat="1" ht="35.1" customHeight="1" x14ac:dyDescent="0.2">
      <c r="A26" s="49" t="s">
        <v>40</v>
      </c>
      <c r="B26" s="50" t="s">
        <v>77</v>
      </c>
      <c r="C26" s="50"/>
      <c r="D26" s="50" t="s">
        <v>77</v>
      </c>
      <c r="E26" s="19">
        <v>1</v>
      </c>
      <c r="F26" s="19"/>
      <c r="G26" s="19">
        <v>1</v>
      </c>
      <c r="H26" s="19"/>
      <c r="I26" s="19">
        <v>2</v>
      </c>
      <c r="J26" s="19"/>
      <c r="K26" s="19">
        <v>1</v>
      </c>
      <c r="L26" s="19">
        <v>1</v>
      </c>
      <c r="M26" s="19"/>
      <c r="N26" s="19">
        <f>SUM(E26:M26)</f>
        <v>6</v>
      </c>
      <c r="O26" s="51">
        <f>N26/$N$28*100</f>
        <v>75</v>
      </c>
      <c r="P26" s="41"/>
      <c r="Q26" s="54"/>
    </row>
    <row r="27" spans="1:17" s="9" customFormat="1" ht="35.1" customHeight="1" x14ac:dyDescent="0.2">
      <c r="A27" s="55"/>
      <c r="B27" s="43"/>
      <c r="C27" s="43"/>
      <c r="D27" s="43"/>
      <c r="E27" s="19"/>
      <c r="F27" s="19"/>
      <c r="G27" s="19"/>
      <c r="H27" s="19"/>
      <c r="I27" s="19"/>
      <c r="J27" s="19"/>
      <c r="K27" s="19"/>
      <c r="L27" s="19"/>
      <c r="M27" s="48"/>
      <c r="N27" s="19"/>
      <c r="O27" s="51"/>
      <c r="P27" s="54"/>
      <c r="Q27" s="54"/>
    </row>
    <row r="28" spans="1:17" s="9" customFormat="1" ht="15" x14ac:dyDescent="0.25">
      <c r="A28" s="56" t="s">
        <v>41</v>
      </c>
      <c r="B28" s="57" t="s">
        <v>77</v>
      </c>
      <c r="C28" s="57"/>
      <c r="D28" s="57" t="s">
        <v>77</v>
      </c>
      <c r="E28" s="58">
        <f t="shared" ref="E28:M28" si="1">E24+E26</f>
        <v>2</v>
      </c>
      <c r="F28" s="58">
        <f t="shared" si="1"/>
        <v>1</v>
      </c>
      <c r="G28" s="58">
        <f t="shared" si="1"/>
        <v>1</v>
      </c>
      <c r="H28" s="58">
        <f t="shared" si="1"/>
        <v>0</v>
      </c>
      <c r="I28" s="58">
        <f t="shared" si="1"/>
        <v>2</v>
      </c>
      <c r="J28" s="58">
        <f t="shared" si="1"/>
        <v>0</v>
      </c>
      <c r="K28" s="58">
        <f t="shared" si="1"/>
        <v>1</v>
      </c>
      <c r="L28" s="58">
        <f t="shared" si="1"/>
        <v>1</v>
      </c>
      <c r="M28" s="58">
        <f t="shared" si="1"/>
        <v>0</v>
      </c>
      <c r="N28" s="58">
        <f>N24+N26</f>
        <v>8</v>
      </c>
      <c r="O28" s="61">
        <f>O24+O26</f>
        <v>100</v>
      </c>
      <c r="P28" s="60"/>
      <c r="Q28" s="54"/>
    </row>
    <row r="29" spans="1:17" x14ac:dyDescent="0.2">
      <c r="E29" s="2"/>
      <c r="F29" s="2"/>
      <c r="G29" s="2"/>
      <c r="H29" s="2"/>
      <c r="I29" s="2"/>
      <c r="J29" s="2"/>
      <c r="K29" s="2"/>
      <c r="L29" s="2"/>
      <c r="M29" s="2"/>
      <c r="N29" s="2"/>
      <c r="O29" s="4"/>
    </row>
    <row r="30" spans="1:17" x14ac:dyDescent="0.2">
      <c r="E30" s="2"/>
      <c r="F30" s="2"/>
      <c r="G30" s="2"/>
      <c r="H30" s="2"/>
      <c r="I30" s="396" t="s">
        <v>110</v>
      </c>
      <c r="J30" s="396"/>
      <c r="K30" s="396"/>
      <c r="L30" s="396"/>
      <c r="M30" s="396"/>
      <c r="N30" s="396"/>
      <c r="O30" s="396"/>
    </row>
    <row r="31" spans="1:17" x14ac:dyDescent="0.2">
      <c r="E31" s="2"/>
      <c r="F31" s="2"/>
      <c r="G31" s="2"/>
      <c r="H31" s="2"/>
      <c r="I31" s="2"/>
      <c r="J31" s="397">
        <v>42005</v>
      </c>
      <c r="K31" s="398"/>
      <c r="L31" s="398"/>
      <c r="M31" s="398"/>
      <c r="N31" s="398"/>
      <c r="O31" s="398"/>
    </row>
  </sheetData>
  <mergeCells count="11">
    <mergeCell ref="O6:O7"/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</mergeCells>
  <pageMargins left="0.74803149606299213" right="0.74803149606299213" top="0.51181102362204722" bottom="0.51181102362204722" header="0.51181102362204722" footer="0.51181102362204722"/>
  <pageSetup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6</vt:i4>
      </vt:variant>
    </vt:vector>
  </HeadingPairs>
  <TitlesOfParts>
    <vt:vector size="33" baseType="lpstr">
      <vt:lpstr>Table 1 2015</vt:lpstr>
      <vt:lpstr>Meta1</vt:lpstr>
      <vt:lpstr>Table 2 2015</vt:lpstr>
      <vt:lpstr>Table 3 2015</vt:lpstr>
      <vt:lpstr>Table 4 2015</vt:lpstr>
      <vt:lpstr>Table 5 2015</vt:lpstr>
      <vt:lpstr>Table 6 2015</vt:lpstr>
      <vt:lpstr>Table 4 2015 (2)</vt:lpstr>
      <vt:lpstr>Table 4 2015 jan</vt:lpstr>
      <vt:lpstr>table 4 2015 feb</vt:lpstr>
      <vt:lpstr>table 4 2015 mar</vt:lpstr>
      <vt:lpstr>table5 2015 (2)</vt:lpstr>
      <vt:lpstr>table5 2015 jan</vt:lpstr>
      <vt:lpstr>table5 2015 feb</vt:lpstr>
      <vt:lpstr>table5 2015 mar</vt:lpstr>
      <vt:lpstr>table 6 2015 (2)</vt:lpstr>
      <vt:lpstr>table 6 2015 jan</vt:lpstr>
      <vt:lpstr>table 6 2015 feb</vt:lpstr>
      <vt:lpstr>table 6 2015 mar</vt:lpstr>
      <vt:lpstr>Table 6' 2015 (2)</vt:lpstr>
      <vt:lpstr>Table 6" 2015</vt:lpstr>
      <vt:lpstr>Table 6" 2015 jan</vt:lpstr>
      <vt:lpstr>Table 6" 2015 feb</vt:lpstr>
      <vt:lpstr>Table 6" 2015 mar</vt:lpstr>
      <vt:lpstr>Table 6' 2015 jan</vt:lpstr>
      <vt:lpstr>Table 6' 2015 feb</vt:lpstr>
      <vt:lpstr>Table 6' 2015 mar</vt:lpstr>
      <vt:lpstr>'Table 1 2015'!Print_Area</vt:lpstr>
      <vt:lpstr>'Table 2 2015'!Print_Area</vt:lpstr>
      <vt:lpstr>'Table 3 2015'!Print_Area</vt:lpstr>
      <vt:lpstr>'Table 4 2015'!Print_Area</vt:lpstr>
      <vt:lpstr>'Table 5 2015'!Print_Area</vt:lpstr>
      <vt:lpstr>'Table 6 2015'!Print_Area</vt:lpstr>
    </vt:vector>
  </TitlesOfParts>
  <Company>Central Statistical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Population, Vital, Social &amp; Education Division</dc:creator>
  <cp:lastModifiedBy>Jeffrey Charles</cp:lastModifiedBy>
  <cp:lastPrinted>2025-06-23T14:25:50Z</cp:lastPrinted>
  <dcterms:created xsi:type="dcterms:W3CDTF">1999-03-03T11:50:14Z</dcterms:created>
  <dcterms:modified xsi:type="dcterms:W3CDTF">2025-11-19T14:21:29Z</dcterms:modified>
</cp:coreProperties>
</file>