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him lalgee\Desktop\Kenneth Tables Tobago\Revised Annual SODV Expenditure 2011 -2025\"/>
    </mc:Choice>
  </mc:AlternateContent>
  <bookViews>
    <workbookView xWindow="0" yWindow="0" windowWidth="25200" windowHeight="11880"/>
  </bookViews>
  <sheets>
    <sheet name="Trinidad 2009 -2025"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3" i="1" l="1"/>
  <c r="Q20" i="1" l="1"/>
  <c r="P23" i="1" l="1"/>
  <c r="P20" i="1" l="1"/>
  <c r="O23" i="1" l="1"/>
  <c r="O20" i="1"/>
  <c r="E23" i="1" l="1"/>
  <c r="F23" i="1" l="1"/>
  <c r="G23" i="1"/>
  <c r="H23" i="1"/>
  <c r="I23" i="1"/>
  <c r="L23" i="1"/>
  <c r="M23" i="1"/>
  <c r="N23" i="1"/>
  <c r="D23" i="1"/>
  <c r="J20" i="1" l="1"/>
  <c r="J23" i="1" s="1"/>
  <c r="K20" i="1"/>
  <c r="K23" i="1" s="1"/>
  <c r="M20" i="1" l="1"/>
  <c r="L20" i="1"/>
  <c r="N20" i="1"/>
  <c r="D20" i="1"/>
  <c r="E20" i="1"/>
  <c r="F20" i="1"/>
  <c r="G20" i="1"/>
  <c r="H20" i="1"/>
  <c r="I20" i="1"/>
  <c r="C20" i="1"/>
  <c r="C23" i="1" s="1"/>
  <c r="B20" i="1" l="1"/>
  <c r="B23" i="1" s="1"/>
</calcChain>
</file>

<file path=xl/sharedStrings.xml><?xml version="1.0" encoding="utf-8"?>
<sst xmlns="http://schemas.openxmlformats.org/spreadsheetml/2006/main" count="60" uniqueCount="31">
  <si>
    <t xml:space="preserve">ANNUAL </t>
  </si>
  <si>
    <t>VISITOR EXPENDITURE</t>
  </si>
  <si>
    <t>PREPAID PACKAGE</t>
  </si>
  <si>
    <t>ENTERTAINMENT</t>
  </si>
  <si>
    <t>INTER-ISLAND TRANSPORT</t>
  </si>
  <si>
    <t>LAND TRANSPORT</t>
  </si>
  <si>
    <t>TOURS AND SIGHTSEEING</t>
  </si>
  <si>
    <t>GROCERIES</t>
  </si>
  <si>
    <t>SHOPPING</t>
  </si>
  <si>
    <t>MEDICAL</t>
  </si>
  <si>
    <t>ACCOMODATION / MEALS</t>
  </si>
  <si>
    <t>Persons Covered</t>
  </si>
  <si>
    <t>Average Expenditure per Visitor ($TT)</t>
  </si>
  <si>
    <t>TOTAL</t>
  </si>
  <si>
    <t>ANNUAL</t>
  </si>
  <si>
    <t>2010*</t>
  </si>
  <si>
    <t>* Bird Flu -only three surveys completed</t>
  </si>
  <si>
    <t>Survey of Departing Visitors</t>
  </si>
  <si>
    <t>BUSINESS MEETINGS / CONFERENCE</t>
  </si>
  <si>
    <t>* Please note no surveys were conducted in 2021 due to closed borders.</t>
  </si>
  <si>
    <t>* Borders re -opened on Saturday, July 17. 2021</t>
  </si>
  <si>
    <t>* International flights resumed to Tobago on 10.01.2022</t>
  </si>
  <si>
    <t>NB. Please note due to the Covid 19 Pandemic  the Government of Trinidad and Tobago announced  the closure of international borders to all travelers, including Trinidad and Tobago nationals, as of midnight on Sunday, March 22. 2020</t>
  </si>
  <si>
    <t>Source: Survey of Departing Visitors</t>
  </si>
  <si>
    <t>Central Statistical Office</t>
  </si>
  <si>
    <t>Average length of stay (Days)</t>
  </si>
  <si>
    <t>OTHER EXPENDITURE (EG HOME REPAIRS ETC)</t>
  </si>
  <si>
    <t>TOTAL VISITOR EXPENDITURE</t>
  </si>
  <si>
    <t>*In 2018  an expenditure variable was created for business expenses</t>
  </si>
  <si>
    <t>Visitors from Tobago</t>
  </si>
  <si>
    <r>
      <t>ANNUAL AVERAGE EXPENDITURE 2009-2025 -</t>
    </r>
    <r>
      <rPr>
        <b/>
        <sz val="14"/>
        <color rgb="FFFF0000"/>
        <rFont val="Calibri"/>
        <family val="2"/>
        <scheme val="minor"/>
      </rPr>
      <t xml:space="preserve"> TRINIDAD</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</si>
</sst>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0"/>
    <numFmt numFmtId="165" formatCode="###0"/>
  </numFmts>
  <fonts count="22" x14ac:knownFonts="1">
    <font>
      <sz val="11"/>
      <color theme="1"/>
      <name val="Calibri"/>
      <family val="2"/>
      <scheme val="minor"/>
    </font>
    <font>
      <b/>
      <sz val="12"/>
      <color theme="1"/>
      <name val="Calibri"/>
      <family val="2"/>
      <scheme val="minor"/>
    </font>
    <font>
      <sz val="12"/>
      <color theme="1"/>
      <name val="Calibri"/>
      <family val="2"/>
      <scheme val="minor"/>
    </font>
    <font>
      <sz val="10"/>
      <name val="Arial"/>
      <family val="2"/>
    </font>
    <font>
      <sz val="12"/>
      <color indexed="8"/>
      <name val="Calibri"/>
      <family val="2"/>
      <scheme val="minor"/>
    </font>
    <font>
      <sz val="12"/>
      <name val="Calibri"/>
      <family val="2"/>
      <scheme val="minor"/>
    </font>
    <font>
      <b/>
      <sz val="14"/>
      <color theme="1"/>
      <name val="Calibri"/>
      <family val="2"/>
      <scheme val="minor"/>
    </font>
    <font>
      <b/>
      <sz val="16"/>
      <color theme="1"/>
      <name val="Calibri"/>
      <family val="2"/>
      <scheme val="minor"/>
    </font>
    <font>
      <sz val="11"/>
      <color rgb="FFFF0000"/>
      <name val="Calibri"/>
      <family val="2"/>
      <scheme val="minor"/>
    </font>
    <font>
      <b/>
      <sz val="11"/>
      <color theme="1"/>
      <name val="Calibri"/>
      <family val="2"/>
      <scheme val="minor"/>
    </font>
    <font>
      <sz val="12"/>
      <color rgb="FFFF0000"/>
      <name val="Calibri"/>
      <family val="2"/>
      <scheme val="minor"/>
    </font>
    <font>
      <b/>
      <sz val="12"/>
      <color rgb="FFFF0000"/>
      <name val="Calibri"/>
      <family val="2"/>
      <scheme val="minor"/>
    </font>
    <font>
      <b/>
      <sz val="12"/>
      <color rgb="FF00B050"/>
      <name val="Calibri"/>
      <family val="2"/>
      <scheme val="minor"/>
    </font>
    <font>
      <sz val="12"/>
      <color rgb="FF00B0F0"/>
      <name val="Calibri"/>
      <family val="2"/>
      <scheme val="minor"/>
    </font>
    <font>
      <b/>
      <sz val="12"/>
      <name val="Calibri"/>
      <family val="2"/>
      <scheme val="minor"/>
    </font>
    <font>
      <b/>
      <sz val="12"/>
      <color rgb="FF00B0F0"/>
      <name val="Calibri"/>
      <family val="2"/>
      <scheme val="minor"/>
    </font>
    <font>
      <b/>
      <sz val="12"/>
      <color rgb="FF0070C0"/>
      <name val="Calibri"/>
      <family val="2"/>
      <scheme val="minor"/>
    </font>
    <font>
      <sz val="12"/>
      <color rgb="FF00B050"/>
      <name val="Calibri"/>
      <family val="2"/>
      <scheme val="minor"/>
    </font>
    <font>
      <b/>
      <sz val="11"/>
      <color rgb="FF00B050"/>
      <name val="Arial"/>
      <family val="2"/>
    </font>
    <font>
      <b/>
      <sz val="14"/>
      <color rgb="FFFF0000"/>
      <name val="Calibri"/>
      <family val="2"/>
      <scheme val="minor"/>
    </font>
    <font>
      <sz val="12"/>
      <color indexed="8"/>
      <name val="Calibri"/>
      <family val="2"/>
    </font>
    <font>
      <b/>
      <sz val="12"/>
      <color rgb="FF7030A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8"/>
      </left>
      <right/>
      <top/>
      <bottom/>
      <diagonal/>
    </border>
    <border>
      <left style="medium">
        <color indexed="64"/>
      </left>
      <right/>
      <top/>
      <bottom/>
      <diagonal/>
    </border>
  </borders>
  <cellStyleXfs count="3">
    <xf numFmtId="0" fontId="0" fillId="0" borderId="0"/>
    <xf numFmtId="0" fontId="3" fillId="0" borderId="0"/>
    <xf numFmtId="0" fontId="3" fillId="0" borderId="0"/>
  </cellStyleXfs>
  <cellXfs count="63">
    <xf numFmtId="0" fontId="0" fillId="0" borderId="0" xfId="0"/>
    <xf numFmtId="0" fontId="2" fillId="0" borderId="4" xfId="0" applyFont="1" applyBorder="1"/>
    <xf numFmtId="0" fontId="1" fillId="0" borderId="0" xfId="0" applyFont="1"/>
    <xf numFmtId="0" fontId="2" fillId="0" borderId="0" xfId="0" applyFont="1"/>
    <xf numFmtId="0" fontId="2" fillId="0" borderId="4" xfId="0" applyFont="1" applyBorder="1" applyAlignment="1">
      <alignment vertical="center" wrapText="1"/>
    </xf>
    <xf numFmtId="0" fontId="2" fillId="0" borderId="5" xfId="0" applyFont="1" applyBorder="1" applyAlignment="1">
      <alignment vertical="center" wrapText="1"/>
    </xf>
    <xf numFmtId="0" fontId="9" fillId="0" borderId="0" xfId="0" applyFont="1"/>
    <xf numFmtId="1" fontId="8" fillId="0" borderId="0" xfId="0" applyNumberFormat="1" applyFont="1"/>
    <xf numFmtId="0" fontId="8" fillId="0" borderId="0" xfId="0" applyFont="1"/>
    <xf numFmtId="0" fontId="10" fillId="0" borderId="0" xfId="0" applyFont="1"/>
    <xf numFmtId="0" fontId="13" fillId="0" borderId="0" xfId="0" applyFont="1"/>
    <xf numFmtId="0" fontId="12" fillId="0" borderId="6" xfId="0" applyFont="1" applyBorder="1" applyAlignment="1">
      <alignment horizontal="center"/>
    </xf>
    <xf numFmtId="0" fontId="1" fillId="0" borderId="0" xfId="0" applyFont="1" applyAlignment="1">
      <alignment horizontal="center"/>
    </xf>
    <xf numFmtId="0" fontId="2" fillId="0" borderId="0" xfId="0" applyFont="1" applyAlignment="1">
      <alignment horizontal="center"/>
    </xf>
    <xf numFmtId="0" fontId="16" fillId="0" borderId="6" xfId="0" applyFont="1" applyBorder="1" applyAlignment="1">
      <alignment vertical="center" wrapText="1"/>
    </xf>
    <xf numFmtId="164" fontId="2" fillId="0" borderId="9" xfId="0" applyNumberFormat="1" applyFont="1" applyBorder="1" applyAlignment="1">
      <alignment horizontal="right"/>
    </xf>
    <xf numFmtId="164" fontId="4" fillId="0" borderId="5" xfId="1" applyNumberFormat="1" applyFont="1" applyBorder="1" applyAlignment="1">
      <alignment horizontal="right" vertical="center"/>
    </xf>
    <xf numFmtId="164" fontId="4" fillId="0" borderId="2" xfId="1" applyNumberFormat="1" applyFont="1" applyBorder="1" applyAlignment="1">
      <alignment horizontal="right" vertical="center"/>
    </xf>
    <xf numFmtId="164" fontId="2" fillId="0" borderId="5" xfId="0" applyNumberFormat="1" applyFont="1" applyBorder="1" applyAlignment="1">
      <alignment horizontal="right" vertical="center"/>
    </xf>
    <xf numFmtId="164" fontId="4" fillId="0" borderId="9" xfId="1" applyNumberFormat="1" applyFont="1" applyBorder="1" applyAlignment="1">
      <alignment horizontal="right" vertical="center"/>
    </xf>
    <xf numFmtId="164" fontId="2" fillId="0" borderId="2" xfId="0" applyNumberFormat="1" applyFont="1" applyBorder="1" applyAlignment="1">
      <alignment horizontal="right" vertical="center"/>
    </xf>
    <xf numFmtId="164" fontId="2" fillId="0" borderId="5" xfId="0" applyNumberFormat="1" applyFont="1" applyBorder="1" applyAlignment="1">
      <alignment horizontal="right"/>
    </xf>
    <xf numFmtId="164" fontId="2" fillId="0" borderId="2" xfId="0" applyNumberFormat="1" applyFont="1" applyBorder="1" applyAlignment="1">
      <alignment horizontal="right"/>
    </xf>
    <xf numFmtId="164" fontId="5" fillId="0" borderId="2" xfId="1" applyNumberFormat="1" applyFont="1" applyBorder="1" applyAlignment="1">
      <alignment horizontal="right"/>
    </xf>
    <xf numFmtId="164" fontId="4" fillId="0" borderId="5" xfId="1" applyNumberFormat="1" applyFont="1" applyFill="1" applyBorder="1" applyAlignment="1">
      <alignment horizontal="right" vertical="center"/>
    </xf>
    <xf numFmtId="164" fontId="4" fillId="0" borderId="8" xfId="1" applyNumberFormat="1" applyFont="1" applyFill="1" applyBorder="1" applyAlignment="1">
      <alignment horizontal="right" vertical="center"/>
    </xf>
    <xf numFmtId="164" fontId="4" fillId="0" borderId="5" xfId="2" applyNumberFormat="1" applyFont="1" applyBorder="1" applyAlignment="1">
      <alignment horizontal="right" vertical="center"/>
    </xf>
    <xf numFmtId="164" fontId="2" fillId="0" borderId="0" xfId="0" applyNumberFormat="1" applyFont="1" applyAlignment="1">
      <alignment horizontal="right"/>
    </xf>
    <xf numFmtId="1" fontId="2" fillId="0" borderId="5" xfId="0" applyNumberFormat="1" applyFont="1" applyBorder="1" applyAlignment="1">
      <alignment horizontal="right"/>
    </xf>
    <xf numFmtId="0" fontId="2" fillId="0" borderId="0" xfId="0" applyFont="1" applyAlignment="1">
      <alignment horizontal="right"/>
    </xf>
    <xf numFmtId="0" fontId="15" fillId="0" borderId="0" xfId="0" applyFont="1"/>
    <xf numFmtId="0" fontId="2" fillId="0" borderId="0" xfId="0" applyFont="1" applyBorder="1"/>
    <xf numFmtId="0" fontId="1" fillId="0" borderId="0" xfId="0" applyFont="1" applyBorder="1"/>
    <xf numFmtId="0" fontId="12" fillId="0" borderId="6" xfId="0" applyFont="1" applyBorder="1"/>
    <xf numFmtId="0" fontId="17" fillId="0" borderId="6" xfId="0" applyFont="1" applyBorder="1"/>
    <xf numFmtId="0" fontId="17" fillId="0" borderId="6" xfId="0" applyFont="1" applyBorder="1" applyAlignment="1">
      <alignment horizontal="center"/>
    </xf>
    <xf numFmtId="0" fontId="14" fillId="0" borderId="6" xfId="0" applyFont="1" applyFill="1" applyBorder="1" applyAlignment="1">
      <alignment vertical="center" wrapText="1"/>
    </xf>
    <xf numFmtId="164" fontId="14" fillId="0" borderId="6" xfId="0" applyNumberFormat="1" applyFont="1" applyFill="1" applyBorder="1" applyAlignment="1">
      <alignment horizontal="center" vertical="center"/>
    </xf>
    <xf numFmtId="0" fontId="11" fillId="0" borderId="6" xfId="0" applyFont="1" applyBorder="1" applyAlignment="1">
      <alignment vertical="center" wrapText="1"/>
    </xf>
    <xf numFmtId="164" fontId="11" fillId="0" borderId="6" xfId="0" applyNumberFormat="1" applyFont="1" applyBorder="1" applyAlignment="1">
      <alignment horizontal="center" vertical="center"/>
    </xf>
    <xf numFmtId="164" fontId="11" fillId="0" borderId="6" xfId="0" applyNumberFormat="1" applyFont="1" applyBorder="1" applyAlignment="1">
      <alignment horizontal="center"/>
    </xf>
    <xf numFmtId="3" fontId="11" fillId="0" borderId="6" xfId="0" applyNumberFormat="1" applyFont="1" applyBorder="1" applyAlignment="1">
      <alignment horizontal="center"/>
    </xf>
    <xf numFmtId="164" fontId="16" fillId="0" borderId="6" xfId="0" applyNumberFormat="1" applyFont="1" applyBorder="1" applyAlignment="1">
      <alignment horizontal="center" vertical="center"/>
    </xf>
    <xf numFmtId="0" fontId="12" fillId="2" borderId="4" xfId="0"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7" xfId="0" applyFont="1" applyFill="1" applyBorder="1" applyAlignment="1">
      <alignment vertical="center" wrapText="1"/>
    </xf>
    <xf numFmtId="0" fontId="12" fillId="2" borderId="3" xfId="0" applyFont="1" applyFill="1" applyBorder="1" applyAlignment="1">
      <alignment horizontal="center" vertical="top" wrapText="1"/>
    </xf>
    <xf numFmtId="164" fontId="2" fillId="2" borderId="5" xfId="0" applyNumberFormat="1" applyFont="1" applyFill="1" applyBorder="1" applyAlignment="1" applyProtection="1">
      <alignment horizontal="right" vertical="center"/>
      <protection locked="0"/>
    </xf>
    <xf numFmtId="164" fontId="2" fillId="2" borderId="2" xfId="0" applyNumberFormat="1" applyFont="1" applyFill="1" applyBorder="1" applyAlignment="1" applyProtection="1">
      <alignment horizontal="right"/>
      <protection locked="0"/>
    </xf>
    <xf numFmtId="164" fontId="2" fillId="0" borderId="5" xfId="0" applyNumberFormat="1" applyFont="1" applyBorder="1" applyAlignment="1" applyProtection="1">
      <alignment horizontal="right" vertical="center"/>
      <protection locked="0"/>
    </xf>
    <xf numFmtId="164" fontId="4" fillId="0" borderId="5" xfId="1" applyNumberFormat="1" applyFont="1" applyBorder="1" applyAlignment="1" applyProtection="1">
      <alignment horizontal="right" vertical="center"/>
      <protection locked="0"/>
    </xf>
    <xf numFmtId="164" fontId="2" fillId="0" borderId="2" xfId="0" applyNumberFormat="1" applyFont="1" applyBorder="1" applyAlignment="1" applyProtection="1">
      <alignment horizontal="right"/>
      <protection locked="0"/>
    </xf>
    <xf numFmtId="165" fontId="20" fillId="0" borderId="5" xfId="2" applyNumberFormat="1" applyFont="1" applyBorder="1" applyAlignment="1">
      <alignment horizontal="right" vertical="top"/>
    </xf>
    <xf numFmtId="14" fontId="18" fillId="0" borderId="0" xfId="0" applyNumberFormat="1" applyFont="1" applyAlignment="1">
      <alignment horizontal="left"/>
    </xf>
    <xf numFmtId="0" fontId="21" fillId="0" borderId="6" xfId="0" applyFont="1" applyBorder="1" applyAlignment="1">
      <alignment vertical="center" wrapText="1"/>
    </xf>
    <xf numFmtId="164" fontId="21" fillId="0" borderId="6" xfId="0" applyNumberFormat="1" applyFont="1" applyBorder="1" applyAlignment="1">
      <alignment horizontal="center" vertical="center"/>
    </xf>
    <xf numFmtId="164" fontId="21" fillId="0" borderId="6" xfId="0" applyNumberFormat="1" applyFont="1" applyBorder="1" applyAlignment="1">
      <alignment horizontal="center"/>
    </xf>
    <xf numFmtId="3" fontId="21" fillId="0" borderId="6" xfId="0" applyNumberFormat="1" applyFont="1" applyBorder="1" applyAlignment="1">
      <alignment horizontal="center"/>
    </xf>
    <xf numFmtId="0" fontId="7" fillId="0" borderId="0" xfId="0" applyFont="1" applyAlignment="1">
      <alignment horizontal="center"/>
    </xf>
    <xf numFmtId="0" fontId="6" fillId="0" borderId="0" xfId="0" applyFont="1" applyAlignment="1">
      <alignment horizontal="center"/>
    </xf>
  </cellXfs>
  <cellStyles count="3">
    <cellStyle name="Normal" xfId="0" builtinId="0"/>
    <cellStyle name="Normal_Sheet1" xfId="1"/>
    <cellStyle name="Normal_Sheet1_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9"/>
  <sheetViews>
    <sheetView showGridLines="0" tabSelected="1" zoomScale="70" zoomScaleNormal="70" workbookViewId="0">
      <selection activeCell="G41" sqref="G41"/>
    </sheetView>
  </sheetViews>
  <sheetFormatPr defaultRowHeight="15.75" x14ac:dyDescent="0.25"/>
  <cols>
    <col min="1" max="1" width="47.85546875" style="3" customWidth="1"/>
    <col min="2" max="14" width="17.140625" style="3" customWidth="1"/>
    <col min="15" max="15" width="17" style="3" customWidth="1"/>
    <col min="16" max="16" width="17.140625" style="3" customWidth="1"/>
    <col min="17" max="17" width="21" style="3" customWidth="1"/>
    <col min="18" max="16384" width="9.140625" style="3"/>
  </cols>
  <sheetData>
    <row r="2" spans="1:17" ht="15.75" customHeight="1" x14ac:dyDescent="0.35">
      <c r="A2" s="61" t="s">
        <v>17</v>
      </c>
      <c r="B2" s="61"/>
      <c r="C2" s="61"/>
      <c r="D2" s="61"/>
      <c r="E2" s="61"/>
      <c r="F2" s="61"/>
      <c r="G2" s="61"/>
      <c r="H2" s="61"/>
      <c r="I2" s="61"/>
      <c r="J2" s="61"/>
      <c r="K2" s="61"/>
      <c r="L2" s="61"/>
      <c r="M2" s="61"/>
      <c r="N2" s="61"/>
    </row>
    <row r="3" spans="1:17" ht="18.75" x14ac:dyDescent="0.3">
      <c r="A3" s="62" t="s">
        <v>30</v>
      </c>
      <c r="B3" s="62"/>
      <c r="C3" s="62"/>
      <c r="D3" s="62"/>
      <c r="E3" s="62"/>
      <c r="F3" s="62"/>
      <c r="G3" s="62"/>
      <c r="H3" s="62"/>
      <c r="I3" s="62"/>
      <c r="J3" s="62"/>
      <c r="K3" s="62"/>
      <c r="L3" s="62"/>
      <c r="M3" s="62"/>
      <c r="N3" s="62"/>
    </row>
    <row r="4" spans="1:17" ht="16.5" thickBot="1" x14ac:dyDescent="0.3"/>
    <row r="5" spans="1:17" x14ac:dyDescent="0.25">
      <c r="A5" s="43"/>
      <c r="B5" s="44">
        <v>2009</v>
      </c>
      <c r="C5" s="44" t="s">
        <v>15</v>
      </c>
      <c r="D5" s="44">
        <v>2011</v>
      </c>
      <c r="E5" s="44">
        <v>2012</v>
      </c>
      <c r="F5" s="44">
        <v>2013</v>
      </c>
      <c r="G5" s="44">
        <v>2014</v>
      </c>
      <c r="H5" s="44">
        <v>2015</v>
      </c>
      <c r="I5" s="45">
        <v>2016</v>
      </c>
      <c r="J5" s="44">
        <v>2017</v>
      </c>
      <c r="K5" s="44">
        <v>2018</v>
      </c>
      <c r="L5" s="44">
        <v>2019</v>
      </c>
      <c r="M5" s="44">
        <v>2020</v>
      </c>
      <c r="N5" s="44">
        <v>2022</v>
      </c>
      <c r="O5" s="44">
        <v>2023</v>
      </c>
      <c r="P5" s="44">
        <v>2024</v>
      </c>
      <c r="Q5" s="44">
        <v>2025</v>
      </c>
    </row>
    <row r="6" spans="1:17" ht="31.5" customHeight="1" x14ac:dyDescent="0.25">
      <c r="A6" s="46" t="s">
        <v>1</v>
      </c>
      <c r="B6" s="47" t="s">
        <v>0</v>
      </c>
      <c r="C6" s="47" t="s">
        <v>0</v>
      </c>
      <c r="D6" s="47" t="s">
        <v>0</v>
      </c>
      <c r="E6" s="47" t="s">
        <v>0</v>
      </c>
      <c r="F6" s="47" t="s">
        <v>0</v>
      </c>
      <c r="G6" s="47" t="s">
        <v>0</v>
      </c>
      <c r="H6" s="47" t="s">
        <v>14</v>
      </c>
      <c r="I6" s="47" t="s">
        <v>14</v>
      </c>
      <c r="J6" s="47" t="s">
        <v>0</v>
      </c>
      <c r="K6" s="47" t="s">
        <v>0</v>
      </c>
      <c r="L6" s="47" t="s">
        <v>0</v>
      </c>
      <c r="M6" s="47" t="s">
        <v>0</v>
      </c>
      <c r="N6" s="47" t="s">
        <v>0</v>
      </c>
      <c r="O6" s="47" t="s">
        <v>0</v>
      </c>
      <c r="P6" s="47" t="s">
        <v>0</v>
      </c>
      <c r="Q6" s="47" t="s">
        <v>0</v>
      </c>
    </row>
    <row r="7" spans="1:17" ht="16.5" thickBot="1" x14ac:dyDescent="0.3">
      <c r="A7" s="48"/>
      <c r="B7" s="49" t="s">
        <v>13</v>
      </c>
      <c r="C7" s="49" t="s">
        <v>13</v>
      </c>
      <c r="D7" s="49" t="s">
        <v>13</v>
      </c>
      <c r="E7" s="49" t="s">
        <v>13</v>
      </c>
      <c r="F7" s="49" t="s">
        <v>13</v>
      </c>
      <c r="G7" s="49" t="s">
        <v>13</v>
      </c>
      <c r="H7" s="49" t="s">
        <v>13</v>
      </c>
      <c r="I7" s="49" t="s">
        <v>13</v>
      </c>
      <c r="J7" s="49" t="s">
        <v>13</v>
      </c>
      <c r="K7" s="49" t="s">
        <v>13</v>
      </c>
      <c r="L7" s="49" t="s">
        <v>13</v>
      </c>
      <c r="M7" s="49" t="s">
        <v>13</v>
      </c>
      <c r="N7" s="49" t="s">
        <v>13</v>
      </c>
      <c r="O7" s="49" t="s">
        <v>13</v>
      </c>
      <c r="P7" s="49" t="s">
        <v>13</v>
      </c>
      <c r="Q7" s="49" t="s">
        <v>13</v>
      </c>
    </row>
    <row r="8" spans="1:17" x14ac:dyDescent="0.25">
      <c r="A8" s="4"/>
      <c r="B8" s="1"/>
      <c r="C8" s="1"/>
      <c r="D8" s="1"/>
      <c r="E8" s="1"/>
      <c r="F8" s="1"/>
      <c r="G8" s="1"/>
      <c r="H8" s="1"/>
      <c r="J8" s="1"/>
      <c r="K8" s="1"/>
      <c r="L8" s="1"/>
      <c r="M8" s="1"/>
      <c r="N8" s="1"/>
      <c r="O8" s="1"/>
      <c r="P8" s="1"/>
      <c r="Q8" s="1"/>
    </row>
    <row r="9" spans="1:17" ht="18" customHeight="1" x14ac:dyDescent="0.25">
      <c r="A9" s="5" t="s">
        <v>2</v>
      </c>
      <c r="B9" s="50">
        <v>6757389</v>
      </c>
      <c r="C9" s="50">
        <v>1202913</v>
      </c>
      <c r="D9" s="50">
        <v>415551</v>
      </c>
      <c r="E9" s="50">
        <v>274041</v>
      </c>
      <c r="F9" s="50">
        <v>135940</v>
      </c>
      <c r="G9" s="51">
        <v>313835</v>
      </c>
      <c r="H9" s="15">
        <v>371220</v>
      </c>
      <c r="I9" s="16">
        <v>2317952</v>
      </c>
      <c r="J9" s="17">
        <v>788944</v>
      </c>
      <c r="K9" s="17">
        <v>1185105.3799999999</v>
      </c>
      <c r="L9" s="17">
        <v>262585.12</v>
      </c>
      <c r="M9" s="17">
        <v>307235.80000000005</v>
      </c>
      <c r="N9" s="17">
        <v>98208</v>
      </c>
      <c r="O9" s="17">
        <v>626632</v>
      </c>
      <c r="P9" s="17">
        <v>269807</v>
      </c>
      <c r="Q9" s="17">
        <v>174951.6</v>
      </c>
    </row>
    <row r="10" spans="1:17" ht="18" customHeight="1" x14ac:dyDescent="0.25">
      <c r="A10" s="5" t="s">
        <v>3</v>
      </c>
      <c r="B10" s="52">
        <v>335432</v>
      </c>
      <c r="C10" s="53">
        <v>31030</v>
      </c>
      <c r="D10" s="53">
        <v>4246085.9999999944</v>
      </c>
      <c r="E10" s="53">
        <v>6290973.9999999981</v>
      </c>
      <c r="F10" s="52">
        <v>5064467.0000000019</v>
      </c>
      <c r="G10" s="54">
        <v>8064539.0000000112</v>
      </c>
      <c r="H10" s="15">
        <v>6928964.0000000047</v>
      </c>
      <c r="I10" s="16">
        <v>12221894.000000034</v>
      </c>
      <c r="J10" s="17">
        <v>12520558.000000002</v>
      </c>
      <c r="K10" s="17">
        <v>9839306.369999975</v>
      </c>
      <c r="L10" s="17">
        <v>13059552.81999997</v>
      </c>
      <c r="M10" s="17">
        <v>12921432.119999992</v>
      </c>
      <c r="N10" s="17">
        <v>825944.25000000012</v>
      </c>
      <c r="O10" s="17">
        <v>18398594</v>
      </c>
      <c r="P10" s="17">
        <v>21325036.460000046</v>
      </c>
      <c r="Q10" s="17">
        <v>21249609.050000001</v>
      </c>
    </row>
    <row r="11" spans="1:17" ht="18" customHeight="1" x14ac:dyDescent="0.25">
      <c r="A11" s="5" t="s">
        <v>4</v>
      </c>
      <c r="B11" s="18">
        <v>77795</v>
      </c>
      <c r="C11" s="19">
        <v>12675</v>
      </c>
      <c r="D11" s="18">
        <v>155981</v>
      </c>
      <c r="E11" s="16">
        <v>145519.99999999985</v>
      </c>
      <c r="F11" s="20">
        <v>98068.00000000016</v>
      </c>
      <c r="G11" s="21">
        <v>141716.99999999994</v>
      </c>
      <c r="H11" s="15">
        <v>148115.00000000003</v>
      </c>
      <c r="I11" s="16">
        <v>379137.0000000014</v>
      </c>
      <c r="J11" s="22">
        <v>308813.99999999977</v>
      </c>
      <c r="K11" s="22">
        <v>170363.94999999987</v>
      </c>
      <c r="L11" s="22">
        <v>193591.63999999964</v>
      </c>
      <c r="M11" s="22">
        <v>116856.09999999999</v>
      </c>
      <c r="N11" s="22">
        <v>70090.060000000056</v>
      </c>
      <c r="O11" s="22">
        <v>219466</v>
      </c>
      <c r="P11" s="22">
        <v>252698.31999999983</v>
      </c>
      <c r="Q11" s="22">
        <v>292594.19999999995</v>
      </c>
    </row>
    <row r="12" spans="1:17" ht="18" customHeight="1" x14ac:dyDescent="0.25">
      <c r="A12" s="5" t="s">
        <v>5</v>
      </c>
      <c r="B12" s="18">
        <v>732946</v>
      </c>
      <c r="C12" s="19">
        <v>224778</v>
      </c>
      <c r="D12" s="18">
        <v>1391987.9999999977</v>
      </c>
      <c r="E12" s="16">
        <v>1491805.9999999993</v>
      </c>
      <c r="F12" s="20">
        <v>1104464.9999999981</v>
      </c>
      <c r="G12" s="21">
        <v>1734517.000000004</v>
      </c>
      <c r="H12" s="15">
        <v>1258140.000000003</v>
      </c>
      <c r="I12" s="16">
        <v>4598992.9999999991</v>
      </c>
      <c r="J12" s="22">
        <v>3573991.0000000051</v>
      </c>
      <c r="K12" s="22">
        <v>2467159.7299999967</v>
      </c>
      <c r="L12" s="22">
        <v>2662255.4600000014</v>
      </c>
      <c r="M12" s="22">
        <v>1431359.2000000009</v>
      </c>
      <c r="N12" s="22">
        <v>1108689.4699999983</v>
      </c>
      <c r="O12" s="22">
        <v>3398846</v>
      </c>
      <c r="P12" s="22">
        <v>3904224.7999999984</v>
      </c>
      <c r="Q12" s="22">
        <v>4107436.65</v>
      </c>
    </row>
    <row r="13" spans="1:17" ht="18" customHeight="1" x14ac:dyDescent="0.25">
      <c r="A13" s="5" t="s">
        <v>6</v>
      </c>
      <c r="B13" s="18">
        <v>333555</v>
      </c>
      <c r="C13" s="16">
        <v>77490</v>
      </c>
      <c r="D13" s="18">
        <v>39500.000000000124</v>
      </c>
      <c r="E13" s="16">
        <v>61724.999999999971</v>
      </c>
      <c r="F13" s="20">
        <v>34223.000000000044</v>
      </c>
      <c r="G13" s="21">
        <v>51331.000000000029</v>
      </c>
      <c r="H13" s="15">
        <v>38383.000000000051</v>
      </c>
      <c r="I13" s="16">
        <v>264443.00000000058</v>
      </c>
      <c r="J13" s="22">
        <v>142502.99999999921</v>
      </c>
      <c r="K13" s="22">
        <v>102816.00000000013</v>
      </c>
      <c r="L13" s="22">
        <v>78019.199999999924</v>
      </c>
      <c r="M13" s="22">
        <v>17817.670000000024</v>
      </c>
      <c r="N13" s="22">
        <v>32131.000000000025</v>
      </c>
      <c r="O13" s="22">
        <v>68725</v>
      </c>
      <c r="P13" s="22">
        <v>107524.49999999987</v>
      </c>
      <c r="Q13" s="22">
        <v>143188.24999999994</v>
      </c>
    </row>
    <row r="14" spans="1:17" ht="18" customHeight="1" x14ac:dyDescent="0.25">
      <c r="A14" s="5" t="s">
        <v>7</v>
      </c>
      <c r="B14" s="18">
        <v>395969</v>
      </c>
      <c r="C14" s="16">
        <v>132115</v>
      </c>
      <c r="D14" s="18">
        <v>1823523.0000000065</v>
      </c>
      <c r="E14" s="16">
        <v>1860984.0000000023</v>
      </c>
      <c r="F14" s="20">
        <v>1231779.9999999974</v>
      </c>
      <c r="G14" s="21">
        <v>2116899.9999999977</v>
      </c>
      <c r="H14" s="15">
        <v>2006957</v>
      </c>
      <c r="I14" s="16">
        <v>5221178.9999999832</v>
      </c>
      <c r="J14" s="23">
        <v>3762898.9999999977</v>
      </c>
      <c r="K14" s="23">
        <v>2267324.9100000025</v>
      </c>
      <c r="L14" s="23">
        <v>2208058.2599999993</v>
      </c>
      <c r="M14" s="23">
        <v>968503.44</v>
      </c>
      <c r="N14" s="23">
        <v>2246547.5500000087</v>
      </c>
      <c r="O14" s="23">
        <v>3678699</v>
      </c>
      <c r="P14" s="23">
        <v>3968269.5999999987</v>
      </c>
      <c r="Q14" s="23">
        <v>3841695.5500000017</v>
      </c>
    </row>
    <row r="15" spans="1:17" ht="18" customHeight="1" x14ac:dyDescent="0.25">
      <c r="A15" s="5" t="s">
        <v>8</v>
      </c>
      <c r="B15" s="18">
        <v>293011</v>
      </c>
      <c r="C15" s="16">
        <v>71116</v>
      </c>
      <c r="D15" s="18">
        <v>1854172.999999996</v>
      </c>
      <c r="E15" s="16">
        <v>1723494.0000000028</v>
      </c>
      <c r="F15" s="20">
        <v>1359366.0000000009</v>
      </c>
      <c r="G15" s="21">
        <v>2125656.9999999991</v>
      </c>
      <c r="H15" s="15">
        <v>2044687.9999999988</v>
      </c>
      <c r="I15" s="16">
        <v>4221606</v>
      </c>
      <c r="J15" s="22">
        <v>3518446.9999999949</v>
      </c>
      <c r="K15" s="22">
        <v>2752213.6900000041</v>
      </c>
      <c r="L15" s="22">
        <v>2842227.5000000047</v>
      </c>
      <c r="M15" s="22">
        <v>1556316.0799999998</v>
      </c>
      <c r="N15" s="22">
        <v>1200334.6700000025</v>
      </c>
      <c r="O15" s="22">
        <v>2248111</v>
      </c>
      <c r="P15" s="22">
        <v>3368790.4800000014</v>
      </c>
      <c r="Q15" s="22">
        <v>3002608.9000000013</v>
      </c>
    </row>
    <row r="16" spans="1:17" ht="18" customHeight="1" x14ac:dyDescent="0.25">
      <c r="A16" s="5" t="s">
        <v>9</v>
      </c>
      <c r="B16" s="18">
        <v>35182</v>
      </c>
      <c r="C16" s="16">
        <v>4800</v>
      </c>
      <c r="D16" s="18">
        <v>231950.99999999942</v>
      </c>
      <c r="E16" s="16">
        <v>80160.999999999913</v>
      </c>
      <c r="F16" s="20">
        <v>198103.99999999997</v>
      </c>
      <c r="G16" s="21">
        <v>287993.99999999983</v>
      </c>
      <c r="H16" s="15">
        <v>289897.00000000052</v>
      </c>
      <c r="I16" s="24">
        <v>1172986.0000000007</v>
      </c>
      <c r="J16" s="22">
        <v>922125.99999999802</v>
      </c>
      <c r="K16" s="22">
        <v>595802.90000000061</v>
      </c>
      <c r="L16" s="22">
        <v>1042570.390000003</v>
      </c>
      <c r="M16" s="22">
        <v>188199.6</v>
      </c>
      <c r="N16" s="22">
        <v>890579.49000000232</v>
      </c>
      <c r="O16" s="22">
        <v>1800916</v>
      </c>
      <c r="P16" s="22">
        <v>1654763.0000000005</v>
      </c>
      <c r="Q16" s="22">
        <v>1995407.4000000001</v>
      </c>
    </row>
    <row r="17" spans="1:17" ht="18" customHeight="1" x14ac:dyDescent="0.25">
      <c r="A17" s="5" t="s">
        <v>26</v>
      </c>
      <c r="B17" s="18">
        <v>257423</v>
      </c>
      <c r="C17" s="18">
        <v>83891</v>
      </c>
      <c r="D17" s="18">
        <v>983068.99999999802</v>
      </c>
      <c r="E17" s="16">
        <v>1047965.9999999988</v>
      </c>
      <c r="F17" s="20">
        <v>902300.99999999872</v>
      </c>
      <c r="G17" s="21">
        <v>1815558.9999999974</v>
      </c>
      <c r="H17" s="21">
        <v>1795444.999999996</v>
      </c>
      <c r="I17" s="25">
        <v>8147493.9999999749</v>
      </c>
      <c r="J17" s="26">
        <v>4000234.0000000102</v>
      </c>
      <c r="K17" s="26">
        <v>2439231.0999999992</v>
      </c>
      <c r="L17" s="26">
        <v>3348529.4499999918</v>
      </c>
      <c r="M17" s="26">
        <v>1082252.0200000003</v>
      </c>
      <c r="N17" s="26">
        <v>2534666.5000000028</v>
      </c>
      <c r="O17" s="26">
        <v>2509660</v>
      </c>
      <c r="P17" s="26">
        <v>3240488.2000000007</v>
      </c>
      <c r="Q17" s="26">
        <v>2976028.3000000003</v>
      </c>
    </row>
    <row r="18" spans="1:17" ht="18" customHeight="1" x14ac:dyDescent="0.25">
      <c r="A18" s="5" t="s">
        <v>10</v>
      </c>
      <c r="B18" s="18">
        <v>249963</v>
      </c>
      <c r="C18" s="18">
        <v>1009883</v>
      </c>
      <c r="D18" s="18">
        <v>6453194.0000000047</v>
      </c>
      <c r="E18" s="16">
        <v>7567334.9999999925</v>
      </c>
      <c r="F18" s="20">
        <v>5430313.9999999888</v>
      </c>
      <c r="G18" s="21">
        <v>8248166.0000000084</v>
      </c>
      <c r="H18" s="21">
        <v>6783438.0000000075</v>
      </c>
      <c r="I18" s="25">
        <v>24330153.999999985</v>
      </c>
      <c r="J18" s="26">
        <v>15926080.999999993</v>
      </c>
      <c r="K18" s="26">
        <v>11400229.410000015</v>
      </c>
      <c r="L18" s="55">
        <v>12292254.739999974</v>
      </c>
      <c r="M18" s="26">
        <v>7042600.1199999992</v>
      </c>
      <c r="N18" s="26">
        <v>4905166.8299999963</v>
      </c>
      <c r="O18" s="26">
        <v>15466078</v>
      </c>
      <c r="P18" s="26">
        <v>17453260.459999993</v>
      </c>
      <c r="Q18" s="26">
        <v>18748165.219999999</v>
      </c>
    </row>
    <row r="19" spans="1:17" ht="18" customHeight="1" thickBot="1" x14ac:dyDescent="0.3">
      <c r="A19" s="5" t="s">
        <v>18</v>
      </c>
      <c r="B19" s="27"/>
      <c r="C19" s="21"/>
      <c r="D19" s="21"/>
      <c r="E19" s="28"/>
      <c r="F19" s="21"/>
      <c r="G19" s="21"/>
      <c r="H19" s="21"/>
      <c r="I19" s="29"/>
      <c r="J19" s="21"/>
      <c r="K19" s="21">
        <v>340612.70000000054</v>
      </c>
      <c r="L19" s="21">
        <v>518958.2500000007</v>
      </c>
      <c r="M19" s="21">
        <v>15209.599999999984</v>
      </c>
      <c r="N19" s="21">
        <v>203181.99999999971</v>
      </c>
      <c r="O19" s="21">
        <v>180757</v>
      </c>
      <c r="P19" s="21">
        <v>208973</v>
      </c>
      <c r="Q19" s="21">
        <v>231264.49999999994</v>
      </c>
    </row>
    <row r="20" spans="1:17" ht="18" customHeight="1" thickBot="1" x14ac:dyDescent="0.3">
      <c r="A20" s="36" t="s">
        <v>27</v>
      </c>
      <c r="B20" s="37">
        <f t="shared" ref="B20:I20" si="0">SUM(B9:B18)</f>
        <v>9468665</v>
      </c>
      <c r="C20" s="37">
        <f t="shared" si="0"/>
        <v>2850691</v>
      </c>
      <c r="D20" s="37">
        <f t="shared" si="0"/>
        <v>17595015.999999996</v>
      </c>
      <c r="E20" s="37">
        <f t="shared" si="0"/>
        <v>20544005.999999993</v>
      </c>
      <c r="F20" s="37">
        <f t="shared" si="0"/>
        <v>15559027.999999985</v>
      </c>
      <c r="G20" s="37">
        <f t="shared" si="0"/>
        <v>24900215.000000019</v>
      </c>
      <c r="H20" s="37">
        <f t="shared" si="0"/>
        <v>21665247.000000007</v>
      </c>
      <c r="I20" s="37">
        <f t="shared" si="0"/>
        <v>62875837.999999978</v>
      </c>
      <c r="J20" s="37">
        <f>SUM(J9:J18)</f>
        <v>45464597</v>
      </c>
      <c r="K20" s="37">
        <f t="shared" ref="K20:P20" si="1">SUM(K9:K19)</f>
        <v>33560166.139999993</v>
      </c>
      <c r="L20" s="37">
        <f t="shared" si="1"/>
        <v>38508602.829999939</v>
      </c>
      <c r="M20" s="37">
        <f t="shared" si="1"/>
        <v>25647781.749999993</v>
      </c>
      <c r="N20" s="37">
        <f t="shared" si="1"/>
        <v>14115539.820000011</v>
      </c>
      <c r="O20" s="37">
        <f t="shared" si="1"/>
        <v>48596484</v>
      </c>
      <c r="P20" s="37">
        <f t="shared" si="1"/>
        <v>55753835.820000038</v>
      </c>
      <c r="Q20" s="37">
        <f t="shared" ref="Q20" si="2">SUM(Q9:Q19)</f>
        <v>56762949.619999997</v>
      </c>
    </row>
    <row r="21" spans="1:17" ht="18" customHeight="1" thickBot="1" x14ac:dyDescent="0.3">
      <c r="A21" s="38" t="s">
        <v>11</v>
      </c>
      <c r="B21" s="39">
        <v>1104</v>
      </c>
      <c r="C21" s="39">
        <v>269</v>
      </c>
      <c r="D21" s="39">
        <v>3567</v>
      </c>
      <c r="E21" s="39">
        <v>3559</v>
      </c>
      <c r="F21" s="40">
        <v>2435</v>
      </c>
      <c r="G21" s="41">
        <v>3800</v>
      </c>
      <c r="H21" s="40">
        <v>3178</v>
      </c>
      <c r="I21" s="41">
        <v>11205</v>
      </c>
      <c r="J21" s="41">
        <v>7737</v>
      </c>
      <c r="K21" s="41">
        <v>5338</v>
      </c>
      <c r="L21" s="41">
        <v>5151</v>
      </c>
      <c r="M21" s="41">
        <v>2452</v>
      </c>
      <c r="N21" s="41">
        <v>2430</v>
      </c>
      <c r="O21" s="41">
        <v>4885</v>
      </c>
      <c r="P21" s="41">
        <v>5519</v>
      </c>
      <c r="Q21" s="41">
        <v>5973</v>
      </c>
    </row>
    <row r="22" spans="1:17" ht="18" customHeight="1" thickBot="1" x14ac:dyDescent="0.3">
      <c r="A22" s="57" t="s">
        <v>29</v>
      </c>
      <c r="B22" s="58"/>
      <c r="C22" s="58"/>
      <c r="D22" s="58">
        <v>263</v>
      </c>
      <c r="E22" s="58">
        <v>514</v>
      </c>
      <c r="F22" s="59">
        <v>209</v>
      </c>
      <c r="G22" s="60">
        <v>279</v>
      </c>
      <c r="H22" s="59">
        <v>271</v>
      </c>
      <c r="I22" s="60">
        <v>349</v>
      </c>
      <c r="J22" s="60">
        <v>202</v>
      </c>
      <c r="K22" s="60">
        <v>134</v>
      </c>
      <c r="L22" s="60">
        <v>92</v>
      </c>
      <c r="M22" s="60">
        <v>112</v>
      </c>
      <c r="N22" s="60">
        <v>28</v>
      </c>
      <c r="O22" s="60">
        <v>101</v>
      </c>
      <c r="P22" s="60">
        <v>121</v>
      </c>
      <c r="Q22" s="60">
        <v>199</v>
      </c>
    </row>
    <row r="23" spans="1:17" ht="18" customHeight="1" thickBot="1" x14ac:dyDescent="0.3">
      <c r="A23" s="14" t="s">
        <v>12</v>
      </c>
      <c r="B23" s="42">
        <f>B20/B21</f>
        <v>8576.6893115942021</v>
      </c>
      <c r="C23" s="42">
        <f>C20/C21</f>
        <v>10597.364312267659</v>
      </c>
      <c r="D23" s="42">
        <f>D20/SUM(D21:D22)</f>
        <v>4593.9989556135761</v>
      </c>
      <c r="E23" s="42">
        <f>E20/SUM(E21:E22)</f>
        <v>5043.9494230297059</v>
      </c>
      <c r="F23" s="42">
        <f t="shared" ref="F23:N23" si="3">F20/SUM(F21:F22)</f>
        <v>5884.6550680786631</v>
      </c>
      <c r="G23" s="42">
        <f t="shared" si="3"/>
        <v>6104.4900710958618</v>
      </c>
      <c r="H23" s="42">
        <f t="shared" si="3"/>
        <v>6281.6024934763718</v>
      </c>
      <c r="I23" s="42">
        <f t="shared" si="3"/>
        <v>5441.9108533841072</v>
      </c>
      <c r="J23" s="42">
        <f t="shared" si="3"/>
        <v>5726.7410253180506</v>
      </c>
      <c r="K23" s="42">
        <f t="shared" si="3"/>
        <v>6133.0712975146189</v>
      </c>
      <c r="L23" s="42">
        <f t="shared" si="3"/>
        <v>7344.7649876025062</v>
      </c>
      <c r="M23" s="42">
        <f t="shared" si="3"/>
        <v>10003.035003900153</v>
      </c>
      <c r="N23" s="42">
        <f t="shared" si="3"/>
        <v>5742.6931733116398</v>
      </c>
      <c r="O23" s="42">
        <f>O20/SUM(O21:O22)</f>
        <v>9746.5872442839955</v>
      </c>
      <c r="P23" s="42">
        <f>P20/SUM(P21:P22)</f>
        <v>9885.4318829787298</v>
      </c>
      <c r="Q23" s="42">
        <f>Q20/SUM(Q21:Q22)</f>
        <v>9196.8486098509402</v>
      </c>
    </row>
    <row r="24" spans="1:17" ht="18" customHeight="1" thickBot="1" x14ac:dyDescent="0.3">
      <c r="A24" s="33" t="s">
        <v>25</v>
      </c>
      <c r="B24" s="34"/>
      <c r="C24" s="34"/>
      <c r="D24" s="35">
        <v>15</v>
      </c>
      <c r="E24" s="35">
        <v>14</v>
      </c>
      <c r="F24" s="35">
        <v>14</v>
      </c>
      <c r="G24" s="35">
        <v>13</v>
      </c>
      <c r="H24" s="35">
        <v>14</v>
      </c>
      <c r="I24" s="35">
        <v>14</v>
      </c>
      <c r="J24" s="11">
        <v>13</v>
      </c>
      <c r="K24" s="35">
        <v>13</v>
      </c>
      <c r="L24" s="35">
        <v>12</v>
      </c>
      <c r="M24" s="35">
        <v>13</v>
      </c>
      <c r="N24" s="35">
        <v>14</v>
      </c>
      <c r="O24" s="35">
        <v>14</v>
      </c>
      <c r="P24" s="35">
        <v>13</v>
      </c>
      <c r="Q24" s="35">
        <v>13</v>
      </c>
    </row>
    <row r="25" spans="1:17" ht="18" customHeight="1" x14ac:dyDescent="0.25">
      <c r="A25" s="31"/>
      <c r="B25" s="31"/>
      <c r="C25" s="31"/>
      <c r="D25" s="31"/>
      <c r="E25" s="31"/>
      <c r="F25" s="31"/>
      <c r="G25" s="31"/>
      <c r="H25" s="31"/>
      <c r="I25" s="31"/>
      <c r="J25" s="32"/>
      <c r="K25" s="31"/>
      <c r="L25" s="31"/>
      <c r="M25" s="31"/>
      <c r="N25" s="31"/>
    </row>
    <row r="26" spans="1:17" ht="18" customHeight="1" x14ac:dyDescent="0.25">
      <c r="A26" s="10" t="s">
        <v>23</v>
      </c>
    </row>
    <row r="27" spans="1:17" ht="18" customHeight="1" x14ac:dyDescent="0.25">
      <c r="A27" s="10" t="s">
        <v>24</v>
      </c>
      <c r="K27" s="12"/>
      <c r="L27" s="12"/>
      <c r="M27" s="12"/>
      <c r="N27" s="13"/>
    </row>
    <row r="28" spans="1:17" ht="18" customHeight="1" x14ac:dyDescent="0.25">
      <c r="A28" s="31" t="s">
        <v>16</v>
      </c>
      <c r="B28" s="10"/>
      <c r="C28" s="10"/>
      <c r="D28" s="10"/>
      <c r="E28" s="10"/>
      <c r="F28" s="10"/>
      <c r="G28" s="10"/>
      <c r="H28" s="10"/>
      <c r="I28" s="10"/>
      <c r="J28" s="10"/>
      <c r="K28" s="30"/>
      <c r="L28" s="30"/>
      <c r="M28" s="30"/>
      <c r="N28" s="10"/>
    </row>
    <row r="29" spans="1:17" ht="18" customHeight="1" x14ac:dyDescent="0.25">
      <c r="A29" s="3" t="s">
        <v>28</v>
      </c>
      <c r="B29" s="10"/>
      <c r="C29" s="10"/>
      <c r="D29" s="10"/>
      <c r="E29" s="10"/>
      <c r="F29" s="10"/>
      <c r="G29" s="10"/>
      <c r="H29" s="10"/>
      <c r="I29" s="10"/>
      <c r="J29" s="10"/>
      <c r="K29" s="30"/>
      <c r="L29" s="30"/>
      <c r="M29" s="30"/>
      <c r="N29" s="10"/>
    </row>
    <row r="30" spans="1:17" ht="18" customHeight="1" x14ac:dyDescent="0.25">
      <c r="A30" s="8" t="s">
        <v>22</v>
      </c>
      <c r="K30" s="2"/>
      <c r="L30" s="2"/>
      <c r="M30" s="2"/>
    </row>
    <row r="31" spans="1:17" ht="18" customHeight="1" x14ac:dyDescent="0.25">
      <c r="A31" s="9" t="s">
        <v>19</v>
      </c>
    </row>
    <row r="32" spans="1:17" ht="18" customHeight="1" x14ac:dyDescent="0.25">
      <c r="A32" s="8" t="s">
        <v>20</v>
      </c>
      <c r="B32"/>
      <c r="C32"/>
      <c r="D32"/>
    </row>
    <row r="33" spans="1:13" ht="18" customHeight="1" x14ac:dyDescent="0.25">
      <c r="A33" s="8" t="s">
        <v>21</v>
      </c>
      <c r="B33"/>
      <c r="C33"/>
      <c r="D33"/>
    </row>
    <row r="34" spans="1:13" ht="18" customHeight="1" x14ac:dyDescent="0.25"/>
    <row r="35" spans="1:13" ht="18" customHeight="1" x14ac:dyDescent="0.25">
      <c r="A35" s="56">
        <v>45979</v>
      </c>
      <c r="B35" s="6"/>
      <c r="C35" s="6"/>
      <c r="D35" s="6"/>
      <c r="E35" s="6"/>
      <c r="F35" s="6"/>
      <c r="G35" s="6"/>
      <c r="H35" s="6"/>
      <c r="I35" s="6"/>
      <c r="J35" s="6"/>
      <c r="K35" s="6"/>
      <c r="L35" s="6"/>
      <c r="M35" s="6"/>
    </row>
    <row r="36" spans="1:13" ht="18" customHeight="1" x14ac:dyDescent="0.25">
      <c r="A36"/>
      <c r="B36"/>
      <c r="C36"/>
      <c r="D36"/>
      <c r="E36"/>
      <c r="F36"/>
      <c r="G36"/>
      <c r="H36"/>
      <c r="I36"/>
      <c r="J36"/>
      <c r="K36"/>
      <c r="L36"/>
      <c r="M36"/>
    </row>
    <row r="37" spans="1:13" x14ac:dyDescent="0.25">
      <c r="A37"/>
      <c r="B37"/>
      <c r="C37"/>
      <c r="D37"/>
      <c r="E37"/>
      <c r="F37"/>
      <c r="G37"/>
      <c r="H37"/>
      <c r="I37"/>
      <c r="J37"/>
      <c r="K37"/>
      <c r="L37"/>
      <c r="M37"/>
    </row>
    <row r="38" spans="1:13" x14ac:dyDescent="0.25">
      <c r="A38"/>
      <c r="B38"/>
      <c r="C38"/>
      <c r="D38"/>
      <c r="E38"/>
      <c r="F38"/>
      <c r="G38"/>
      <c r="H38"/>
      <c r="I38"/>
      <c r="J38"/>
      <c r="K38"/>
      <c r="L38"/>
      <c r="M38"/>
    </row>
    <row r="39" spans="1:13" x14ac:dyDescent="0.25">
      <c r="A39"/>
      <c r="B39" s="7"/>
      <c r="C39" s="7"/>
      <c r="D39" s="7"/>
      <c r="E39" s="7"/>
      <c r="F39" s="7"/>
      <c r="G39" s="7"/>
      <c r="H39" s="7"/>
      <c r="I39" s="7"/>
      <c r="J39" s="7"/>
      <c r="K39" s="7"/>
      <c r="L39" s="7"/>
      <c r="M39" s="7"/>
    </row>
  </sheetData>
  <mergeCells count="2">
    <mergeCell ref="A2:N2"/>
    <mergeCell ref="A3:N3"/>
  </mergeCells>
  <pageMargins left="0" right="0" top="0.74803149606299213" bottom="0.74803149606299213" header="0.31496062992125984" footer="0.31496062992125984"/>
  <pageSetup paperSize="5"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Trinidad 2009 -2025</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stewart</dc:creator>
  <cp:lastModifiedBy>bhim lalgee</cp:lastModifiedBy>
  <cp:lastPrinted>2025-11-20T17:29:50Z</cp:lastPrinted>
  <dcterms:created xsi:type="dcterms:W3CDTF">2018-07-18T16:36:44Z</dcterms:created>
  <dcterms:modified xsi:type="dcterms:W3CDTF">2025-11-20T17:29:57Z</dcterms:modified>
</cp:coreProperties>
</file>