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him lalgee\Desktop\Kenneth Tables Tobago\Revised Annual SODV Expenditure 2011 -2025\"/>
    </mc:Choice>
  </mc:AlternateContent>
  <bookViews>
    <workbookView xWindow="0" yWindow="0" windowWidth="25200" windowHeight="11880"/>
  </bookViews>
  <sheets>
    <sheet name="Tobago 2009 -2025"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20" i="1" l="1"/>
  <c r="Q23" i="1" s="1"/>
  <c r="P20" i="1" l="1"/>
  <c r="P23" i="1" s="1"/>
  <c r="O23" i="1" l="1"/>
  <c r="O20" i="1"/>
  <c r="D23" i="1" l="1"/>
  <c r="E23" i="1" l="1"/>
  <c r="F23" i="1"/>
  <c r="G23" i="1"/>
  <c r="H23" i="1"/>
  <c r="I23" i="1"/>
  <c r="L23" i="1"/>
  <c r="M23" i="1"/>
  <c r="N23" i="1"/>
  <c r="K20" i="1" l="1"/>
  <c r="K23" i="1" s="1"/>
  <c r="J20" i="1"/>
  <c r="J23" i="1" s="1"/>
  <c r="M20" i="1"/>
  <c r="L20" i="1"/>
  <c r="N20" i="1"/>
  <c r="D20" i="1"/>
  <c r="E20" i="1"/>
  <c r="F20" i="1"/>
  <c r="G20" i="1"/>
  <c r="H20" i="1"/>
  <c r="I20" i="1"/>
  <c r="C20" i="1"/>
  <c r="C23" i="1" s="1"/>
  <c r="B20" i="1" l="1"/>
  <c r="B23" i="1" s="1"/>
</calcChain>
</file>

<file path=xl/sharedStrings.xml><?xml version="1.0" encoding="utf-8"?>
<sst xmlns="http://schemas.openxmlformats.org/spreadsheetml/2006/main" count="60" uniqueCount="31">
  <si>
    <t xml:space="preserve">ANNUAL </t>
  </si>
  <si>
    <t>VISITOR EXPENDITURE</t>
  </si>
  <si>
    <t>PREPAID PACKAGE</t>
  </si>
  <si>
    <t>ENTERTAINMENT</t>
  </si>
  <si>
    <t>INTER-ISLAND TRANSPORT</t>
  </si>
  <si>
    <t>LAND TRANSPORT</t>
  </si>
  <si>
    <t>TOURS AND SIGHTSEEING</t>
  </si>
  <si>
    <t>GROCERIES</t>
  </si>
  <si>
    <t>SHOPPING</t>
  </si>
  <si>
    <t>MEDICAL</t>
  </si>
  <si>
    <t>ACCOMODATION / MEALS</t>
  </si>
  <si>
    <t>Persons Covered</t>
  </si>
  <si>
    <t>Average Expenditure per Visitor ($TT)</t>
  </si>
  <si>
    <t>TOTAL</t>
  </si>
  <si>
    <t>ANNUAL</t>
  </si>
  <si>
    <t>2010*</t>
  </si>
  <si>
    <t>* Bird Flu -only three surveys completed</t>
  </si>
  <si>
    <t>Survey of Departing Visitors</t>
  </si>
  <si>
    <t>BUSINESS MEETINGS / CONFERENCE</t>
  </si>
  <si>
    <t>* Please note no surveys were conducted in 2021 due to closed borders.</t>
  </si>
  <si>
    <t>* Borders re -opened on Saturday, July 17. 2021</t>
  </si>
  <si>
    <t>* International flights resumed to Tobago on 10.01.2022</t>
  </si>
  <si>
    <t>NB. Please note due to the Covid 19 Pandemic  the Government of Trinidad and Tobago announced  the closure of international borders to all travelers, including Trinidad and Tobago nationals, as of midnight on Sunday, March 22. 2020</t>
  </si>
  <si>
    <t>Source: Survey of Departing Visitors</t>
  </si>
  <si>
    <t>Central Statistical Office</t>
  </si>
  <si>
    <t>Average length of stay (Days)</t>
  </si>
  <si>
    <t>OTHER EXPENDITURE (EG HOME REPAIRS ETC)</t>
  </si>
  <si>
    <t>TOTAL VISITOR EXPENDITURE</t>
  </si>
  <si>
    <t>*In 2018  an expenditure variable was created for business expenses</t>
  </si>
  <si>
    <t>Visitors from trinidad</t>
  </si>
  <si>
    <r>
      <t xml:space="preserve">ANNUAL AVERAGE EXPENDITURE 2009-2025 - </t>
    </r>
    <r>
      <rPr>
        <b/>
        <sz val="14"/>
        <color rgb="FFFF0000"/>
        <rFont val="Calibri"/>
        <family val="2"/>
        <scheme val="minor"/>
      </rPr>
      <t>TOBAGO</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</si>
</sst>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0"/>
    <numFmt numFmtId="165" formatCode="###0"/>
  </numFmts>
  <fonts count="22" x14ac:knownFonts="1">
    <font>
      <sz val="11"/>
      <color theme="1"/>
      <name val="Calibri"/>
      <family val="2"/>
      <scheme val="minor"/>
    </font>
    <font>
      <b/>
      <sz val="12"/>
      <color theme="1"/>
      <name val="Calibri"/>
      <family val="2"/>
      <scheme val="minor"/>
    </font>
    <font>
      <sz val="12"/>
      <color theme="1"/>
      <name val="Calibri"/>
      <family val="2"/>
      <scheme val="minor"/>
    </font>
    <font>
      <sz val="10"/>
      <name val="Arial"/>
      <family val="2"/>
    </font>
    <font>
      <sz val="12"/>
      <color indexed="8"/>
      <name val="Calibri"/>
      <family val="2"/>
      <scheme val="minor"/>
    </font>
    <font>
      <sz val="12"/>
      <name val="Calibri"/>
      <family val="2"/>
      <scheme val="minor"/>
    </font>
    <font>
      <b/>
      <sz val="14"/>
      <color theme="1"/>
      <name val="Calibri"/>
      <family val="2"/>
      <scheme val="minor"/>
    </font>
    <font>
      <b/>
      <sz val="16"/>
      <color theme="1"/>
      <name val="Calibri"/>
      <family val="2"/>
      <scheme val="minor"/>
    </font>
    <font>
      <sz val="11"/>
      <color rgb="FFFF0000"/>
      <name val="Calibri"/>
      <family val="2"/>
      <scheme val="minor"/>
    </font>
    <font>
      <b/>
      <sz val="11"/>
      <color theme="1"/>
      <name val="Calibri"/>
      <family val="2"/>
      <scheme val="minor"/>
    </font>
    <font>
      <sz val="9"/>
      <color indexed="8"/>
      <name val="Arial"/>
      <family val="2"/>
    </font>
    <font>
      <sz val="12"/>
      <color rgb="FFFF0000"/>
      <name val="Calibri"/>
      <family val="2"/>
      <scheme val="minor"/>
    </font>
    <font>
      <b/>
      <sz val="12"/>
      <color rgb="FFFF0000"/>
      <name val="Calibri"/>
      <family val="2"/>
      <scheme val="minor"/>
    </font>
    <font>
      <b/>
      <sz val="12"/>
      <color rgb="FF00B050"/>
      <name val="Calibri"/>
      <family val="2"/>
      <scheme val="minor"/>
    </font>
    <font>
      <sz val="12"/>
      <color rgb="FF00B0F0"/>
      <name val="Calibri"/>
      <family val="2"/>
      <scheme val="minor"/>
    </font>
    <font>
      <b/>
      <sz val="12"/>
      <name val="Calibri"/>
      <family val="2"/>
      <scheme val="minor"/>
    </font>
    <font>
      <b/>
      <sz val="12"/>
      <color rgb="FF00B0F0"/>
      <name val="Calibri"/>
      <family val="2"/>
      <scheme val="minor"/>
    </font>
    <font>
      <b/>
      <sz val="12"/>
      <color rgb="FF0070C0"/>
      <name val="Calibri"/>
      <family val="2"/>
      <scheme val="minor"/>
    </font>
    <font>
      <sz val="12"/>
      <color rgb="FF00B050"/>
      <name val="Calibri"/>
      <family val="2"/>
      <scheme val="minor"/>
    </font>
    <font>
      <b/>
      <sz val="11"/>
      <color rgb="FF00B050"/>
      <name val="Arial"/>
      <family val="2"/>
    </font>
    <font>
      <b/>
      <sz val="14"/>
      <color rgb="FFFF0000"/>
      <name val="Calibri"/>
      <family val="2"/>
      <scheme val="minor"/>
    </font>
    <font>
      <b/>
      <sz val="12"/>
      <color rgb="FF7030A0"/>
      <name val="Calibri"/>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8"/>
      </left>
      <right/>
      <top/>
      <bottom/>
      <diagonal/>
    </border>
    <border>
      <left style="medium">
        <color indexed="64"/>
      </left>
      <right/>
      <top/>
      <bottom/>
      <diagonal/>
    </border>
  </borders>
  <cellStyleXfs count="3">
    <xf numFmtId="0" fontId="0" fillId="0" borderId="0"/>
    <xf numFmtId="0" fontId="3" fillId="0" borderId="0"/>
    <xf numFmtId="0" fontId="3" fillId="0" borderId="0"/>
  </cellStyleXfs>
  <cellXfs count="65">
    <xf numFmtId="0" fontId="0" fillId="0" borderId="0" xfId="0"/>
    <xf numFmtId="0" fontId="2" fillId="0" borderId="4" xfId="0" applyFont="1" applyBorder="1"/>
    <xf numFmtId="0" fontId="1" fillId="0" borderId="0" xfId="0" applyFont="1"/>
    <xf numFmtId="0" fontId="2" fillId="0" borderId="0" xfId="0" applyFont="1"/>
    <xf numFmtId="0" fontId="2" fillId="0" borderId="4" xfId="0" applyFont="1" applyBorder="1" applyAlignment="1">
      <alignment vertical="center" wrapText="1"/>
    </xf>
    <xf numFmtId="0" fontId="2" fillId="0" borderId="5" xfId="0" applyFont="1" applyBorder="1" applyAlignment="1">
      <alignment vertical="center" wrapText="1"/>
    </xf>
    <xf numFmtId="0" fontId="9" fillId="0" borderId="0" xfId="0" applyFont="1"/>
    <xf numFmtId="1" fontId="8" fillId="0" borderId="0" xfId="0" applyNumberFormat="1" applyFont="1"/>
    <xf numFmtId="0" fontId="8" fillId="0" borderId="0" xfId="0" applyFont="1"/>
    <xf numFmtId="0" fontId="11" fillId="0" borderId="0" xfId="0" applyFont="1"/>
    <xf numFmtId="0" fontId="14" fillId="0" borderId="0" xfId="0" applyFont="1"/>
    <xf numFmtId="0" fontId="13" fillId="0" borderId="6" xfId="0" applyFont="1" applyBorder="1" applyAlignment="1">
      <alignment horizontal="center"/>
    </xf>
    <xf numFmtId="0" fontId="1" fillId="0" borderId="0" xfId="0" applyFont="1" applyAlignment="1">
      <alignment horizontal="center"/>
    </xf>
    <xf numFmtId="0" fontId="2" fillId="0" borderId="0" xfId="0" applyFont="1" applyAlignment="1">
      <alignment horizontal="center"/>
    </xf>
    <xf numFmtId="0" fontId="17" fillId="0" borderId="6" xfId="0" applyFont="1" applyBorder="1" applyAlignment="1">
      <alignment vertical="center" wrapText="1"/>
    </xf>
    <xf numFmtId="164" fontId="2" fillId="0" borderId="9" xfId="0" applyNumberFormat="1" applyFont="1" applyBorder="1" applyAlignment="1">
      <alignment horizontal="right"/>
    </xf>
    <xf numFmtId="164" fontId="4" fillId="0" borderId="5" xfId="1" applyNumberFormat="1" applyFont="1" applyBorder="1" applyAlignment="1">
      <alignment horizontal="right" vertical="center"/>
    </xf>
    <xf numFmtId="164" fontId="4" fillId="0" borderId="2" xfId="1" applyNumberFormat="1" applyFont="1" applyBorder="1" applyAlignment="1">
      <alignment horizontal="right" vertical="center"/>
    </xf>
    <xf numFmtId="164" fontId="2" fillId="0" borderId="5" xfId="0" applyNumberFormat="1" applyFont="1" applyBorder="1" applyAlignment="1">
      <alignment horizontal="right" vertical="center"/>
    </xf>
    <xf numFmtId="164" fontId="4" fillId="0" borderId="9" xfId="1" applyNumberFormat="1" applyFont="1" applyBorder="1" applyAlignment="1">
      <alignment horizontal="right" vertical="center"/>
    </xf>
    <xf numFmtId="164" fontId="2" fillId="0" borderId="2" xfId="0" applyNumberFormat="1" applyFont="1" applyBorder="1" applyAlignment="1">
      <alignment horizontal="right" vertical="center"/>
    </xf>
    <xf numFmtId="164" fontId="2" fillId="0" borderId="5" xfId="0" applyNumberFormat="1" applyFont="1" applyBorder="1" applyAlignment="1">
      <alignment horizontal="right"/>
    </xf>
    <xf numFmtId="164" fontId="2" fillId="0" borderId="2" xfId="0" applyNumberFormat="1" applyFont="1" applyBorder="1" applyAlignment="1">
      <alignment horizontal="right"/>
    </xf>
    <xf numFmtId="164" fontId="5" fillId="0" borderId="2" xfId="1" applyNumberFormat="1" applyFont="1" applyBorder="1" applyAlignment="1">
      <alignment horizontal="right"/>
    </xf>
    <xf numFmtId="164" fontId="4" fillId="0" borderId="5" xfId="1" applyNumberFormat="1" applyFont="1" applyFill="1" applyBorder="1" applyAlignment="1">
      <alignment horizontal="right" vertical="center"/>
    </xf>
    <xf numFmtId="164" fontId="4" fillId="0" borderId="8" xfId="1" applyNumberFormat="1" applyFont="1" applyFill="1" applyBorder="1" applyAlignment="1">
      <alignment horizontal="right" vertical="center"/>
    </xf>
    <xf numFmtId="164" fontId="4" fillId="0" borderId="5" xfId="2" applyNumberFormat="1" applyFont="1" applyBorder="1" applyAlignment="1">
      <alignment horizontal="right" vertical="center"/>
    </xf>
    <xf numFmtId="165" fontId="10" fillId="0" borderId="5" xfId="2" applyNumberFormat="1" applyFont="1" applyBorder="1" applyAlignment="1">
      <alignment horizontal="right" vertical="top"/>
    </xf>
    <xf numFmtId="164" fontId="2" fillId="0" borderId="0" xfId="0" applyNumberFormat="1" applyFont="1" applyAlignment="1">
      <alignment horizontal="right"/>
    </xf>
    <xf numFmtId="1" fontId="2" fillId="0" borderId="5" xfId="0" applyNumberFormat="1" applyFont="1" applyBorder="1" applyAlignment="1">
      <alignment horizontal="right"/>
    </xf>
    <xf numFmtId="0" fontId="2" fillId="0" borderId="0" xfId="0" applyFont="1" applyAlignment="1">
      <alignment horizontal="right"/>
    </xf>
    <xf numFmtId="0" fontId="16" fillId="0" borderId="0" xfId="0" applyFont="1"/>
    <xf numFmtId="0" fontId="2" fillId="0" borderId="0" xfId="0" applyFont="1" applyBorder="1"/>
    <xf numFmtId="0" fontId="1" fillId="0" borderId="0" xfId="0" applyFont="1" applyBorder="1"/>
    <xf numFmtId="0" fontId="13" fillId="0" borderId="6" xfId="0" applyFont="1" applyBorder="1"/>
    <xf numFmtId="0" fontId="18" fillId="0" borderId="6" xfId="0" applyFont="1" applyBorder="1"/>
    <xf numFmtId="0" fontId="18" fillId="0" borderId="6" xfId="0" applyFont="1" applyBorder="1" applyAlignment="1">
      <alignment horizontal="center"/>
    </xf>
    <xf numFmtId="0" fontId="15" fillId="0" borderId="6" xfId="0" applyFont="1" applyFill="1" applyBorder="1" applyAlignment="1">
      <alignment vertical="center" wrapText="1"/>
    </xf>
    <xf numFmtId="164" fontId="15" fillId="0" borderId="6" xfId="0" applyNumberFormat="1" applyFont="1" applyFill="1" applyBorder="1" applyAlignment="1">
      <alignment horizontal="center" vertical="center"/>
    </xf>
    <xf numFmtId="0" fontId="12" fillId="0" borderId="6" xfId="0" applyFont="1" applyBorder="1" applyAlignment="1">
      <alignment vertical="center" wrapText="1"/>
    </xf>
    <xf numFmtId="164" fontId="12" fillId="0" borderId="6" xfId="0" applyNumberFormat="1" applyFont="1" applyBorder="1" applyAlignment="1">
      <alignment horizontal="center" vertical="center"/>
    </xf>
    <xf numFmtId="164" fontId="12" fillId="0" borderId="6" xfId="0" applyNumberFormat="1" applyFont="1" applyBorder="1" applyAlignment="1">
      <alignment horizontal="center"/>
    </xf>
    <xf numFmtId="3" fontId="12" fillId="0" borderId="6" xfId="0" applyNumberFormat="1" applyFont="1" applyBorder="1" applyAlignment="1">
      <alignment horizontal="center"/>
    </xf>
    <xf numFmtId="0" fontId="12" fillId="0" borderId="6" xfId="0" applyFont="1" applyBorder="1" applyAlignment="1">
      <alignment horizontal="center"/>
    </xf>
    <xf numFmtId="164" fontId="17" fillId="0" borderId="6" xfId="0" applyNumberFormat="1" applyFont="1" applyBorder="1" applyAlignment="1">
      <alignment horizontal="center" vertical="center"/>
    </xf>
    <xf numFmtId="0" fontId="13" fillId="2" borderId="4" xfId="0" applyFont="1" applyFill="1" applyBorder="1" applyAlignment="1">
      <alignment vertical="center" wrapText="1"/>
    </xf>
    <xf numFmtId="0" fontId="13" fillId="2" borderId="1"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7" xfId="0" applyFont="1" applyFill="1" applyBorder="1" applyAlignment="1">
      <alignment vertical="center" wrapText="1"/>
    </xf>
    <xf numFmtId="0" fontId="13" fillId="2" borderId="3" xfId="0" applyFont="1" applyFill="1" applyBorder="1" applyAlignment="1">
      <alignment horizontal="center" vertical="top" wrapText="1"/>
    </xf>
    <xf numFmtId="164" fontId="2" fillId="2" borderId="5" xfId="0" applyNumberFormat="1" applyFont="1" applyFill="1" applyBorder="1" applyAlignment="1" applyProtection="1">
      <alignment horizontal="right" vertical="center"/>
      <protection locked="0"/>
    </xf>
    <xf numFmtId="164" fontId="2" fillId="2" borderId="2" xfId="0" applyNumberFormat="1" applyFont="1" applyFill="1" applyBorder="1" applyAlignment="1" applyProtection="1">
      <alignment horizontal="right"/>
      <protection locked="0"/>
    </xf>
    <xf numFmtId="164" fontId="2" fillId="0" borderId="5" xfId="0" applyNumberFormat="1" applyFont="1" applyBorder="1" applyAlignment="1" applyProtection="1">
      <alignment horizontal="right" vertical="center"/>
      <protection locked="0"/>
    </xf>
    <xf numFmtId="164" fontId="4" fillId="0" borderId="5" xfId="1" applyNumberFormat="1" applyFont="1" applyBorder="1" applyAlignment="1" applyProtection="1">
      <alignment horizontal="right" vertical="center"/>
      <protection locked="0"/>
    </xf>
    <xf numFmtId="164" fontId="2" fillId="0" borderId="2" xfId="0" applyNumberFormat="1" applyFont="1" applyBorder="1" applyAlignment="1" applyProtection="1">
      <alignment horizontal="right"/>
      <protection locked="0"/>
    </xf>
    <xf numFmtId="14" fontId="19" fillId="0" borderId="0" xfId="0" applyNumberFormat="1" applyFont="1" applyAlignment="1">
      <alignment horizontal="left"/>
    </xf>
    <xf numFmtId="0" fontId="21" fillId="0" borderId="6" xfId="0" applyFont="1" applyBorder="1" applyAlignment="1">
      <alignment vertical="center" wrapText="1"/>
    </xf>
    <xf numFmtId="164" fontId="21" fillId="0" borderId="6" xfId="0" applyNumberFormat="1" applyFont="1" applyBorder="1" applyAlignment="1">
      <alignment horizontal="center" vertical="center"/>
    </xf>
    <xf numFmtId="164" fontId="21" fillId="0" borderId="6" xfId="0" applyNumberFormat="1" applyFont="1" applyBorder="1" applyAlignment="1">
      <alignment horizontal="center"/>
    </xf>
    <xf numFmtId="3" fontId="21" fillId="0" borderId="6" xfId="0" applyNumberFormat="1" applyFont="1" applyBorder="1" applyAlignment="1">
      <alignment horizontal="center"/>
    </xf>
    <xf numFmtId="0" fontId="21" fillId="0" borderId="6" xfId="0" applyFont="1" applyBorder="1" applyAlignment="1">
      <alignment horizontal="center"/>
    </xf>
    <xf numFmtId="0" fontId="7" fillId="0" borderId="0" xfId="0" applyFont="1" applyAlignment="1">
      <alignment horizontal="center"/>
    </xf>
    <xf numFmtId="0" fontId="6" fillId="0" borderId="0" xfId="0" applyFont="1" applyAlignment="1">
      <alignment horizontal="center"/>
    </xf>
  </cellXfs>
  <cellStyles count="3">
    <cellStyle name="Normal" xfId="0" builtinId="0"/>
    <cellStyle name="Normal_Sheet1" xfId="1"/>
    <cellStyle name="Normal_Sheet1_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9"/>
  <sheetViews>
    <sheetView showGridLines="0" tabSelected="1" zoomScale="70" zoomScaleNormal="70" workbookViewId="0">
      <selection activeCell="D40" sqref="D40"/>
    </sheetView>
  </sheetViews>
  <sheetFormatPr defaultRowHeight="15.75" x14ac:dyDescent="0.25"/>
  <cols>
    <col min="1" max="1" width="47.85546875" style="3" customWidth="1"/>
    <col min="2" max="15" width="17.140625" style="3" customWidth="1"/>
    <col min="16" max="16" width="17" style="3" customWidth="1"/>
    <col min="17" max="17" width="19.28515625" style="3" customWidth="1"/>
    <col min="18" max="16384" width="9.140625" style="3"/>
  </cols>
  <sheetData>
    <row r="2" spans="1:17" ht="15.75" customHeight="1" x14ac:dyDescent="0.35">
      <c r="A2" s="63" t="s">
        <v>17</v>
      </c>
      <c r="B2" s="63"/>
      <c r="C2" s="63"/>
      <c r="D2" s="63"/>
      <c r="E2" s="63"/>
      <c r="F2" s="63"/>
      <c r="G2" s="63"/>
      <c r="H2" s="63"/>
      <c r="I2" s="63"/>
      <c r="J2" s="63"/>
      <c r="K2" s="63"/>
      <c r="L2" s="63"/>
      <c r="M2" s="63"/>
      <c r="N2" s="63"/>
    </row>
    <row r="3" spans="1:17" ht="18.75" x14ac:dyDescent="0.3">
      <c r="A3" s="64" t="s">
        <v>30</v>
      </c>
      <c r="B3" s="64"/>
      <c r="C3" s="64"/>
      <c r="D3" s="64"/>
      <c r="E3" s="64"/>
      <c r="F3" s="64"/>
      <c r="G3" s="64"/>
      <c r="H3" s="64"/>
      <c r="I3" s="64"/>
      <c r="J3" s="64"/>
      <c r="K3" s="64"/>
      <c r="L3" s="64"/>
      <c r="M3" s="64"/>
      <c r="N3" s="64"/>
    </row>
    <row r="4" spans="1:17" ht="16.5" thickBot="1" x14ac:dyDescent="0.3"/>
    <row r="5" spans="1:17" x14ac:dyDescent="0.25">
      <c r="A5" s="45"/>
      <c r="B5" s="46">
        <v>2009</v>
      </c>
      <c r="C5" s="46" t="s">
        <v>15</v>
      </c>
      <c r="D5" s="46">
        <v>2011</v>
      </c>
      <c r="E5" s="46">
        <v>2012</v>
      </c>
      <c r="F5" s="46">
        <v>2013</v>
      </c>
      <c r="G5" s="46">
        <v>2014</v>
      </c>
      <c r="H5" s="46">
        <v>2015</v>
      </c>
      <c r="I5" s="47">
        <v>2016</v>
      </c>
      <c r="J5" s="46">
        <v>2017</v>
      </c>
      <c r="K5" s="46">
        <v>2018</v>
      </c>
      <c r="L5" s="46">
        <v>2019</v>
      </c>
      <c r="M5" s="46">
        <v>2020</v>
      </c>
      <c r="N5" s="46">
        <v>2022</v>
      </c>
      <c r="O5" s="46">
        <v>2023</v>
      </c>
      <c r="P5" s="46">
        <v>2024</v>
      </c>
      <c r="Q5" s="46">
        <v>2025</v>
      </c>
    </row>
    <row r="6" spans="1:17" ht="31.5" customHeight="1" x14ac:dyDescent="0.25">
      <c r="A6" s="48" t="s">
        <v>1</v>
      </c>
      <c r="B6" s="49" t="s">
        <v>0</v>
      </c>
      <c r="C6" s="49" t="s">
        <v>0</v>
      </c>
      <c r="D6" s="49" t="s">
        <v>0</v>
      </c>
      <c r="E6" s="49" t="s">
        <v>0</v>
      </c>
      <c r="F6" s="49" t="s">
        <v>0</v>
      </c>
      <c r="G6" s="49" t="s">
        <v>0</v>
      </c>
      <c r="H6" s="49" t="s">
        <v>14</v>
      </c>
      <c r="I6" s="49" t="s">
        <v>14</v>
      </c>
      <c r="J6" s="49" t="s">
        <v>0</v>
      </c>
      <c r="K6" s="49" t="s">
        <v>0</v>
      </c>
      <c r="L6" s="49" t="s">
        <v>0</v>
      </c>
      <c r="M6" s="49" t="s">
        <v>0</v>
      </c>
      <c r="N6" s="49" t="s">
        <v>0</v>
      </c>
      <c r="O6" s="49" t="s">
        <v>0</v>
      </c>
      <c r="P6" s="49" t="s">
        <v>0</v>
      </c>
      <c r="Q6" s="49" t="s">
        <v>0</v>
      </c>
    </row>
    <row r="7" spans="1:17" ht="16.5" thickBot="1" x14ac:dyDescent="0.3">
      <c r="A7" s="50"/>
      <c r="B7" s="51" t="s">
        <v>13</v>
      </c>
      <c r="C7" s="51" t="s">
        <v>13</v>
      </c>
      <c r="D7" s="51" t="s">
        <v>13</v>
      </c>
      <c r="E7" s="51" t="s">
        <v>13</v>
      </c>
      <c r="F7" s="51" t="s">
        <v>13</v>
      </c>
      <c r="G7" s="51" t="s">
        <v>13</v>
      </c>
      <c r="H7" s="51" t="s">
        <v>13</v>
      </c>
      <c r="I7" s="51" t="s">
        <v>13</v>
      </c>
      <c r="J7" s="51" t="s">
        <v>13</v>
      </c>
      <c r="K7" s="51" t="s">
        <v>13</v>
      </c>
      <c r="L7" s="51" t="s">
        <v>13</v>
      </c>
      <c r="M7" s="51" t="s">
        <v>13</v>
      </c>
      <c r="N7" s="51" t="s">
        <v>13</v>
      </c>
      <c r="O7" s="51" t="s">
        <v>13</v>
      </c>
      <c r="P7" s="51" t="s">
        <v>13</v>
      </c>
      <c r="Q7" s="51" t="s">
        <v>13</v>
      </c>
    </row>
    <row r="8" spans="1:17" x14ac:dyDescent="0.25">
      <c r="A8" s="4"/>
      <c r="B8" s="1"/>
      <c r="C8" s="1"/>
      <c r="D8" s="1"/>
      <c r="E8" s="1"/>
      <c r="F8" s="1"/>
      <c r="G8" s="1"/>
      <c r="H8" s="1"/>
      <c r="J8" s="1"/>
      <c r="K8" s="1"/>
      <c r="L8" s="1"/>
      <c r="M8" s="1"/>
      <c r="N8" s="1"/>
      <c r="O8" s="1"/>
      <c r="P8" s="1"/>
      <c r="Q8" s="1"/>
    </row>
    <row r="9" spans="1:17" ht="18" customHeight="1" x14ac:dyDescent="0.25">
      <c r="A9" s="5" t="s">
        <v>2</v>
      </c>
      <c r="B9" s="52">
        <v>6757389</v>
      </c>
      <c r="C9" s="52">
        <v>1202913</v>
      </c>
      <c r="D9" s="52">
        <v>4400259</v>
      </c>
      <c r="E9" s="52">
        <v>6106837</v>
      </c>
      <c r="F9" s="52">
        <v>4280799</v>
      </c>
      <c r="G9" s="53">
        <v>8543415</v>
      </c>
      <c r="H9" s="15">
        <v>7141022</v>
      </c>
      <c r="I9" s="16">
        <v>12352346</v>
      </c>
      <c r="J9" s="17">
        <v>5993737</v>
      </c>
      <c r="K9" s="17">
        <v>5154529.0999999996</v>
      </c>
      <c r="L9" s="17">
        <v>5241381.34</v>
      </c>
      <c r="M9" s="17">
        <v>1961346.47</v>
      </c>
      <c r="N9" s="17">
        <v>1292533</v>
      </c>
      <c r="O9" s="17">
        <v>4773905</v>
      </c>
      <c r="P9" s="17">
        <v>5739660</v>
      </c>
      <c r="Q9" s="17">
        <v>6146330.25</v>
      </c>
    </row>
    <row r="10" spans="1:17" ht="18" customHeight="1" x14ac:dyDescent="0.25">
      <c r="A10" s="5" t="s">
        <v>3</v>
      </c>
      <c r="B10" s="54">
        <v>335432</v>
      </c>
      <c r="C10" s="55">
        <v>31030</v>
      </c>
      <c r="D10" s="55">
        <v>119074.99999999977</v>
      </c>
      <c r="E10" s="55">
        <v>320811.00000000047</v>
      </c>
      <c r="F10" s="54">
        <v>183829.99999999965</v>
      </c>
      <c r="G10" s="56">
        <v>363646.00000000023</v>
      </c>
      <c r="H10" s="15">
        <v>245053.00000000017</v>
      </c>
      <c r="I10" s="16">
        <v>359584.99999999971</v>
      </c>
      <c r="J10" s="17">
        <v>319921.00000000081</v>
      </c>
      <c r="K10" s="17">
        <v>437577.30999999819</v>
      </c>
      <c r="L10" s="17">
        <v>500990.09000000032</v>
      </c>
      <c r="M10" s="17">
        <v>256224.08</v>
      </c>
      <c r="N10" s="17">
        <v>749550.91999999981</v>
      </c>
      <c r="O10" s="17">
        <v>1193858</v>
      </c>
      <c r="P10" s="17">
        <v>1287532</v>
      </c>
      <c r="Q10" s="17">
        <v>2109163.5300000003</v>
      </c>
    </row>
    <row r="11" spans="1:17" ht="18" customHeight="1" x14ac:dyDescent="0.25">
      <c r="A11" s="5" t="s">
        <v>4</v>
      </c>
      <c r="B11" s="18">
        <v>77795</v>
      </c>
      <c r="C11" s="19">
        <v>12675</v>
      </c>
      <c r="D11" s="18">
        <v>66739.000000000015</v>
      </c>
      <c r="E11" s="16">
        <v>101481.99999999965</v>
      </c>
      <c r="F11" s="20">
        <v>45489.999999999964</v>
      </c>
      <c r="G11" s="21">
        <v>52310.999999999949</v>
      </c>
      <c r="H11" s="15">
        <v>45282.99999999992</v>
      </c>
      <c r="I11" s="16">
        <v>85648.999999999563</v>
      </c>
      <c r="J11" s="22">
        <v>70153.999999999985</v>
      </c>
      <c r="K11" s="22">
        <v>35114.250000000065</v>
      </c>
      <c r="L11" s="22">
        <v>34371.780000000035</v>
      </c>
      <c r="M11" s="22">
        <v>23375.640000000018</v>
      </c>
      <c r="N11" s="22">
        <v>17884.510000000006</v>
      </c>
      <c r="O11" s="22">
        <v>62511</v>
      </c>
      <c r="P11" s="22">
        <v>53042</v>
      </c>
      <c r="Q11" s="22">
        <v>64768.899999999994</v>
      </c>
    </row>
    <row r="12" spans="1:17" ht="18" customHeight="1" x14ac:dyDescent="0.25">
      <c r="A12" s="5" t="s">
        <v>5</v>
      </c>
      <c r="B12" s="18">
        <v>732946</v>
      </c>
      <c r="C12" s="19">
        <v>224778</v>
      </c>
      <c r="D12" s="18">
        <v>428555.00000000017</v>
      </c>
      <c r="E12" s="16">
        <v>673217.99999999919</v>
      </c>
      <c r="F12" s="20">
        <v>432326.99999999977</v>
      </c>
      <c r="G12" s="21">
        <v>618947.0000000007</v>
      </c>
      <c r="H12" s="15">
        <v>671547.99999999942</v>
      </c>
      <c r="I12" s="16">
        <v>1138124.0000000007</v>
      </c>
      <c r="J12" s="22">
        <v>693639</v>
      </c>
      <c r="K12" s="22">
        <v>547119.55000000051</v>
      </c>
      <c r="L12" s="22">
        <v>448328.50000000093</v>
      </c>
      <c r="M12" s="22">
        <v>241319.50000000006</v>
      </c>
      <c r="N12" s="22">
        <v>387298.40000000095</v>
      </c>
      <c r="O12" s="22">
        <v>853204</v>
      </c>
      <c r="P12" s="22">
        <v>903237</v>
      </c>
      <c r="Q12" s="22">
        <v>1080955.9299999997</v>
      </c>
    </row>
    <row r="13" spans="1:17" ht="18" customHeight="1" x14ac:dyDescent="0.25">
      <c r="A13" s="5" t="s">
        <v>6</v>
      </c>
      <c r="B13" s="18">
        <v>333555</v>
      </c>
      <c r="C13" s="16">
        <v>77490</v>
      </c>
      <c r="D13" s="18">
        <v>234040.00000000055</v>
      </c>
      <c r="E13" s="16">
        <v>465120.00000000035</v>
      </c>
      <c r="F13" s="20">
        <v>272544.00000000012</v>
      </c>
      <c r="G13" s="21">
        <v>360400.9999999993</v>
      </c>
      <c r="H13" s="15">
        <v>285239.00000000012</v>
      </c>
      <c r="I13" s="16">
        <v>795543.00000000361</v>
      </c>
      <c r="J13" s="22">
        <v>486588.99999999919</v>
      </c>
      <c r="K13" s="22">
        <v>258627.77000000008</v>
      </c>
      <c r="L13" s="22">
        <v>262552.2</v>
      </c>
      <c r="M13" s="22">
        <v>83118.45000000007</v>
      </c>
      <c r="N13" s="22">
        <v>59542.499999999942</v>
      </c>
      <c r="O13" s="22">
        <v>270075</v>
      </c>
      <c r="P13" s="22">
        <v>382298</v>
      </c>
      <c r="Q13" s="22">
        <v>367994.3</v>
      </c>
    </row>
    <row r="14" spans="1:17" ht="18" customHeight="1" x14ac:dyDescent="0.25">
      <c r="A14" s="5" t="s">
        <v>7</v>
      </c>
      <c r="B14" s="18">
        <v>395969</v>
      </c>
      <c r="C14" s="16">
        <v>132115</v>
      </c>
      <c r="D14" s="18">
        <v>362522.00000000012</v>
      </c>
      <c r="E14" s="16">
        <v>456861.00000000058</v>
      </c>
      <c r="F14" s="20">
        <v>293145.00000000064</v>
      </c>
      <c r="G14" s="21">
        <v>499466.99999999977</v>
      </c>
      <c r="H14" s="15">
        <v>358297.99999999988</v>
      </c>
      <c r="I14" s="16">
        <v>833081.99999999953</v>
      </c>
      <c r="J14" s="23">
        <v>410686.00000000047</v>
      </c>
      <c r="K14" s="23">
        <v>279754.69999999984</v>
      </c>
      <c r="L14" s="23">
        <v>276868.73999999929</v>
      </c>
      <c r="M14" s="23">
        <v>105796.75000000009</v>
      </c>
      <c r="N14" s="23">
        <v>198043.49999999988</v>
      </c>
      <c r="O14" s="23">
        <v>515668</v>
      </c>
      <c r="P14" s="23">
        <v>526989</v>
      </c>
      <c r="Q14" s="23">
        <v>761503.45000000007</v>
      </c>
    </row>
    <row r="15" spans="1:17" ht="18" customHeight="1" x14ac:dyDescent="0.25">
      <c r="A15" s="5" t="s">
        <v>8</v>
      </c>
      <c r="B15" s="18">
        <v>293011</v>
      </c>
      <c r="C15" s="16">
        <v>71116</v>
      </c>
      <c r="D15" s="18">
        <v>211184.99999999962</v>
      </c>
      <c r="E15" s="16">
        <v>272303.99999999994</v>
      </c>
      <c r="F15" s="20">
        <v>162630.99999999988</v>
      </c>
      <c r="G15" s="21">
        <v>204553.00000000003</v>
      </c>
      <c r="H15" s="15">
        <v>197781.99999999977</v>
      </c>
      <c r="I15" s="16">
        <v>279265.00000000006</v>
      </c>
      <c r="J15" s="22">
        <v>186972.00000000003</v>
      </c>
      <c r="K15" s="22">
        <v>141624.60000000053</v>
      </c>
      <c r="L15" s="22">
        <v>138784.25999999992</v>
      </c>
      <c r="M15" s="22">
        <v>63582.03000000005</v>
      </c>
      <c r="N15" s="22">
        <v>52796.4</v>
      </c>
      <c r="O15" s="22">
        <v>173537</v>
      </c>
      <c r="P15" s="22">
        <v>189289</v>
      </c>
      <c r="Q15" s="22">
        <v>262439.89</v>
      </c>
    </row>
    <row r="16" spans="1:17" ht="18" customHeight="1" x14ac:dyDescent="0.25">
      <c r="A16" s="5" t="s">
        <v>9</v>
      </c>
      <c r="B16" s="18">
        <v>35182</v>
      </c>
      <c r="C16" s="16">
        <v>4800</v>
      </c>
      <c r="D16" s="18">
        <v>7813.0000000000073</v>
      </c>
      <c r="E16" s="16">
        <v>11274.999999999998</v>
      </c>
      <c r="F16" s="20">
        <v>52215</v>
      </c>
      <c r="G16" s="21">
        <v>34135.000000000029</v>
      </c>
      <c r="H16" s="15">
        <v>5610.0000000000009</v>
      </c>
      <c r="I16" s="24">
        <v>7293.00000000001</v>
      </c>
      <c r="J16" s="22">
        <v>5090.0000000000255</v>
      </c>
      <c r="K16" s="22">
        <v>5859.0000000000073</v>
      </c>
      <c r="L16" s="22">
        <v>3727.0000000000036</v>
      </c>
      <c r="M16" s="22">
        <v>4393.2399999999971</v>
      </c>
      <c r="N16" s="22">
        <v>35185.000000000022</v>
      </c>
      <c r="O16" s="22">
        <v>20210</v>
      </c>
      <c r="P16" s="22">
        <v>9046</v>
      </c>
      <c r="Q16" s="22">
        <v>37846.180000000008</v>
      </c>
    </row>
    <row r="17" spans="1:17" ht="18" customHeight="1" x14ac:dyDescent="0.25">
      <c r="A17" s="5" t="s">
        <v>26</v>
      </c>
      <c r="B17" s="18">
        <v>257423</v>
      </c>
      <c r="C17" s="18">
        <v>83891</v>
      </c>
      <c r="D17" s="18">
        <v>225937.00000000015</v>
      </c>
      <c r="E17" s="16">
        <v>98384.000000000102</v>
      </c>
      <c r="F17" s="20">
        <v>206559.00000000029</v>
      </c>
      <c r="G17" s="21">
        <v>91165.00000000016</v>
      </c>
      <c r="H17" s="21">
        <v>153975.00000000012</v>
      </c>
      <c r="I17" s="25">
        <v>300336.00000000151</v>
      </c>
      <c r="J17" s="26">
        <v>186637.0000000007</v>
      </c>
      <c r="K17" s="26">
        <v>140279.20000000013</v>
      </c>
      <c r="L17" s="26">
        <v>106132.4500000002</v>
      </c>
      <c r="M17" s="26">
        <v>66917.399999999776</v>
      </c>
      <c r="N17" s="26">
        <v>113408.99999999997</v>
      </c>
      <c r="O17" s="26">
        <v>314051</v>
      </c>
      <c r="P17" s="26">
        <v>305524</v>
      </c>
      <c r="Q17" s="26">
        <v>328150.49999999988</v>
      </c>
    </row>
    <row r="18" spans="1:17" ht="18" customHeight="1" x14ac:dyDescent="0.25">
      <c r="A18" s="5" t="s">
        <v>10</v>
      </c>
      <c r="B18" s="18">
        <v>249963</v>
      </c>
      <c r="C18" s="18">
        <v>1009883</v>
      </c>
      <c r="D18" s="18">
        <v>2665268.0000000005</v>
      </c>
      <c r="E18" s="16">
        <v>3627697.9999999949</v>
      </c>
      <c r="F18" s="20">
        <v>2299639.0000000014</v>
      </c>
      <c r="G18" s="21">
        <v>3352147.9999999991</v>
      </c>
      <c r="H18" s="21">
        <v>3743052.0000000042</v>
      </c>
      <c r="I18" s="25">
        <v>7419091.0000000093</v>
      </c>
      <c r="J18" s="26">
        <v>4898551.9999999944</v>
      </c>
      <c r="K18" s="26">
        <v>2915968.8199999952</v>
      </c>
      <c r="L18" s="27">
        <v>2690321.9499999969</v>
      </c>
      <c r="M18" s="26">
        <v>1924744.1500000013</v>
      </c>
      <c r="N18" s="26">
        <v>1873498.6800000004</v>
      </c>
      <c r="O18" s="26">
        <v>4498340</v>
      </c>
      <c r="P18" s="26">
        <v>4510206</v>
      </c>
      <c r="Q18" s="26">
        <v>7152335.4799999995</v>
      </c>
    </row>
    <row r="19" spans="1:17" ht="18" customHeight="1" thickBot="1" x14ac:dyDescent="0.3">
      <c r="A19" s="5" t="s">
        <v>18</v>
      </c>
      <c r="B19" s="28"/>
      <c r="C19" s="21"/>
      <c r="D19" s="21"/>
      <c r="E19" s="29"/>
      <c r="F19" s="21"/>
      <c r="G19" s="21"/>
      <c r="H19" s="21"/>
      <c r="I19" s="30"/>
      <c r="J19" s="21"/>
      <c r="K19" s="21">
        <v>24182.000000000007</v>
      </c>
      <c r="L19" s="21">
        <v>2100.0000000000005</v>
      </c>
      <c r="M19" s="21">
        <v>299.99999999999989</v>
      </c>
      <c r="N19" s="21">
        <v>18000.000000000025</v>
      </c>
      <c r="O19" s="21">
        <v>7022</v>
      </c>
      <c r="P19" s="21">
        <v>1300</v>
      </c>
      <c r="Q19" s="21">
        <v>10800</v>
      </c>
    </row>
    <row r="20" spans="1:17" ht="18" customHeight="1" thickBot="1" x14ac:dyDescent="0.3">
      <c r="A20" s="37" t="s">
        <v>27</v>
      </c>
      <c r="B20" s="38">
        <f t="shared" ref="B20:J20" si="0">SUM(B9:B18)</f>
        <v>9468665</v>
      </c>
      <c r="C20" s="38">
        <f t="shared" si="0"/>
        <v>2850691</v>
      </c>
      <c r="D20" s="38">
        <f t="shared" si="0"/>
        <v>8721393.0000000019</v>
      </c>
      <c r="E20" s="38">
        <f t="shared" si="0"/>
        <v>12133989.999999994</v>
      </c>
      <c r="F20" s="38">
        <f t="shared" si="0"/>
        <v>8229179.0000000019</v>
      </c>
      <c r="G20" s="38">
        <f t="shared" si="0"/>
        <v>14120188</v>
      </c>
      <c r="H20" s="38">
        <f t="shared" si="0"/>
        <v>12846862.000000002</v>
      </c>
      <c r="I20" s="38">
        <f t="shared" si="0"/>
        <v>23570314.000000015</v>
      </c>
      <c r="J20" s="38">
        <f t="shared" si="0"/>
        <v>13251976.999999996</v>
      </c>
      <c r="K20" s="38">
        <f t="shared" ref="K20:P20" si="1">SUM(K9:K19)</f>
        <v>9940636.2999999952</v>
      </c>
      <c r="L20" s="38">
        <f t="shared" si="1"/>
        <v>9705558.3099999968</v>
      </c>
      <c r="M20" s="38">
        <f t="shared" si="1"/>
        <v>4731117.7100000018</v>
      </c>
      <c r="N20" s="38">
        <f t="shared" si="1"/>
        <v>4797741.9100000011</v>
      </c>
      <c r="O20" s="38">
        <f t="shared" si="1"/>
        <v>12682381</v>
      </c>
      <c r="P20" s="38">
        <f t="shared" si="1"/>
        <v>13908123</v>
      </c>
      <c r="Q20" s="38">
        <f t="shared" ref="Q20" si="2">SUM(Q9:Q19)</f>
        <v>18322288.41</v>
      </c>
    </row>
    <row r="21" spans="1:17" ht="18" customHeight="1" thickBot="1" x14ac:dyDescent="0.3">
      <c r="A21" s="39" t="s">
        <v>11</v>
      </c>
      <c r="B21" s="40">
        <v>1104</v>
      </c>
      <c r="C21" s="40">
        <v>269</v>
      </c>
      <c r="D21" s="40">
        <v>969</v>
      </c>
      <c r="E21" s="40">
        <v>1329</v>
      </c>
      <c r="F21" s="41">
        <v>674</v>
      </c>
      <c r="G21" s="42">
        <v>960</v>
      </c>
      <c r="H21" s="41">
        <v>959</v>
      </c>
      <c r="I21" s="43">
        <v>1645</v>
      </c>
      <c r="J21" s="43">
        <v>936</v>
      </c>
      <c r="K21" s="43">
        <v>822</v>
      </c>
      <c r="L21" s="43">
        <v>681</v>
      </c>
      <c r="M21" s="41">
        <v>399</v>
      </c>
      <c r="N21" s="41">
        <v>260</v>
      </c>
      <c r="O21" s="41">
        <v>805</v>
      </c>
      <c r="P21" s="41">
        <v>926</v>
      </c>
      <c r="Q21" s="41">
        <v>1144</v>
      </c>
    </row>
    <row r="22" spans="1:17" ht="18" customHeight="1" thickBot="1" x14ac:dyDescent="0.3">
      <c r="A22" s="58" t="s">
        <v>29</v>
      </c>
      <c r="B22" s="59"/>
      <c r="C22" s="59"/>
      <c r="D22" s="59">
        <v>557</v>
      </c>
      <c r="E22" s="59">
        <v>623</v>
      </c>
      <c r="F22" s="60">
        <v>415</v>
      </c>
      <c r="G22" s="61">
        <v>598</v>
      </c>
      <c r="H22" s="60">
        <v>547</v>
      </c>
      <c r="I22" s="62">
        <v>1591</v>
      </c>
      <c r="J22" s="62">
        <v>1215</v>
      </c>
      <c r="K22" s="62">
        <v>648</v>
      </c>
      <c r="L22" s="62">
        <v>640</v>
      </c>
      <c r="M22" s="60">
        <v>401</v>
      </c>
      <c r="N22" s="60">
        <v>236</v>
      </c>
      <c r="O22" s="60">
        <v>621</v>
      </c>
      <c r="P22" s="60">
        <v>615</v>
      </c>
      <c r="Q22" s="60">
        <v>553</v>
      </c>
    </row>
    <row r="23" spans="1:17" ht="18" customHeight="1" thickBot="1" x14ac:dyDescent="0.3">
      <c r="A23" s="14" t="s">
        <v>12</v>
      </c>
      <c r="B23" s="44">
        <f>B20/B21</f>
        <v>8576.6893115942021</v>
      </c>
      <c r="C23" s="44">
        <f>C20/C21</f>
        <v>10597.364312267659</v>
      </c>
      <c r="D23" s="44">
        <f>D20/SUM(D21:D22)</f>
        <v>5715.1985583224132</v>
      </c>
      <c r="E23" s="44">
        <f t="shared" ref="E23:N23" si="3">E20/SUM(E21:E22)</f>
        <v>6216.1834016393414</v>
      </c>
      <c r="F23" s="44">
        <f t="shared" si="3"/>
        <v>7556.6382001836564</v>
      </c>
      <c r="G23" s="44">
        <f t="shared" si="3"/>
        <v>9063.021822849807</v>
      </c>
      <c r="H23" s="44">
        <f t="shared" si="3"/>
        <v>8530.452855245685</v>
      </c>
      <c r="I23" s="44">
        <f t="shared" si="3"/>
        <v>7283.7805933250975</v>
      </c>
      <c r="J23" s="44">
        <f t="shared" si="3"/>
        <v>6160.8447233844709</v>
      </c>
      <c r="K23" s="44">
        <f t="shared" si="3"/>
        <v>6762.3376190476156</v>
      </c>
      <c r="L23" s="44">
        <f t="shared" si="3"/>
        <v>7347.1296820590442</v>
      </c>
      <c r="M23" s="44">
        <f t="shared" si="3"/>
        <v>5913.8971375000019</v>
      </c>
      <c r="N23" s="44">
        <f t="shared" si="3"/>
        <v>9672.8667540322604</v>
      </c>
      <c r="O23" s="44">
        <f>O20/SUM(O21:O22)</f>
        <v>8893.6753155680217</v>
      </c>
      <c r="P23" s="44">
        <f>P20/SUM(P21:P22)</f>
        <v>9025.3880597014922</v>
      </c>
      <c r="Q23" s="44">
        <f>Q20/SUM(Q21:Q22)</f>
        <v>10796.870011785504</v>
      </c>
    </row>
    <row r="24" spans="1:17" ht="18" customHeight="1" thickBot="1" x14ac:dyDescent="0.3">
      <c r="A24" s="34" t="s">
        <v>25</v>
      </c>
      <c r="B24" s="35"/>
      <c r="C24" s="35"/>
      <c r="D24" s="36">
        <v>15</v>
      </c>
      <c r="E24" s="36">
        <v>17</v>
      </c>
      <c r="F24" s="36">
        <v>14</v>
      </c>
      <c r="G24" s="36">
        <v>12</v>
      </c>
      <c r="H24" s="36">
        <v>16</v>
      </c>
      <c r="I24" s="36">
        <v>15</v>
      </c>
      <c r="J24" s="11">
        <v>14</v>
      </c>
      <c r="K24" s="36">
        <v>13</v>
      </c>
      <c r="L24" s="36">
        <v>12</v>
      </c>
      <c r="M24" s="36">
        <v>13</v>
      </c>
      <c r="N24" s="36">
        <v>12</v>
      </c>
      <c r="O24" s="36">
        <v>13</v>
      </c>
      <c r="P24" s="36">
        <v>12</v>
      </c>
      <c r="Q24" s="36">
        <v>15</v>
      </c>
    </row>
    <row r="25" spans="1:17" ht="18" customHeight="1" x14ac:dyDescent="0.25">
      <c r="A25" s="32"/>
      <c r="B25" s="32"/>
      <c r="C25" s="32"/>
      <c r="D25" s="32"/>
      <c r="E25" s="32"/>
      <c r="F25" s="32"/>
      <c r="G25" s="32"/>
      <c r="H25" s="32"/>
      <c r="I25" s="32"/>
      <c r="J25" s="33"/>
      <c r="K25" s="32"/>
      <c r="L25" s="32"/>
      <c r="M25" s="32"/>
      <c r="N25" s="32"/>
    </row>
    <row r="26" spans="1:17" ht="18" customHeight="1" x14ac:dyDescent="0.25">
      <c r="A26" s="10" t="s">
        <v>23</v>
      </c>
    </row>
    <row r="27" spans="1:17" ht="18" customHeight="1" x14ac:dyDescent="0.25">
      <c r="A27" s="10" t="s">
        <v>24</v>
      </c>
      <c r="K27" s="12"/>
      <c r="L27" s="12"/>
      <c r="M27" s="12"/>
      <c r="N27" s="13"/>
    </row>
    <row r="28" spans="1:17" ht="18" customHeight="1" x14ac:dyDescent="0.25">
      <c r="A28" s="32" t="s">
        <v>16</v>
      </c>
      <c r="B28" s="10"/>
      <c r="C28" s="10"/>
      <c r="D28" s="10"/>
      <c r="E28" s="10"/>
      <c r="F28" s="10"/>
      <c r="G28" s="10"/>
      <c r="H28" s="10"/>
      <c r="I28" s="10"/>
      <c r="J28" s="10"/>
      <c r="K28" s="31"/>
      <c r="L28" s="31"/>
      <c r="M28" s="31"/>
      <c r="N28" s="10"/>
    </row>
    <row r="29" spans="1:17" ht="18" customHeight="1" x14ac:dyDescent="0.25">
      <c r="A29" s="3" t="s">
        <v>28</v>
      </c>
      <c r="B29" s="10"/>
      <c r="C29" s="10"/>
      <c r="D29" s="10"/>
      <c r="E29" s="10"/>
      <c r="F29" s="10"/>
      <c r="G29" s="10"/>
      <c r="H29" s="10"/>
      <c r="I29" s="10"/>
      <c r="J29" s="10"/>
      <c r="K29" s="31"/>
      <c r="L29" s="31"/>
      <c r="M29" s="31"/>
      <c r="N29" s="10"/>
    </row>
    <row r="30" spans="1:17" ht="18" customHeight="1" x14ac:dyDescent="0.25">
      <c r="A30" s="8" t="s">
        <v>22</v>
      </c>
      <c r="K30" s="2"/>
      <c r="L30" s="2"/>
      <c r="M30" s="2"/>
    </row>
    <row r="31" spans="1:17" ht="18" customHeight="1" x14ac:dyDescent="0.25">
      <c r="A31" s="9" t="s">
        <v>19</v>
      </c>
    </row>
    <row r="32" spans="1:17" ht="18" customHeight="1" x14ac:dyDescent="0.25">
      <c r="A32" s="8" t="s">
        <v>20</v>
      </c>
      <c r="B32"/>
      <c r="C32"/>
      <c r="D32"/>
    </row>
    <row r="33" spans="1:13" ht="18" customHeight="1" x14ac:dyDescent="0.25">
      <c r="A33" s="8" t="s">
        <v>21</v>
      </c>
      <c r="B33"/>
      <c r="C33"/>
      <c r="D33"/>
    </row>
    <row r="34" spans="1:13" ht="18" customHeight="1" x14ac:dyDescent="0.25"/>
    <row r="35" spans="1:13" ht="18" customHeight="1" x14ac:dyDescent="0.25">
      <c r="A35" s="57">
        <v>45979</v>
      </c>
      <c r="B35" s="6"/>
      <c r="C35" s="6"/>
      <c r="D35" s="6"/>
      <c r="E35" s="6"/>
      <c r="F35" s="6"/>
      <c r="G35" s="6"/>
      <c r="H35" s="6"/>
      <c r="I35" s="6"/>
      <c r="J35" s="6"/>
      <c r="K35" s="6"/>
      <c r="L35" s="6"/>
      <c r="M35" s="6"/>
    </row>
    <row r="36" spans="1:13" ht="18" customHeight="1" x14ac:dyDescent="0.25">
      <c r="A36"/>
      <c r="B36"/>
      <c r="C36"/>
      <c r="D36"/>
      <c r="E36"/>
      <c r="F36"/>
      <c r="G36"/>
      <c r="H36"/>
      <c r="I36"/>
      <c r="J36"/>
      <c r="K36"/>
      <c r="L36"/>
      <c r="M36"/>
    </row>
    <row r="37" spans="1:13" x14ac:dyDescent="0.25">
      <c r="A37"/>
      <c r="B37"/>
      <c r="C37"/>
      <c r="D37"/>
      <c r="E37"/>
      <c r="F37"/>
      <c r="G37"/>
      <c r="H37"/>
      <c r="I37"/>
      <c r="J37"/>
      <c r="K37"/>
      <c r="L37"/>
      <c r="M37"/>
    </row>
    <row r="38" spans="1:13" x14ac:dyDescent="0.25">
      <c r="A38"/>
      <c r="B38"/>
      <c r="C38"/>
      <c r="D38"/>
      <c r="E38"/>
      <c r="F38"/>
      <c r="G38"/>
      <c r="H38"/>
      <c r="I38"/>
      <c r="J38"/>
      <c r="K38"/>
      <c r="L38"/>
      <c r="M38"/>
    </row>
    <row r="39" spans="1:13" x14ac:dyDescent="0.25">
      <c r="A39"/>
      <c r="B39" s="7"/>
      <c r="C39" s="7"/>
      <c r="D39" s="7"/>
      <c r="E39" s="7"/>
      <c r="F39" s="7"/>
      <c r="G39" s="7"/>
      <c r="H39" s="7"/>
      <c r="I39" s="7"/>
      <c r="J39" s="7"/>
      <c r="K39" s="7"/>
      <c r="L39" s="7"/>
      <c r="M39" s="7"/>
    </row>
  </sheetData>
  <mergeCells count="2">
    <mergeCell ref="A2:N2"/>
    <mergeCell ref="A3:N3"/>
  </mergeCells>
  <pageMargins left="0" right="0" top="0.74803149606299213" bottom="0.74803149606299213" header="0.31496062992125984" footer="0.31496062992125984"/>
  <pageSetup paperSize="5"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Tobago 2009 -2025</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 stewart</dc:creator>
  <cp:lastModifiedBy>bhim lalgee</cp:lastModifiedBy>
  <cp:lastPrinted>2025-11-20T17:30:20Z</cp:lastPrinted>
  <dcterms:created xsi:type="dcterms:W3CDTF">2018-07-18T16:36:44Z</dcterms:created>
  <dcterms:modified xsi:type="dcterms:W3CDTF">2025-11-20T17:31:03Z</dcterms:modified>
</cp:coreProperties>
</file>