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website tables\Travel\"/>
    </mc:Choice>
  </mc:AlternateContent>
  <bookViews>
    <workbookView xWindow="0" yWindow="0" windowWidth="23490" windowHeight="10455"/>
  </bookViews>
  <sheets>
    <sheet name="Arrival T&amp;T 2014-2025" sheetId="2" r:id="rId1"/>
    <sheet name="Arrival by Region 2014 -2025"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1" i="2" l="1"/>
  <c r="Z51" i="2"/>
  <c r="Y53" i="2" l="1"/>
  <c r="X53" i="2"/>
  <c r="W53" i="2"/>
  <c r="V53" i="2"/>
  <c r="U53" i="2"/>
  <c r="T53" i="2"/>
  <c r="S53" i="2"/>
  <c r="R53" i="2"/>
  <c r="Q53" i="2"/>
  <c r="P53" i="2"/>
  <c r="O53" i="2"/>
  <c r="N53" i="2"/>
  <c r="M53" i="2"/>
  <c r="L53" i="2"/>
  <c r="K53" i="2"/>
  <c r="J53" i="2"/>
  <c r="I53" i="2"/>
  <c r="H53" i="2"/>
  <c r="G53" i="2"/>
  <c r="F53" i="2"/>
  <c r="E53" i="2"/>
  <c r="D53" i="2"/>
  <c r="C53" i="2"/>
  <c r="B53" i="2"/>
  <c r="AA52" i="2"/>
  <c r="AA53" i="2" s="1"/>
  <c r="Z52" i="2"/>
  <c r="Y205" i="1"/>
  <c r="X205" i="1"/>
  <c r="X206" i="1" s="1"/>
  <c r="W205" i="1"/>
  <c r="V205" i="1"/>
  <c r="V206" i="1" s="1"/>
  <c r="U205" i="1"/>
  <c r="T205" i="1"/>
  <c r="T206" i="1" s="1"/>
  <c r="S205" i="1"/>
  <c r="R205" i="1"/>
  <c r="R206" i="1" s="1"/>
  <c r="Q205" i="1"/>
  <c r="P205" i="1"/>
  <c r="O205" i="1"/>
  <c r="N205" i="1"/>
  <c r="N206" i="1" s="1"/>
  <c r="M205" i="1"/>
  <c r="L205" i="1"/>
  <c r="K205" i="1"/>
  <c r="J205" i="1"/>
  <c r="J206" i="1" s="1"/>
  <c r="I205" i="1"/>
  <c r="H205" i="1"/>
  <c r="H206" i="1" s="1"/>
  <c r="G205" i="1"/>
  <c r="F205" i="1"/>
  <c r="F206" i="1" s="1"/>
  <c r="E205" i="1"/>
  <c r="D205" i="1"/>
  <c r="D206" i="1" s="1"/>
  <c r="C205" i="1"/>
  <c r="B205" i="1"/>
  <c r="B206" i="1" s="1"/>
  <c r="AA204" i="1"/>
  <c r="Z204" i="1"/>
  <c r="AA203" i="1"/>
  <c r="Z203" i="1"/>
  <c r="AA202" i="1"/>
  <c r="Z202" i="1"/>
  <c r="AA201" i="1"/>
  <c r="Z201" i="1"/>
  <c r="AA200" i="1"/>
  <c r="Z200" i="1"/>
  <c r="AA199" i="1"/>
  <c r="Z199" i="1"/>
  <c r="AA198" i="1"/>
  <c r="Z198" i="1"/>
  <c r="AA197" i="1"/>
  <c r="Z197" i="1"/>
  <c r="AA196" i="1"/>
  <c r="Z196" i="1"/>
  <c r="P206" i="1" l="1"/>
  <c r="L206" i="1"/>
  <c r="AA205" i="1"/>
  <c r="Z53" i="2"/>
  <c r="Z54" i="2" s="1"/>
  <c r="B54" i="2"/>
  <c r="F54" i="2"/>
  <c r="J54" i="2"/>
  <c r="N54" i="2"/>
  <c r="R54" i="2"/>
  <c r="V54" i="2"/>
  <c r="D54" i="2"/>
  <c r="H54" i="2"/>
  <c r="L54" i="2"/>
  <c r="P54" i="2"/>
  <c r="T54" i="2"/>
  <c r="X54" i="2"/>
  <c r="Z205" i="1"/>
  <c r="Z206" i="1" l="1"/>
  <c r="T186" i="1"/>
  <c r="Y49" i="2" l="1"/>
  <c r="X49" i="2"/>
  <c r="W49" i="2"/>
  <c r="V49" i="2"/>
  <c r="U49" i="2"/>
  <c r="T49" i="2"/>
  <c r="S49" i="2"/>
  <c r="R49" i="2"/>
  <c r="Q49" i="2"/>
  <c r="P50" i="2" s="1"/>
  <c r="P49" i="2"/>
  <c r="O49" i="2"/>
  <c r="N49" i="2"/>
  <c r="M49" i="2"/>
  <c r="L49" i="2"/>
  <c r="K49" i="2"/>
  <c r="J49" i="2"/>
  <c r="I49" i="2"/>
  <c r="H50" i="2" s="1"/>
  <c r="H49" i="2"/>
  <c r="G49" i="2"/>
  <c r="F49" i="2"/>
  <c r="E49" i="2"/>
  <c r="D49" i="2"/>
  <c r="C49" i="2"/>
  <c r="B49" i="2"/>
  <c r="AA48" i="2"/>
  <c r="Z48" i="2"/>
  <c r="AA47" i="2"/>
  <c r="Z47" i="2"/>
  <c r="B50" i="2" l="1"/>
  <c r="F50" i="2"/>
  <c r="R50" i="2"/>
  <c r="Z49" i="2"/>
  <c r="V50" i="2"/>
  <c r="N50" i="2"/>
  <c r="J50" i="2"/>
  <c r="D50" i="2"/>
  <c r="L50" i="2"/>
  <c r="T50" i="2"/>
  <c r="X50" i="2"/>
  <c r="AA49" i="2"/>
  <c r="Z50" i="2" s="1"/>
  <c r="Y186" i="1" l="1"/>
  <c r="X186" i="1"/>
  <c r="W186" i="1"/>
  <c r="V186" i="1"/>
  <c r="U186" i="1"/>
  <c r="T187" i="1" s="1"/>
  <c r="S186" i="1"/>
  <c r="R187" i="1" s="1"/>
  <c r="R186" i="1"/>
  <c r="Q186" i="1"/>
  <c r="P186" i="1"/>
  <c r="O186" i="1"/>
  <c r="N186" i="1"/>
  <c r="M186" i="1"/>
  <c r="L187" i="1" s="1"/>
  <c r="L186" i="1"/>
  <c r="K186" i="1"/>
  <c r="J186" i="1"/>
  <c r="J187" i="1" s="1"/>
  <c r="I186" i="1"/>
  <c r="H186" i="1"/>
  <c r="G186" i="1"/>
  <c r="F186" i="1"/>
  <c r="E186" i="1"/>
  <c r="D186" i="1"/>
  <c r="C186" i="1"/>
  <c r="B186" i="1"/>
  <c r="AA185" i="1"/>
  <c r="Z185" i="1"/>
  <c r="AA184" i="1"/>
  <c r="Z184" i="1"/>
  <c r="AA183" i="1"/>
  <c r="Z183" i="1"/>
  <c r="AA182" i="1"/>
  <c r="Z182" i="1"/>
  <c r="AA181" i="1"/>
  <c r="Z181" i="1"/>
  <c r="AA180" i="1"/>
  <c r="Z180" i="1"/>
  <c r="AA179" i="1"/>
  <c r="Z179" i="1"/>
  <c r="AA178" i="1"/>
  <c r="Z178" i="1"/>
  <c r="AA177" i="1"/>
  <c r="Z177" i="1"/>
  <c r="AA186" i="1" l="1"/>
  <c r="Z186" i="1"/>
  <c r="Z187" i="1" s="1"/>
  <c r="D187" i="1"/>
  <c r="H187" i="1"/>
  <c r="P187" i="1"/>
  <c r="X187" i="1"/>
  <c r="B187" i="1"/>
  <c r="F187" i="1"/>
  <c r="N187" i="1"/>
  <c r="V187" i="1"/>
  <c r="AA159" i="1"/>
  <c r="Z141" i="1"/>
  <c r="Z159" i="1"/>
  <c r="Z168" i="1"/>
  <c r="Z169" i="1" s="1"/>
  <c r="AA168" i="1"/>
  <c r="AA166" i="1" l="1"/>
  <c r="Z167" i="1"/>
  <c r="C168" i="1" l="1"/>
  <c r="B168" i="1"/>
  <c r="Z43" i="2" l="1"/>
  <c r="Y45" i="2"/>
  <c r="X45" i="2"/>
  <c r="W45" i="2"/>
  <c r="V45" i="2"/>
  <c r="U45" i="2"/>
  <c r="T45" i="2"/>
  <c r="S45" i="2"/>
  <c r="R45" i="2"/>
  <c r="Q45" i="2"/>
  <c r="P45" i="2"/>
  <c r="O45" i="2"/>
  <c r="N45" i="2"/>
  <c r="M45" i="2"/>
  <c r="L45" i="2"/>
  <c r="K45" i="2"/>
  <c r="J45" i="2"/>
  <c r="J46" i="2" s="1"/>
  <c r="I45" i="2"/>
  <c r="H45" i="2"/>
  <c r="G45" i="2"/>
  <c r="F45" i="2"/>
  <c r="F46" i="2" s="1"/>
  <c r="E45" i="2"/>
  <c r="D45" i="2"/>
  <c r="C45" i="2"/>
  <c r="B45" i="2"/>
  <c r="AA44" i="2"/>
  <c r="Z44" i="2"/>
  <c r="AA43" i="2"/>
  <c r="N46" i="2" l="1"/>
  <c r="R46" i="2"/>
  <c r="V46" i="2"/>
  <c r="Z45" i="2"/>
  <c r="B46" i="2"/>
  <c r="AA45" i="2"/>
  <c r="D46" i="2"/>
  <c r="H46" i="2"/>
  <c r="L46" i="2"/>
  <c r="P46" i="2"/>
  <c r="T46" i="2"/>
  <c r="X46" i="2"/>
  <c r="Z46" i="2" l="1"/>
  <c r="Y168" i="1"/>
  <c r="X168" i="1"/>
  <c r="W168" i="1"/>
  <c r="V168" i="1"/>
  <c r="U168" i="1"/>
  <c r="T168" i="1"/>
  <c r="S168" i="1"/>
  <c r="R168" i="1"/>
  <c r="Q168" i="1"/>
  <c r="P168" i="1"/>
  <c r="O168" i="1"/>
  <c r="N168" i="1"/>
  <c r="M168" i="1"/>
  <c r="L168" i="1"/>
  <c r="K168" i="1"/>
  <c r="J168" i="1"/>
  <c r="I168" i="1"/>
  <c r="H168" i="1"/>
  <c r="G168" i="1"/>
  <c r="F168" i="1"/>
  <c r="E168" i="1"/>
  <c r="D168" i="1"/>
  <c r="AA167" i="1"/>
  <c r="Z166" i="1"/>
  <c r="AA165" i="1"/>
  <c r="Z165" i="1"/>
  <c r="AA164" i="1"/>
  <c r="Z164" i="1"/>
  <c r="AA163" i="1"/>
  <c r="Z163" i="1"/>
  <c r="AA162" i="1"/>
  <c r="Z162" i="1"/>
  <c r="AA161" i="1"/>
  <c r="Z161" i="1"/>
  <c r="AA160" i="1"/>
  <c r="Z160" i="1"/>
  <c r="B169" i="1" l="1"/>
  <c r="F169" i="1"/>
  <c r="J169" i="1"/>
  <c r="N169" i="1"/>
  <c r="R169" i="1"/>
  <c r="V169" i="1"/>
  <c r="D169" i="1"/>
  <c r="H169" i="1"/>
  <c r="L169" i="1"/>
  <c r="P169" i="1"/>
  <c r="T169" i="1"/>
  <c r="X169" i="1"/>
  <c r="Y150" i="1"/>
  <c r="X150" i="1"/>
  <c r="X151" i="1" s="1"/>
  <c r="B17" i="2" l="1"/>
  <c r="AA39" i="2" l="1"/>
  <c r="AA40" i="2"/>
  <c r="Z40" i="2"/>
  <c r="Z39" i="2"/>
  <c r="C41" i="2"/>
  <c r="D41" i="2"/>
  <c r="E41" i="2"/>
  <c r="F41" i="2"/>
  <c r="G41" i="2"/>
  <c r="H41" i="2"/>
  <c r="I41" i="2"/>
  <c r="J41" i="2"/>
  <c r="K41" i="2"/>
  <c r="L41" i="2"/>
  <c r="L42" i="2" s="1"/>
  <c r="M41" i="2"/>
  <c r="N41" i="2"/>
  <c r="O41" i="2"/>
  <c r="P41" i="2"/>
  <c r="Q41" i="2"/>
  <c r="R41" i="2"/>
  <c r="S41" i="2"/>
  <c r="T41" i="2"/>
  <c r="U41" i="2"/>
  <c r="V41" i="2"/>
  <c r="W41" i="2"/>
  <c r="X41" i="2"/>
  <c r="Y41" i="2"/>
  <c r="B41" i="2"/>
  <c r="K37" i="2"/>
  <c r="Z36" i="2"/>
  <c r="Z37" i="2" s="1"/>
  <c r="AA36" i="2"/>
  <c r="AA35" i="2"/>
  <c r="Z35" i="2"/>
  <c r="C37" i="2"/>
  <c r="D37" i="2"/>
  <c r="E37" i="2"/>
  <c r="F37" i="2"/>
  <c r="G37" i="2"/>
  <c r="H37" i="2"/>
  <c r="I37" i="2"/>
  <c r="J37" i="2"/>
  <c r="L37" i="2"/>
  <c r="M37" i="2"/>
  <c r="N37" i="2"/>
  <c r="O37" i="2"/>
  <c r="P37" i="2"/>
  <c r="Q37" i="2"/>
  <c r="R37" i="2"/>
  <c r="S37" i="2"/>
  <c r="T37" i="2"/>
  <c r="U37" i="2"/>
  <c r="V37" i="2"/>
  <c r="W37" i="2"/>
  <c r="X37" i="2"/>
  <c r="Y37" i="2"/>
  <c r="AA32" i="2"/>
  <c r="AA31" i="2"/>
  <c r="Z32" i="2"/>
  <c r="Z33" i="2" s="1"/>
  <c r="Z31" i="2"/>
  <c r="C33" i="2"/>
  <c r="D33" i="2"/>
  <c r="E33" i="2"/>
  <c r="F33" i="2"/>
  <c r="G33" i="2"/>
  <c r="F34" i="2" s="1"/>
  <c r="H33" i="2"/>
  <c r="I33" i="2"/>
  <c r="J33" i="2"/>
  <c r="K33" i="2"/>
  <c r="J34" i="2" s="1"/>
  <c r="L33" i="2"/>
  <c r="M33" i="2"/>
  <c r="L34" i="2" s="1"/>
  <c r="N33" i="2"/>
  <c r="O33" i="2"/>
  <c r="P33" i="2"/>
  <c r="Q33" i="2"/>
  <c r="P34" i="2" s="1"/>
  <c r="R33" i="2"/>
  <c r="S33" i="2"/>
  <c r="T33" i="2"/>
  <c r="U33" i="2"/>
  <c r="T34" i="2" s="1"/>
  <c r="V33" i="2"/>
  <c r="W33" i="2"/>
  <c r="X33" i="2"/>
  <c r="Y33" i="2"/>
  <c r="X34" i="2" s="1"/>
  <c r="B33" i="2"/>
  <c r="K29" i="2"/>
  <c r="Z28" i="2"/>
  <c r="Z27" i="2"/>
  <c r="Z29" i="2" s="1"/>
  <c r="AA27" i="2"/>
  <c r="AA28" i="2"/>
  <c r="C29" i="2"/>
  <c r="D29" i="2"/>
  <c r="E29" i="2"/>
  <c r="F29" i="2"/>
  <c r="G29" i="2"/>
  <c r="H29" i="2"/>
  <c r="I29" i="2"/>
  <c r="J29" i="2"/>
  <c r="J30" i="2" s="1"/>
  <c r="L29" i="2"/>
  <c r="M29" i="2"/>
  <c r="N29" i="2"/>
  <c r="O29" i="2"/>
  <c r="P29" i="2"/>
  <c r="Q29" i="2"/>
  <c r="R29" i="2"/>
  <c r="S29" i="2"/>
  <c r="T29" i="2"/>
  <c r="U29" i="2"/>
  <c r="V29" i="2"/>
  <c r="W29" i="2"/>
  <c r="X29" i="2"/>
  <c r="Y29" i="2"/>
  <c r="B29" i="2"/>
  <c r="Z24" i="2"/>
  <c r="AA24" i="2"/>
  <c r="AA23" i="2"/>
  <c r="Z23" i="2"/>
  <c r="C25" i="2"/>
  <c r="D25" i="2"/>
  <c r="E25" i="2"/>
  <c r="F25" i="2"/>
  <c r="G25" i="2"/>
  <c r="H25" i="2"/>
  <c r="I25" i="2"/>
  <c r="J25" i="2"/>
  <c r="K25" i="2"/>
  <c r="L25" i="2"/>
  <c r="M25" i="2"/>
  <c r="N25" i="2"/>
  <c r="O25" i="2"/>
  <c r="P25" i="2"/>
  <c r="Q25" i="2"/>
  <c r="R25" i="2"/>
  <c r="S25" i="2"/>
  <c r="T25" i="2"/>
  <c r="U25" i="2"/>
  <c r="V25" i="2"/>
  <c r="W25" i="2"/>
  <c r="X25" i="2"/>
  <c r="Y25" i="2"/>
  <c r="B25" i="2"/>
  <c r="Z20" i="2"/>
  <c r="Z19" i="2"/>
  <c r="B21" i="2"/>
  <c r="H38" i="2" l="1"/>
  <c r="N34" i="2"/>
  <c r="Z21" i="2"/>
  <c r="P26" i="2"/>
  <c r="F30" i="2"/>
  <c r="H34" i="2"/>
  <c r="F38" i="2"/>
  <c r="D34" i="2"/>
  <c r="Z25" i="2"/>
  <c r="B30" i="2"/>
  <c r="H30" i="2"/>
  <c r="D30" i="2"/>
  <c r="V34" i="2"/>
  <c r="R34" i="2"/>
  <c r="B34" i="2"/>
  <c r="H42" i="2"/>
  <c r="D38" i="2"/>
  <c r="V26" i="2"/>
  <c r="R26" i="2"/>
  <c r="N26" i="2"/>
  <c r="J26" i="2"/>
  <c r="F26" i="2"/>
  <c r="B26" i="2"/>
  <c r="X30" i="2"/>
  <c r="T30" i="2"/>
  <c r="P30" i="2"/>
  <c r="L30" i="2"/>
  <c r="T38" i="2"/>
  <c r="P38" i="2"/>
  <c r="L38" i="2"/>
  <c r="J38" i="2"/>
  <c r="V42" i="2"/>
  <c r="R42" i="2"/>
  <c r="N42" i="2"/>
  <c r="J42" i="2"/>
  <c r="F42" i="2"/>
  <c r="B42" i="2"/>
  <c r="X26" i="2"/>
  <c r="T26" i="2"/>
  <c r="L26" i="2"/>
  <c r="H26" i="2"/>
  <c r="D26" i="2"/>
  <c r="V30" i="2"/>
  <c r="R30" i="2"/>
  <c r="N30" i="2"/>
  <c r="V38" i="2"/>
  <c r="R38" i="2"/>
  <c r="N38" i="2"/>
  <c r="T42" i="2"/>
  <c r="P42" i="2"/>
  <c r="D42" i="2"/>
  <c r="X42" i="2"/>
  <c r="AA41" i="2"/>
  <c r="Z41" i="2"/>
  <c r="X38" i="2"/>
  <c r="AA37" i="2"/>
  <c r="Z38" i="2" s="1"/>
  <c r="AA33" i="2"/>
  <c r="Z34" i="2" s="1"/>
  <c r="AA29" i="2"/>
  <c r="Z30" i="2" s="1"/>
  <c r="AA25" i="2"/>
  <c r="Z26" i="2" s="1"/>
  <c r="Z42" i="2" l="1"/>
  <c r="C21" i="2"/>
  <c r="B22" i="2" s="1"/>
  <c r="D21" i="2"/>
  <c r="E21" i="2"/>
  <c r="F21" i="2"/>
  <c r="G21" i="2"/>
  <c r="F22" i="2" s="1"/>
  <c r="H21" i="2"/>
  <c r="I21" i="2"/>
  <c r="J21" i="2"/>
  <c r="K21" i="2"/>
  <c r="J22" i="2" s="1"/>
  <c r="L21" i="2"/>
  <c r="M21" i="2"/>
  <c r="N21" i="2"/>
  <c r="O21" i="2"/>
  <c r="P21" i="2"/>
  <c r="Q21" i="2"/>
  <c r="R21" i="2"/>
  <c r="S21" i="2"/>
  <c r="R22" i="2" s="1"/>
  <c r="T21" i="2"/>
  <c r="U21" i="2"/>
  <c r="V21" i="2"/>
  <c r="W21" i="2"/>
  <c r="V22" i="2" s="1"/>
  <c r="X21" i="2"/>
  <c r="Y21" i="2"/>
  <c r="AA20" i="2"/>
  <c r="AA19" i="2"/>
  <c r="Z16" i="2"/>
  <c r="AA16" i="2"/>
  <c r="AA15" i="2"/>
  <c r="Z15" i="2"/>
  <c r="B18" i="2"/>
  <c r="C12" i="2"/>
  <c r="C17" i="2"/>
  <c r="D17" i="2"/>
  <c r="E17" i="2"/>
  <c r="F17" i="2"/>
  <c r="G17" i="2"/>
  <c r="H17" i="2"/>
  <c r="I17" i="2"/>
  <c r="J17" i="2"/>
  <c r="K17" i="2"/>
  <c r="L17" i="2"/>
  <c r="M17" i="2"/>
  <c r="N17" i="2"/>
  <c r="O17" i="2"/>
  <c r="P17" i="2"/>
  <c r="Q17" i="2"/>
  <c r="R17" i="2"/>
  <c r="R18" i="2" s="1"/>
  <c r="S17" i="2"/>
  <c r="T17" i="2"/>
  <c r="U17" i="2"/>
  <c r="V17" i="2"/>
  <c r="W17" i="2"/>
  <c r="X17" i="2"/>
  <c r="Y17" i="2"/>
  <c r="AA17" i="2"/>
  <c r="D12" i="2"/>
  <c r="E12" i="2"/>
  <c r="F12" i="2"/>
  <c r="G12" i="2"/>
  <c r="H12" i="2"/>
  <c r="I12" i="2"/>
  <c r="J12" i="2"/>
  <c r="K12" i="2"/>
  <c r="L12" i="2"/>
  <c r="M12" i="2"/>
  <c r="N12" i="2"/>
  <c r="O12" i="2"/>
  <c r="P12" i="2"/>
  <c r="Q12" i="2"/>
  <c r="R12" i="2"/>
  <c r="S12" i="2"/>
  <c r="T12" i="2"/>
  <c r="U12" i="2"/>
  <c r="V12" i="2"/>
  <c r="W12" i="2"/>
  <c r="X12" i="2"/>
  <c r="Y12" i="2"/>
  <c r="B12" i="2"/>
  <c r="AA11" i="2"/>
  <c r="AA10" i="2"/>
  <c r="Z11" i="2"/>
  <c r="Z10" i="2"/>
  <c r="C7" i="2"/>
  <c r="D7" i="2"/>
  <c r="E7" i="2"/>
  <c r="F7" i="2"/>
  <c r="G7" i="2"/>
  <c r="H7" i="2"/>
  <c r="I7" i="2"/>
  <c r="J7" i="2"/>
  <c r="K7" i="2"/>
  <c r="L7" i="2"/>
  <c r="M7" i="2"/>
  <c r="N7" i="2"/>
  <c r="O7" i="2"/>
  <c r="P7" i="2"/>
  <c r="Q7" i="2"/>
  <c r="R7" i="2"/>
  <c r="S7" i="2"/>
  <c r="T7" i="2"/>
  <c r="U7" i="2"/>
  <c r="V7" i="2"/>
  <c r="W7" i="2"/>
  <c r="X7" i="2"/>
  <c r="Y7" i="2"/>
  <c r="AA6" i="2"/>
  <c r="Z6" i="2"/>
  <c r="Z7" i="2" s="1"/>
  <c r="Z5" i="2"/>
  <c r="AA5" i="2"/>
  <c r="V8" i="2" l="1"/>
  <c r="N8" i="2"/>
  <c r="F8" i="2"/>
  <c r="V13" i="2"/>
  <c r="R13" i="2"/>
  <c r="N13" i="2"/>
  <c r="J13" i="2"/>
  <c r="F13" i="2"/>
  <c r="X22" i="2"/>
  <c r="T22" i="2"/>
  <c r="P22" i="2"/>
  <c r="L22" i="2"/>
  <c r="D22" i="2"/>
  <c r="T18" i="2"/>
  <c r="L18" i="2"/>
  <c r="H22" i="2"/>
  <c r="T8" i="2"/>
  <c r="P8" i="2"/>
  <c r="P13" i="2"/>
  <c r="H13" i="2"/>
  <c r="N22" i="2"/>
  <c r="Z12" i="2"/>
  <c r="X13" i="2"/>
  <c r="T13" i="2"/>
  <c r="L13" i="2"/>
  <c r="D13" i="2"/>
  <c r="V18" i="2"/>
  <c r="N18" i="2"/>
  <c r="J18" i="2"/>
  <c r="F18" i="2"/>
  <c r="D18" i="2"/>
  <c r="AA21" i="2"/>
  <c r="Z22" i="2" s="1"/>
  <c r="X18" i="2"/>
  <c r="P18" i="2"/>
  <c r="H18" i="2"/>
  <c r="B13" i="2"/>
  <c r="AA12" i="2"/>
  <c r="X8" i="2"/>
  <c r="R8" i="2"/>
  <c r="L8" i="2"/>
  <c r="J8" i="2"/>
  <c r="H8" i="2"/>
  <c r="AA7" i="2"/>
  <c r="Z8" i="2" s="1"/>
  <c r="D8" i="2"/>
  <c r="Z13" i="2" l="1"/>
  <c r="Z146" i="1"/>
  <c r="Z142" i="1"/>
  <c r="AA142" i="1"/>
  <c r="Z143" i="1"/>
  <c r="AA143" i="1"/>
  <c r="Z144" i="1"/>
  <c r="AA144" i="1"/>
  <c r="Z145" i="1"/>
  <c r="AA145" i="1"/>
  <c r="AA146" i="1"/>
  <c r="Z147" i="1"/>
  <c r="AA147" i="1"/>
  <c r="Z148" i="1"/>
  <c r="AA148" i="1"/>
  <c r="Z149" i="1"/>
  <c r="AA149" i="1"/>
  <c r="AA141" i="1"/>
  <c r="N151" i="1"/>
  <c r="C150" i="1"/>
  <c r="D150" i="1"/>
  <c r="E150" i="1"/>
  <c r="D151" i="1" s="1"/>
  <c r="F150" i="1"/>
  <c r="G150" i="1"/>
  <c r="F151" i="1" s="1"/>
  <c r="H150" i="1"/>
  <c r="I150" i="1"/>
  <c r="H151" i="1" s="1"/>
  <c r="J150" i="1"/>
  <c r="K150" i="1"/>
  <c r="J151" i="1" s="1"/>
  <c r="L150" i="1"/>
  <c r="M150" i="1"/>
  <c r="L151" i="1" s="1"/>
  <c r="N150" i="1"/>
  <c r="O150" i="1"/>
  <c r="P150" i="1"/>
  <c r="Q150" i="1"/>
  <c r="P151" i="1" s="1"/>
  <c r="R150" i="1"/>
  <c r="S150" i="1"/>
  <c r="R151" i="1" s="1"/>
  <c r="T150" i="1"/>
  <c r="U150" i="1"/>
  <c r="T151" i="1" s="1"/>
  <c r="V150" i="1"/>
  <c r="V151" i="1" s="1"/>
  <c r="W150" i="1"/>
  <c r="B150" i="1"/>
  <c r="Z124" i="1"/>
  <c r="AA124" i="1"/>
  <c r="Z125" i="1"/>
  <c r="AA125" i="1"/>
  <c r="Z126" i="1"/>
  <c r="AA126" i="1"/>
  <c r="Z127" i="1"/>
  <c r="AA127" i="1"/>
  <c r="Z128" i="1"/>
  <c r="AA128" i="1"/>
  <c r="Z129" i="1"/>
  <c r="AA129" i="1"/>
  <c r="Z130" i="1"/>
  <c r="AA130" i="1"/>
  <c r="Z131" i="1"/>
  <c r="AA131" i="1"/>
  <c r="AA123" i="1"/>
  <c r="Z123" i="1"/>
  <c r="D132" i="1"/>
  <c r="E132" i="1"/>
  <c r="D133" i="1" s="1"/>
  <c r="F132" i="1"/>
  <c r="G132" i="1"/>
  <c r="H132" i="1"/>
  <c r="I132" i="1"/>
  <c r="H133" i="1" s="1"/>
  <c r="J132" i="1"/>
  <c r="J133" i="1" s="1"/>
  <c r="K132" i="1"/>
  <c r="L132" i="1"/>
  <c r="M132" i="1"/>
  <c r="L133" i="1" s="1"/>
  <c r="N132" i="1"/>
  <c r="O132" i="1"/>
  <c r="P132" i="1"/>
  <c r="Q132" i="1"/>
  <c r="P133" i="1" s="1"/>
  <c r="R132" i="1"/>
  <c r="S132" i="1"/>
  <c r="T132" i="1"/>
  <c r="U132" i="1"/>
  <c r="T133" i="1" s="1"/>
  <c r="V132" i="1"/>
  <c r="W132" i="1"/>
  <c r="X132" i="1"/>
  <c r="Y132" i="1"/>
  <c r="X133" i="1" s="1"/>
  <c r="AA112" i="1"/>
  <c r="Z112" i="1"/>
  <c r="Z114" i="1"/>
  <c r="Z110" i="1"/>
  <c r="Z106" i="1"/>
  <c r="Z107" i="1"/>
  <c r="AA107" i="1"/>
  <c r="Z108" i="1"/>
  <c r="AA108" i="1"/>
  <c r="Z109" i="1"/>
  <c r="AA109" i="1"/>
  <c r="AA110" i="1"/>
  <c r="Z111" i="1"/>
  <c r="AA111" i="1"/>
  <c r="Z113" i="1"/>
  <c r="AA113" i="1"/>
  <c r="AA114" i="1"/>
  <c r="AA106" i="1"/>
  <c r="C115" i="1"/>
  <c r="D115" i="1"/>
  <c r="E115" i="1"/>
  <c r="F115" i="1"/>
  <c r="G115" i="1"/>
  <c r="H115" i="1"/>
  <c r="I115" i="1"/>
  <c r="J115" i="1"/>
  <c r="K115" i="1"/>
  <c r="L115" i="1"/>
  <c r="M115" i="1"/>
  <c r="N115" i="1"/>
  <c r="O115" i="1"/>
  <c r="P115" i="1"/>
  <c r="Q115" i="1"/>
  <c r="R115" i="1"/>
  <c r="S115" i="1"/>
  <c r="T115" i="1"/>
  <c r="U115" i="1"/>
  <c r="V115" i="1"/>
  <c r="W115" i="1"/>
  <c r="X115" i="1"/>
  <c r="Y115" i="1"/>
  <c r="B115" i="1"/>
  <c r="AA89" i="1"/>
  <c r="Z89" i="1"/>
  <c r="Z97" i="1"/>
  <c r="AA97" i="1"/>
  <c r="Z96" i="1"/>
  <c r="Z90" i="1"/>
  <c r="AA90" i="1"/>
  <c r="Z91" i="1"/>
  <c r="AA91" i="1"/>
  <c r="Z92" i="1"/>
  <c r="AA92" i="1"/>
  <c r="Z93" i="1"/>
  <c r="AA93" i="1"/>
  <c r="Z94" i="1"/>
  <c r="AA94" i="1"/>
  <c r="Z95" i="1"/>
  <c r="AA95" i="1"/>
  <c r="AA96" i="1"/>
  <c r="C98" i="1"/>
  <c r="D98" i="1"/>
  <c r="E98" i="1"/>
  <c r="F98" i="1"/>
  <c r="G98" i="1"/>
  <c r="F99" i="1" s="1"/>
  <c r="H98" i="1"/>
  <c r="I98" i="1"/>
  <c r="J98" i="1"/>
  <c r="K98" i="1"/>
  <c r="J99" i="1" s="1"/>
  <c r="L98" i="1"/>
  <c r="M98" i="1"/>
  <c r="N98" i="1"/>
  <c r="O98" i="1"/>
  <c r="N99" i="1" s="1"/>
  <c r="P98" i="1"/>
  <c r="Q98" i="1"/>
  <c r="R98" i="1"/>
  <c r="S98" i="1"/>
  <c r="R99" i="1" s="1"/>
  <c r="T98" i="1"/>
  <c r="U98" i="1"/>
  <c r="V98" i="1"/>
  <c r="W98" i="1"/>
  <c r="V99" i="1" s="1"/>
  <c r="X98" i="1"/>
  <c r="Y98" i="1"/>
  <c r="B98" i="1"/>
  <c r="Z80" i="1"/>
  <c r="Z73" i="1"/>
  <c r="AA73" i="1"/>
  <c r="Z74" i="1"/>
  <c r="AA74" i="1"/>
  <c r="Z75" i="1"/>
  <c r="AA75" i="1"/>
  <c r="Z76" i="1"/>
  <c r="AA76" i="1"/>
  <c r="Z77" i="1"/>
  <c r="AA77" i="1"/>
  <c r="Z78" i="1"/>
  <c r="AA78" i="1"/>
  <c r="Z79" i="1"/>
  <c r="AA79" i="1"/>
  <c r="AA80" i="1"/>
  <c r="AA72" i="1"/>
  <c r="Z72" i="1"/>
  <c r="C81" i="1"/>
  <c r="D81" i="1"/>
  <c r="E81" i="1"/>
  <c r="F81" i="1"/>
  <c r="F82" i="1" s="1"/>
  <c r="G81" i="1"/>
  <c r="H81" i="1"/>
  <c r="I81" i="1"/>
  <c r="J81" i="1"/>
  <c r="K81" i="1"/>
  <c r="L81" i="1"/>
  <c r="M81" i="1"/>
  <c r="N81" i="1"/>
  <c r="N82" i="1" s="1"/>
  <c r="O81" i="1"/>
  <c r="P81" i="1"/>
  <c r="P82" i="1" s="1"/>
  <c r="Q81" i="1"/>
  <c r="R81" i="1"/>
  <c r="S81" i="1"/>
  <c r="T81" i="1"/>
  <c r="U81" i="1"/>
  <c r="V81" i="1"/>
  <c r="W81" i="1"/>
  <c r="X81" i="1"/>
  <c r="Y81" i="1"/>
  <c r="B81" i="1"/>
  <c r="Z55" i="1"/>
  <c r="AA56" i="1"/>
  <c r="Y47" i="1"/>
  <c r="C64" i="1"/>
  <c r="D64" i="1"/>
  <c r="E64" i="1"/>
  <c r="F64" i="1"/>
  <c r="G64" i="1"/>
  <c r="F65" i="1" s="1"/>
  <c r="H64" i="1"/>
  <c r="I64" i="1"/>
  <c r="J64" i="1"/>
  <c r="K64" i="1"/>
  <c r="J65" i="1" s="1"/>
  <c r="L64" i="1"/>
  <c r="M64" i="1"/>
  <c r="N64" i="1"/>
  <c r="O64" i="1"/>
  <c r="N65" i="1" s="1"/>
  <c r="P64" i="1"/>
  <c r="Q64" i="1"/>
  <c r="R64" i="1"/>
  <c r="S64" i="1"/>
  <c r="R65" i="1" s="1"/>
  <c r="T64" i="1"/>
  <c r="U64" i="1"/>
  <c r="V64" i="1"/>
  <c r="W64" i="1"/>
  <c r="X64" i="1"/>
  <c r="Y64" i="1"/>
  <c r="B64" i="1"/>
  <c r="AA63" i="1"/>
  <c r="Z63" i="1"/>
  <c r="Z56" i="1"/>
  <c r="Z57" i="1"/>
  <c r="AA57" i="1"/>
  <c r="Z58" i="1"/>
  <c r="AA58" i="1"/>
  <c r="Z59" i="1"/>
  <c r="AA59" i="1"/>
  <c r="Z60" i="1"/>
  <c r="AA60" i="1"/>
  <c r="Z61" i="1"/>
  <c r="AA61" i="1"/>
  <c r="Z62" i="1"/>
  <c r="AA62" i="1"/>
  <c r="AA55" i="1"/>
  <c r="AA45" i="1"/>
  <c r="AA39" i="1"/>
  <c r="AA40" i="1"/>
  <c r="AA41" i="1"/>
  <c r="AA42" i="1"/>
  <c r="AA43" i="1"/>
  <c r="AA44" i="1"/>
  <c r="AA46" i="1"/>
  <c r="Z39" i="1"/>
  <c r="Z40" i="1"/>
  <c r="Z41" i="1"/>
  <c r="Z42" i="1"/>
  <c r="Z43" i="1"/>
  <c r="Z44" i="1"/>
  <c r="Z45" i="1"/>
  <c r="Z46" i="1"/>
  <c r="AA38" i="1"/>
  <c r="Z38" i="1"/>
  <c r="Z21" i="1"/>
  <c r="C47" i="1"/>
  <c r="D47" i="1"/>
  <c r="E47" i="1"/>
  <c r="F47" i="1"/>
  <c r="G47" i="1"/>
  <c r="H47" i="1"/>
  <c r="I47" i="1"/>
  <c r="J47" i="1"/>
  <c r="K47" i="1"/>
  <c r="L47" i="1"/>
  <c r="M47" i="1"/>
  <c r="N47" i="1"/>
  <c r="O47" i="1"/>
  <c r="P47" i="1"/>
  <c r="Q47" i="1"/>
  <c r="R47" i="1"/>
  <c r="S47" i="1"/>
  <c r="T47" i="1"/>
  <c r="U47" i="1"/>
  <c r="V47" i="1"/>
  <c r="W47" i="1"/>
  <c r="X47" i="1"/>
  <c r="X48" i="1" s="1"/>
  <c r="B47" i="1"/>
  <c r="C30" i="1"/>
  <c r="B31" i="1" s="1"/>
  <c r="E30" i="1"/>
  <c r="D30" i="1"/>
  <c r="Z25" i="1"/>
  <c r="X30" i="1"/>
  <c r="Y30" i="1"/>
  <c r="F30" i="1"/>
  <c r="G30" i="1"/>
  <c r="H30" i="1"/>
  <c r="I30" i="1"/>
  <c r="J30" i="1"/>
  <c r="K30" i="1"/>
  <c r="L30" i="1"/>
  <c r="M30" i="1"/>
  <c r="N30" i="1"/>
  <c r="O30" i="1"/>
  <c r="P30" i="1"/>
  <c r="Q30" i="1"/>
  <c r="R30" i="1"/>
  <c r="S30" i="1"/>
  <c r="T30" i="1"/>
  <c r="U30" i="1"/>
  <c r="V30" i="1"/>
  <c r="W30" i="1"/>
  <c r="AA29" i="1"/>
  <c r="AA22" i="1"/>
  <c r="AA23" i="1"/>
  <c r="AA24" i="1"/>
  <c r="AA25" i="1"/>
  <c r="AA26" i="1"/>
  <c r="AA27" i="1"/>
  <c r="AA28" i="1"/>
  <c r="Z22" i="1"/>
  <c r="Z23" i="1"/>
  <c r="Z24" i="1"/>
  <c r="Z26" i="1"/>
  <c r="Z27" i="1"/>
  <c r="Z28" i="1"/>
  <c r="Z29" i="1"/>
  <c r="AA21" i="1"/>
  <c r="B13" i="1"/>
  <c r="B14" i="1" s="1"/>
  <c r="C13" i="1"/>
  <c r="D13" i="1"/>
  <c r="E13" i="1"/>
  <c r="F13" i="1"/>
  <c r="G13" i="1"/>
  <c r="H13" i="1"/>
  <c r="I13" i="1"/>
  <c r="J13" i="1"/>
  <c r="K13" i="1"/>
  <c r="L13" i="1"/>
  <c r="M13" i="1"/>
  <c r="N13" i="1"/>
  <c r="O13" i="1"/>
  <c r="P13" i="1"/>
  <c r="P14" i="1" s="1"/>
  <c r="Q13" i="1"/>
  <c r="R13" i="1"/>
  <c r="S13" i="1"/>
  <c r="T13" i="1"/>
  <c r="U13" i="1"/>
  <c r="V13" i="1"/>
  <c r="W13" i="1"/>
  <c r="X13" i="1"/>
  <c r="Y13" i="1"/>
  <c r="AA5" i="1"/>
  <c r="AA6" i="1"/>
  <c r="AA7" i="1"/>
  <c r="AA8" i="1"/>
  <c r="AA9" i="1"/>
  <c r="AA10" i="1"/>
  <c r="AA11" i="1"/>
  <c r="AA12" i="1"/>
  <c r="Z12" i="1"/>
  <c r="Z5" i="1"/>
  <c r="Z6" i="1"/>
  <c r="Z7" i="1"/>
  <c r="Z8" i="1"/>
  <c r="Z9" i="1"/>
  <c r="Z10" i="1"/>
  <c r="Z11" i="1"/>
  <c r="AA4" i="1"/>
  <c r="Z4" i="1"/>
  <c r="T31" i="1" l="1"/>
  <c r="P31" i="1"/>
  <c r="L31" i="1"/>
  <c r="X31" i="1"/>
  <c r="V65" i="1"/>
  <c r="T82" i="1"/>
  <c r="L82" i="1"/>
  <c r="H82" i="1"/>
  <c r="D82" i="1"/>
  <c r="V133" i="1"/>
  <c r="R133" i="1"/>
  <c r="N133" i="1"/>
  <c r="F133" i="1"/>
  <c r="T65" i="1"/>
  <c r="P65" i="1"/>
  <c r="D65" i="1"/>
  <c r="X116" i="1"/>
  <c r="Z150" i="1"/>
  <c r="B116" i="1"/>
  <c r="Z132" i="1"/>
  <c r="B151" i="1"/>
  <c r="AA150" i="1"/>
  <c r="Z151" i="1"/>
  <c r="N116" i="1"/>
  <c r="Z115" i="1"/>
  <c r="Z116" i="1" s="1"/>
  <c r="AA132" i="1"/>
  <c r="Z133" i="1" s="1"/>
  <c r="T116" i="1"/>
  <c r="P116" i="1"/>
  <c r="L116" i="1"/>
  <c r="H116" i="1"/>
  <c r="D116" i="1"/>
  <c r="V116" i="1"/>
  <c r="R116" i="1"/>
  <c r="J116" i="1"/>
  <c r="F116" i="1"/>
  <c r="AA115" i="1"/>
  <c r="V82" i="1"/>
  <c r="R82" i="1"/>
  <c r="J82" i="1"/>
  <c r="B82" i="1"/>
  <c r="X99" i="1"/>
  <c r="T99" i="1"/>
  <c r="P99" i="1"/>
  <c r="L99" i="1"/>
  <c r="H99" i="1"/>
  <c r="D99" i="1"/>
  <c r="B65" i="1"/>
  <c r="B99" i="1"/>
  <c r="X82" i="1"/>
  <c r="H31" i="1"/>
  <c r="B48" i="1"/>
  <c r="X65" i="1"/>
  <c r="L65" i="1"/>
  <c r="H65" i="1"/>
  <c r="J31" i="1"/>
  <c r="Z98" i="1"/>
  <c r="H48" i="1"/>
  <c r="D48" i="1"/>
  <c r="AA98" i="1"/>
  <c r="Z81" i="1"/>
  <c r="Z47" i="1"/>
  <c r="AA47" i="1"/>
  <c r="Z64" i="1"/>
  <c r="AA81" i="1"/>
  <c r="N48" i="1"/>
  <c r="T48" i="1"/>
  <c r="P48" i="1"/>
  <c r="L48" i="1"/>
  <c r="AA64" i="1"/>
  <c r="V48" i="1"/>
  <c r="R48" i="1"/>
  <c r="J48" i="1"/>
  <c r="F48" i="1"/>
  <c r="D31" i="1"/>
  <c r="V14" i="1"/>
  <c r="R14" i="1"/>
  <c r="N14" i="1"/>
  <c r="J14" i="1"/>
  <c r="F14" i="1"/>
  <c r="Z30" i="1"/>
  <c r="V31" i="1"/>
  <c r="R31" i="1"/>
  <c r="N31" i="1"/>
  <c r="F31" i="1"/>
  <c r="T14" i="1"/>
  <c r="L14" i="1"/>
  <c r="H14" i="1"/>
  <c r="D14" i="1"/>
  <c r="AA30" i="1"/>
  <c r="X14" i="1"/>
  <c r="AA13" i="1"/>
  <c r="Z13" i="1"/>
  <c r="Z99" i="1" l="1"/>
  <c r="Z31" i="1"/>
  <c r="Z65" i="1"/>
  <c r="Z48" i="1"/>
  <c r="Z82" i="1"/>
  <c r="Z14" i="1"/>
  <c r="B132" i="1" l="1"/>
  <c r="B133" i="1" s="1"/>
  <c r="B37" i="2" l="1"/>
  <c r="B38" i="2" s="1"/>
  <c r="B7" i="2" l="1"/>
  <c r="B8" i="2" s="1"/>
  <c r="Z17" i="2" l="1"/>
  <c r="Z18" i="2" s="1"/>
</calcChain>
</file>

<file path=xl/sharedStrings.xml><?xml version="1.0" encoding="utf-8"?>
<sst xmlns="http://schemas.openxmlformats.org/spreadsheetml/2006/main" count="767" uniqueCount="64">
  <si>
    <t>January</t>
  </si>
  <si>
    <t>February</t>
  </si>
  <si>
    <t>March</t>
  </si>
  <si>
    <t>April</t>
  </si>
  <si>
    <t>May</t>
  </si>
  <si>
    <t>June</t>
  </si>
  <si>
    <t>July</t>
  </si>
  <si>
    <t>August</t>
  </si>
  <si>
    <t>September</t>
  </si>
  <si>
    <t>October</t>
  </si>
  <si>
    <t>November</t>
  </si>
  <si>
    <t>December</t>
  </si>
  <si>
    <t>Total</t>
  </si>
  <si>
    <t>North America</t>
  </si>
  <si>
    <t>Latin America</t>
  </si>
  <si>
    <t>Caricom</t>
  </si>
  <si>
    <t>Other Caribbean</t>
  </si>
  <si>
    <t>European Union</t>
  </si>
  <si>
    <t>Other Europe</t>
  </si>
  <si>
    <t>Africa</t>
  </si>
  <si>
    <t>Asia</t>
  </si>
  <si>
    <t>Rest of the World</t>
  </si>
  <si>
    <t>Source : Ministry of National Security</t>
  </si>
  <si>
    <t>Immigration Division</t>
  </si>
  <si>
    <t>YEARS</t>
  </si>
  <si>
    <t>2014- Trinidad</t>
  </si>
  <si>
    <t xml:space="preserve">             Tobago</t>
  </si>
  <si>
    <t>2015- Trinidad</t>
  </si>
  <si>
    <t>2016- Trinidad</t>
  </si>
  <si>
    <t>2017- Trinidad</t>
  </si>
  <si>
    <t>2018- Trinidad</t>
  </si>
  <si>
    <t>2019- Trinidad</t>
  </si>
  <si>
    <t>2020- Trinidad</t>
  </si>
  <si>
    <t xml:space="preserve">VISITOR'S ARRIVAL 2014 </t>
  </si>
  <si>
    <t xml:space="preserve">VISITOR'S ARRIVAL 2015 </t>
  </si>
  <si>
    <t>Regions</t>
  </si>
  <si>
    <t>VISITOR'S ARRIVAL 2016</t>
  </si>
  <si>
    <t>VISITOR'S ARRIVAL 2017</t>
  </si>
  <si>
    <t>VISITOR'S ARRIVAL 2018</t>
  </si>
  <si>
    <t>VISITOR'S ARRIVAL 2019</t>
  </si>
  <si>
    <t>VISITOR'S ARRIVAL 2020</t>
  </si>
  <si>
    <t>NB. Please note due to the Covid 19 Pandemic  the Government of Trinidad and Tobago announced  the closure of international borders to all travelers, including Trinidad and Tobago nationals, as of midnight on Sunday, March 22. 2020</t>
  </si>
  <si>
    <t>VISITOR'S ARRIVAL 2021</t>
  </si>
  <si>
    <t>2021- Trinidad</t>
  </si>
  <si>
    <t>Central Statistical Office</t>
  </si>
  <si>
    <t>* Borders re -opened on Saturday, July 17. 2021</t>
  </si>
  <si>
    <t>* International flights resumed to Tobago on 10.01.2022</t>
  </si>
  <si>
    <t>VISITOR'S ARRIVAL 2022</t>
  </si>
  <si>
    <t>2022- Trinidad</t>
  </si>
  <si>
    <t>Air</t>
  </si>
  <si>
    <t>Sea</t>
  </si>
  <si>
    <t>Sub Total</t>
  </si>
  <si>
    <t>Grand Total</t>
  </si>
  <si>
    <t xml:space="preserve">Sea </t>
  </si>
  <si>
    <t xml:space="preserve">  Sub   Total</t>
  </si>
  <si>
    <t>VISITOR'S ARRIVAL 2023</t>
  </si>
  <si>
    <t>2023 - Trinidad</t>
  </si>
  <si>
    <t>*Please note Sea Arrivals does not include Cruise Ship Arrivals</t>
  </si>
  <si>
    <t>VISITOR'S ARRIVAL 2024</t>
  </si>
  <si>
    <t>2024 - Trinidad</t>
  </si>
  <si>
    <t>VISITOR'S ARRIVAL 2025</t>
  </si>
  <si>
    <t>2025 - Trinidad</t>
  </si>
  <si>
    <t>Source: Immigration Division</t>
  </si>
  <si>
    <t>VISITOR'S ARRIVAL TRINIDAD AND TOBAGO 2014  TO  AUGUST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</si>
</sst>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color theme="1"/>
      <name val="Times New Roman"/>
      <family val="1"/>
    </font>
    <font>
      <b/>
      <sz val="12"/>
      <color rgb="FFFF0000"/>
      <name val="Calibri"/>
      <family val="2"/>
      <scheme val="minor"/>
    </font>
    <font>
      <b/>
      <sz val="11"/>
      <color rgb="FFFF0000"/>
      <name val="Calibri"/>
      <family val="2"/>
      <scheme val="minor"/>
    </font>
    <font>
      <b/>
      <sz val="11"/>
      <color rgb="FF0070C0"/>
      <name val="Calibri"/>
      <family val="2"/>
      <scheme val="minor"/>
    </font>
    <font>
      <sz val="11"/>
      <color rgb="FF0070C0"/>
      <name val="Calibri"/>
      <family val="2"/>
      <scheme val="minor"/>
    </font>
    <font>
      <b/>
      <sz val="11"/>
      <color rgb="FF00B050"/>
      <name val="Calibri"/>
      <family val="2"/>
      <scheme val="minor"/>
    </font>
    <font>
      <b/>
      <sz val="11"/>
      <color rgb="FFFF00FF"/>
      <name val="Calibri"/>
      <family val="2"/>
      <scheme val="minor"/>
    </font>
    <font>
      <sz val="11"/>
      <color theme="1"/>
      <name val="Calibri"/>
      <family val="2"/>
    </font>
    <font>
      <sz val="11"/>
      <name val="Calibri"/>
      <family val="2"/>
    </font>
    <font>
      <sz val="11"/>
      <color rgb="FF00B0F0"/>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right style="medium">
        <color indexed="64"/>
      </right>
      <top/>
      <bottom/>
      <diagonal/>
    </border>
    <border>
      <left style="medium">
        <color indexed="64"/>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2">
    <xf numFmtId="0" fontId="0" fillId="0" borderId="0" xfId="0"/>
    <xf numFmtId="0" fontId="2" fillId="0" borderId="3" xfId="0" applyFont="1" applyBorder="1" applyAlignment="1">
      <alignment wrapText="1"/>
    </xf>
    <xf numFmtId="0" fontId="2" fillId="2" borderId="4" xfId="0" applyFont="1" applyFill="1" applyBorder="1" applyAlignment="1">
      <alignment wrapText="1"/>
    </xf>
    <xf numFmtId="0" fontId="0" fillId="0" borderId="0" xfId="0" applyFill="1"/>
    <xf numFmtId="0" fontId="1" fillId="0" borderId="3" xfId="0" applyFont="1" applyBorder="1"/>
    <xf numFmtId="0" fontId="1" fillId="0" borderId="0" xfId="0" applyFont="1"/>
    <xf numFmtId="0" fontId="1" fillId="3" borderId="1" xfId="0" applyFont="1" applyFill="1" applyBorder="1" applyAlignment="1">
      <alignment horizontal="center"/>
    </xf>
    <xf numFmtId="0" fontId="3" fillId="0" borderId="0" xfId="0" applyFont="1"/>
    <xf numFmtId="0" fontId="2" fillId="2" borderId="1" xfId="0" applyFont="1" applyFill="1" applyBorder="1"/>
    <xf numFmtId="3" fontId="4" fillId="0" borderId="6" xfId="0" applyNumberFormat="1" applyFont="1" applyBorder="1" applyAlignment="1">
      <alignment horizontal="center"/>
    </xf>
    <xf numFmtId="3" fontId="4" fillId="0" borderId="3" xfId="0" applyNumberFormat="1" applyFont="1" applyBorder="1" applyAlignment="1">
      <alignment horizontal="center"/>
    </xf>
    <xf numFmtId="3" fontId="4" fillId="0" borderId="5" xfId="0" applyNumberFormat="1" applyFont="1" applyBorder="1" applyAlignment="1">
      <alignment horizontal="center"/>
    </xf>
    <xf numFmtId="3" fontId="1" fillId="2" borderId="4" xfId="0" applyNumberFormat="1" applyFont="1" applyFill="1" applyBorder="1" applyAlignment="1">
      <alignment horizontal="center"/>
    </xf>
    <xf numFmtId="3" fontId="0" fillId="0" borderId="3" xfId="0" applyNumberFormat="1" applyBorder="1"/>
    <xf numFmtId="0" fontId="2" fillId="2" borderId="3" xfId="0" applyFont="1" applyFill="1" applyBorder="1"/>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5" fillId="2" borderId="4" xfId="0" applyFont="1" applyFill="1" applyBorder="1" applyAlignment="1">
      <alignment wrapText="1"/>
    </xf>
    <xf numFmtId="0" fontId="4" fillId="0" borderId="0" xfId="0" applyFont="1" applyAlignment="1">
      <alignment horizontal="center"/>
    </xf>
    <xf numFmtId="0" fontId="3" fillId="3" borderId="9" xfId="0" applyFont="1" applyFill="1" applyBorder="1" applyAlignment="1">
      <alignment horizontal="center"/>
    </xf>
    <xf numFmtId="0" fontId="8" fillId="0" borderId="0" xfId="0" applyFont="1"/>
    <xf numFmtId="0" fontId="6" fillId="4" borderId="4" xfId="0" applyFont="1" applyFill="1" applyBorder="1" applyAlignment="1">
      <alignment horizontal="center"/>
    </xf>
    <xf numFmtId="0" fontId="7" fillId="3" borderId="4" xfId="0" applyFont="1" applyFill="1" applyBorder="1" applyAlignment="1">
      <alignment horizontal="center"/>
    </xf>
    <xf numFmtId="3" fontId="7" fillId="3" borderId="4" xfId="0" applyNumberFormat="1" applyFont="1" applyFill="1" applyBorder="1"/>
    <xf numFmtId="0" fontId="6" fillId="3" borderId="4" xfId="0" applyFont="1" applyFill="1" applyBorder="1" applyAlignment="1">
      <alignment horizontal="center"/>
    </xf>
    <xf numFmtId="0" fontId="9" fillId="4" borderId="4" xfId="0" applyFont="1" applyFill="1" applyBorder="1" applyAlignment="1">
      <alignment horizontal="center"/>
    </xf>
    <xf numFmtId="3" fontId="9" fillId="4" borderId="4" xfId="0" applyNumberFormat="1" applyFont="1" applyFill="1" applyBorder="1"/>
    <xf numFmtId="3" fontId="0" fillId="0" borderId="3" xfId="0" applyNumberFormat="1" applyFont="1" applyBorder="1"/>
    <xf numFmtId="3" fontId="0" fillId="0" borderId="3" xfId="0" applyNumberFormat="1" applyFont="1" applyFill="1" applyBorder="1" applyAlignment="1">
      <alignment horizontal="right"/>
    </xf>
    <xf numFmtId="3" fontId="0" fillId="0" borderId="8" xfId="0" applyNumberFormat="1" applyFont="1" applyBorder="1"/>
    <xf numFmtId="0" fontId="0" fillId="0" borderId="8" xfId="0" applyFont="1" applyBorder="1"/>
    <xf numFmtId="3" fontId="0" fillId="0" borderId="3" xfId="0" applyNumberFormat="1" applyFont="1" applyBorder="1" applyAlignment="1"/>
    <xf numFmtId="0" fontId="10" fillId="0" borderId="3" xfId="0" applyFont="1" applyBorder="1" applyAlignment="1">
      <alignment horizontal="center"/>
    </xf>
    <xf numFmtId="0" fontId="7" fillId="4" borderId="4" xfId="0" applyFont="1" applyFill="1" applyBorder="1" applyAlignment="1">
      <alignment horizontal="center"/>
    </xf>
    <xf numFmtId="3" fontId="7" fillId="4" borderId="4" xfId="0" applyNumberFormat="1" applyFont="1" applyFill="1" applyBorder="1"/>
    <xf numFmtId="3" fontId="4" fillId="0" borderId="0" xfId="0" applyNumberFormat="1" applyFont="1" applyAlignment="1">
      <alignment horizontal="center"/>
    </xf>
    <xf numFmtId="3" fontId="0" fillId="0" borderId="15" xfId="0" applyNumberFormat="1" applyFont="1" applyBorder="1"/>
    <xf numFmtId="3" fontId="0" fillId="0" borderId="5" xfId="0" applyNumberFormat="1" applyFont="1" applyBorder="1"/>
    <xf numFmtId="0" fontId="10" fillId="0" borderId="15" xfId="0" applyFont="1" applyBorder="1" applyAlignment="1">
      <alignment horizontal="center"/>
    </xf>
    <xf numFmtId="3" fontId="11" fillId="0" borderId="15" xfId="0" applyNumberFormat="1" applyFont="1" applyBorder="1"/>
    <xf numFmtId="3" fontId="11" fillId="0" borderId="15" xfId="0" applyNumberFormat="1" applyFont="1" applyBorder="1" applyAlignment="1"/>
    <xf numFmtId="3" fontId="11" fillId="0" borderId="5" xfId="0" applyNumberFormat="1" applyFont="1" applyBorder="1"/>
    <xf numFmtId="3" fontId="12" fillId="0" borderId="15" xfId="0" applyNumberFormat="1" applyFont="1" applyBorder="1"/>
    <xf numFmtId="3" fontId="12" fillId="0" borderId="5" xfId="0" applyNumberFormat="1" applyFont="1" applyBorder="1"/>
    <xf numFmtId="3" fontId="0" fillId="0" borderId="0" xfId="0" applyNumberFormat="1"/>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0" fontId="13" fillId="0" borderId="0" xfId="0" applyFont="1"/>
    <xf numFmtId="3" fontId="6" fillId="4" borderId="12" xfId="0" applyNumberFormat="1" applyFont="1" applyFill="1" applyBorder="1" applyAlignment="1">
      <alignment horizontal="center"/>
    </xf>
    <xf numFmtId="3" fontId="6" fillId="4" borderId="13" xfId="0" applyNumberFormat="1" applyFont="1" applyFill="1" applyBorder="1" applyAlignment="1">
      <alignment horizontal="center"/>
    </xf>
    <xf numFmtId="3" fontId="6" fillId="3" borderId="12" xfId="0" applyNumberFormat="1" applyFont="1" applyFill="1" applyBorder="1" applyAlignment="1">
      <alignment horizontal="center"/>
    </xf>
    <xf numFmtId="3" fontId="6" fillId="3" borderId="13" xfId="0" applyNumberFormat="1" applyFont="1" applyFill="1" applyBorder="1" applyAlignment="1">
      <alignment horizontal="center"/>
    </xf>
    <xf numFmtId="0" fontId="1" fillId="3" borderId="7" xfId="0" applyFont="1" applyFill="1" applyBorder="1" applyAlignment="1">
      <alignment horizontal="center"/>
    </xf>
    <xf numFmtId="0" fontId="1" fillId="3" borderId="2" xfId="0" applyFont="1" applyFill="1" applyBorder="1" applyAlignment="1">
      <alignment horizontal="center"/>
    </xf>
    <xf numFmtId="3" fontId="5" fillId="2" borderId="12" xfId="0" applyNumberFormat="1" applyFont="1" applyFill="1" applyBorder="1" applyAlignment="1">
      <alignment horizontal="center" wrapText="1"/>
    </xf>
    <xf numFmtId="3" fontId="5" fillId="2" borderId="13" xfId="0" applyNumberFormat="1" applyFont="1" applyFill="1" applyBorder="1" applyAlignment="1">
      <alignment horizontal="center" wrapText="1"/>
    </xf>
    <xf numFmtId="0" fontId="3" fillId="0" borderId="0" xfId="0" applyFont="1" applyAlignment="1">
      <alignment horizontal="center"/>
    </xf>
    <xf numFmtId="0" fontId="2" fillId="2" borderId="7" xfId="0" applyFont="1" applyFill="1" applyBorder="1" applyAlignment="1">
      <alignment horizontal="center" wrapText="1"/>
    </xf>
    <xf numFmtId="0" fontId="2" fillId="2" borderId="2"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3" fillId="0" borderId="14"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FF00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zoomScaleNormal="100" workbookViewId="0">
      <pane xSplit="1" ySplit="4" topLeftCell="B32" activePane="bottomRight" state="frozen"/>
      <selection pane="topRight" activeCell="B1" sqref="B1"/>
      <selection pane="bottomLeft" activeCell="A5" sqref="A5"/>
      <selection pane="bottomRight" activeCell="Q52" sqref="Q52"/>
    </sheetView>
  </sheetViews>
  <sheetFormatPr defaultRowHeight="15" x14ac:dyDescent="0.25"/>
  <cols>
    <col min="1" max="1" width="21.42578125" customWidth="1"/>
    <col min="2" max="27" width="8.7109375" customWidth="1"/>
  </cols>
  <sheetData>
    <row r="1" spans="1:27" x14ac:dyDescent="0.25">
      <c r="J1" s="5" t="s">
        <v>63</v>
      </c>
      <c r="K1" s="5"/>
      <c r="L1" s="5"/>
      <c r="M1" s="5"/>
      <c r="N1" s="5"/>
      <c r="O1" s="5"/>
      <c r="P1" s="5"/>
      <c r="Q1" s="5"/>
      <c r="R1" s="5"/>
      <c r="S1" s="5"/>
      <c r="T1" s="5"/>
      <c r="U1" s="5"/>
    </row>
    <row r="2" spans="1:27" ht="15.75" thickBot="1" x14ac:dyDescent="0.3"/>
    <row r="3" spans="1:27" ht="35.1" customHeight="1" thickBot="1" x14ac:dyDescent="0.3">
      <c r="A3" s="6" t="s">
        <v>24</v>
      </c>
      <c r="B3" s="52" t="s">
        <v>0</v>
      </c>
      <c r="C3" s="53"/>
      <c r="D3" s="52" t="s">
        <v>1</v>
      </c>
      <c r="E3" s="53"/>
      <c r="F3" s="52" t="s">
        <v>2</v>
      </c>
      <c r="G3" s="53"/>
      <c r="H3" s="52" t="s">
        <v>3</v>
      </c>
      <c r="I3" s="53"/>
      <c r="J3" s="52" t="s">
        <v>4</v>
      </c>
      <c r="K3" s="53"/>
      <c r="L3" s="52" t="s">
        <v>5</v>
      </c>
      <c r="M3" s="53"/>
      <c r="N3" s="52" t="s">
        <v>6</v>
      </c>
      <c r="O3" s="53"/>
      <c r="P3" s="52" t="s">
        <v>7</v>
      </c>
      <c r="Q3" s="53"/>
      <c r="R3" s="52" t="s">
        <v>8</v>
      </c>
      <c r="S3" s="53"/>
      <c r="T3" s="52" t="s">
        <v>9</v>
      </c>
      <c r="U3" s="53"/>
      <c r="V3" s="52" t="s">
        <v>10</v>
      </c>
      <c r="W3" s="53"/>
      <c r="X3" s="52" t="s">
        <v>11</v>
      </c>
      <c r="Y3" s="53"/>
      <c r="Z3" s="52" t="s">
        <v>12</v>
      </c>
      <c r="AA3" s="53"/>
    </row>
    <row r="4" spans="1:27" ht="20.100000000000001" customHeight="1" thickTop="1" thickBot="1" x14ac:dyDescent="0.3">
      <c r="A4" s="19"/>
      <c r="B4" s="19" t="s">
        <v>49</v>
      </c>
      <c r="C4" s="19" t="s">
        <v>53</v>
      </c>
      <c r="D4" s="19" t="s">
        <v>49</v>
      </c>
      <c r="E4" s="19" t="s">
        <v>53</v>
      </c>
      <c r="F4" s="19" t="s">
        <v>49</v>
      </c>
      <c r="G4" s="19" t="s">
        <v>53</v>
      </c>
      <c r="H4" s="19" t="s">
        <v>49</v>
      </c>
      <c r="I4" s="19" t="s">
        <v>53</v>
      </c>
      <c r="J4" s="19" t="s">
        <v>49</v>
      </c>
      <c r="K4" s="19" t="s">
        <v>53</v>
      </c>
      <c r="L4" s="19" t="s">
        <v>49</v>
      </c>
      <c r="M4" s="19" t="s">
        <v>53</v>
      </c>
      <c r="N4" s="19" t="s">
        <v>49</v>
      </c>
      <c r="O4" s="19" t="s">
        <v>53</v>
      </c>
      <c r="P4" s="19" t="s">
        <v>49</v>
      </c>
      <c r="Q4" s="19" t="s">
        <v>53</v>
      </c>
      <c r="R4" s="19" t="s">
        <v>49</v>
      </c>
      <c r="S4" s="19" t="s">
        <v>53</v>
      </c>
      <c r="T4" s="19" t="s">
        <v>49</v>
      </c>
      <c r="U4" s="19" t="s">
        <v>53</v>
      </c>
      <c r="V4" s="19" t="s">
        <v>49</v>
      </c>
      <c r="W4" s="19" t="s">
        <v>53</v>
      </c>
      <c r="X4" s="19" t="s">
        <v>49</v>
      </c>
      <c r="Y4" s="19" t="s">
        <v>53</v>
      </c>
      <c r="Z4" s="19" t="s">
        <v>49</v>
      </c>
      <c r="AA4" s="19" t="s">
        <v>53</v>
      </c>
    </row>
    <row r="5" spans="1:27" ht="15.75" thickTop="1" x14ac:dyDescent="0.25">
      <c r="A5" s="32" t="s">
        <v>25</v>
      </c>
      <c r="B5" s="27">
        <v>26711</v>
      </c>
      <c r="C5" s="27">
        <v>220</v>
      </c>
      <c r="D5" s="27">
        <v>40189</v>
      </c>
      <c r="E5" s="27">
        <v>574</v>
      </c>
      <c r="F5" s="27">
        <v>31126</v>
      </c>
      <c r="G5" s="27">
        <v>333</v>
      </c>
      <c r="H5" s="28">
        <v>30909</v>
      </c>
      <c r="I5" s="28">
        <v>136</v>
      </c>
      <c r="J5" s="27">
        <v>28690</v>
      </c>
      <c r="K5" s="27">
        <v>233</v>
      </c>
      <c r="L5" s="27">
        <v>32107</v>
      </c>
      <c r="M5" s="27">
        <v>115</v>
      </c>
      <c r="N5" s="27">
        <v>38109</v>
      </c>
      <c r="O5" s="27">
        <v>136</v>
      </c>
      <c r="P5" s="27">
        <v>34231</v>
      </c>
      <c r="Q5" s="27">
        <v>176</v>
      </c>
      <c r="R5" s="27">
        <v>26320</v>
      </c>
      <c r="S5" s="27">
        <v>228</v>
      </c>
      <c r="T5" s="27">
        <v>29048</v>
      </c>
      <c r="U5" s="27">
        <v>241</v>
      </c>
      <c r="V5" s="27">
        <v>29609</v>
      </c>
      <c r="W5" s="27">
        <v>205</v>
      </c>
      <c r="X5" s="27">
        <v>39562</v>
      </c>
      <c r="Y5" s="27">
        <v>146</v>
      </c>
      <c r="Z5" s="27">
        <f>SUM(B5,D5,F5,H5,J5,L5,N5,P5,R5,T5,V5,X5,)</f>
        <v>386611</v>
      </c>
      <c r="AA5" s="29">
        <f>SUM(C5,E5,G5,I5,K5,M5,O5,Q5,S5,U5,W5,Y5,)</f>
        <v>2743</v>
      </c>
    </row>
    <row r="6" spans="1:27" ht="15.75" thickBot="1" x14ac:dyDescent="0.3">
      <c r="A6" s="32" t="s">
        <v>26</v>
      </c>
      <c r="B6" s="27">
        <v>3210</v>
      </c>
      <c r="C6" s="27">
        <v>17</v>
      </c>
      <c r="D6" s="27">
        <v>3840</v>
      </c>
      <c r="E6" s="27">
        <v>44</v>
      </c>
      <c r="F6" s="27">
        <v>2661</v>
      </c>
      <c r="G6" s="27">
        <v>76</v>
      </c>
      <c r="H6" s="27">
        <v>2171</v>
      </c>
      <c r="I6" s="27">
        <v>15</v>
      </c>
      <c r="J6" s="27">
        <v>1399</v>
      </c>
      <c r="K6" s="27">
        <v>58</v>
      </c>
      <c r="L6" s="27">
        <v>1288</v>
      </c>
      <c r="M6" s="27">
        <v>1</v>
      </c>
      <c r="N6" s="27">
        <v>2078</v>
      </c>
      <c r="O6" s="27">
        <v>2</v>
      </c>
      <c r="P6" s="27">
        <v>1562</v>
      </c>
      <c r="Q6" s="27">
        <v>0</v>
      </c>
      <c r="R6" s="27">
        <v>1369</v>
      </c>
      <c r="S6" s="27">
        <v>8</v>
      </c>
      <c r="T6" s="27">
        <v>1602</v>
      </c>
      <c r="U6" s="27">
        <v>6</v>
      </c>
      <c r="V6" s="27">
        <v>1285</v>
      </c>
      <c r="W6" s="27">
        <v>20</v>
      </c>
      <c r="X6" s="27">
        <v>3720</v>
      </c>
      <c r="Y6" s="27">
        <v>21</v>
      </c>
      <c r="Z6" s="27">
        <f>SUM(B6,D6,F6,H6,J6,L6,N6,P6,R6,T6,V6,X6,)</f>
        <v>26185</v>
      </c>
      <c r="AA6" s="29">
        <f>SUM(C6,E6,G6,I6,K6,M6,O6,Q6,S6,U6,W6,Y6,)</f>
        <v>268</v>
      </c>
    </row>
    <row r="7" spans="1:27" s="20" customFormat="1" ht="20.100000000000001" customHeight="1" thickBot="1" x14ac:dyDescent="0.3">
      <c r="A7" s="25" t="s">
        <v>54</v>
      </c>
      <c r="B7" s="26">
        <f>SUM(B5:B6)</f>
        <v>29921</v>
      </c>
      <c r="C7" s="26">
        <f>SUM(C5:C6)</f>
        <v>237</v>
      </c>
      <c r="D7" s="26">
        <f t="shared" ref="D7:AA7" si="0">SUM(D5:D6)</f>
        <v>44029</v>
      </c>
      <c r="E7" s="26">
        <f t="shared" si="0"/>
        <v>618</v>
      </c>
      <c r="F7" s="26">
        <f t="shared" si="0"/>
        <v>33787</v>
      </c>
      <c r="G7" s="26">
        <f t="shared" si="0"/>
        <v>409</v>
      </c>
      <c r="H7" s="26">
        <f t="shared" si="0"/>
        <v>33080</v>
      </c>
      <c r="I7" s="26">
        <f t="shared" si="0"/>
        <v>151</v>
      </c>
      <c r="J7" s="26">
        <f t="shared" si="0"/>
        <v>30089</v>
      </c>
      <c r="K7" s="26">
        <f t="shared" si="0"/>
        <v>291</v>
      </c>
      <c r="L7" s="26">
        <f t="shared" si="0"/>
        <v>33395</v>
      </c>
      <c r="M7" s="26">
        <f t="shared" si="0"/>
        <v>116</v>
      </c>
      <c r="N7" s="26">
        <f t="shared" si="0"/>
        <v>40187</v>
      </c>
      <c r="O7" s="26">
        <f t="shared" si="0"/>
        <v>138</v>
      </c>
      <c r="P7" s="26">
        <f t="shared" si="0"/>
        <v>35793</v>
      </c>
      <c r="Q7" s="26">
        <f t="shared" si="0"/>
        <v>176</v>
      </c>
      <c r="R7" s="26">
        <f t="shared" si="0"/>
        <v>27689</v>
      </c>
      <c r="S7" s="26">
        <f t="shared" si="0"/>
        <v>236</v>
      </c>
      <c r="T7" s="26">
        <f t="shared" si="0"/>
        <v>30650</v>
      </c>
      <c r="U7" s="26">
        <f t="shared" si="0"/>
        <v>247</v>
      </c>
      <c r="V7" s="26">
        <f t="shared" si="0"/>
        <v>30894</v>
      </c>
      <c r="W7" s="26">
        <f t="shared" si="0"/>
        <v>225</v>
      </c>
      <c r="X7" s="26">
        <f t="shared" si="0"/>
        <v>43282</v>
      </c>
      <c r="Y7" s="26">
        <f t="shared" si="0"/>
        <v>167</v>
      </c>
      <c r="Z7" s="26">
        <f t="shared" si="0"/>
        <v>412796</v>
      </c>
      <c r="AA7" s="26">
        <f t="shared" si="0"/>
        <v>3011</v>
      </c>
    </row>
    <row r="8" spans="1:27" ht="20.100000000000001" customHeight="1" thickBot="1" x14ac:dyDescent="0.3">
      <c r="A8" s="21" t="s">
        <v>52</v>
      </c>
      <c r="B8" s="48">
        <f>SUM(B7:C7)</f>
        <v>30158</v>
      </c>
      <c r="C8" s="49"/>
      <c r="D8" s="48">
        <f t="shared" ref="D8" si="1">SUM(D7:E7)</f>
        <v>44647</v>
      </c>
      <c r="E8" s="49"/>
      <c r="F8" s="48">
        <f t="shared" ref="F8" si="2">SUM(F7:G7)</f>
        <v>34196</v>
      </c>
      <c r="G8" s="49"/>
      <c r="H8" s="48">
        <f t="shared" ref="H8" si="3">SUM(H7:I7)</f>
        <v>33231</v>
      </c>
      <c r="I8" s="49"/>
      <c r="J8" s="48">
        <f t="shared" ref="J8" si="4">SUM(J7:K7)</f>
        <v>30380</v>
      </c>
      <c r="K8" s="49"/>
      <c r="L8" s="48">
        <f t="shared" ref="L8" si="5">SUM(L7:M7)</f>
        <v>33511</v>
      </c>
      <c r="M8" s="49"/>
      <c r="N8" s="48">
        <f t="shared" ref="N8" si="6">SUM(N7:O7)</f>
        <v>40325</v>
      </c>
      <c r="O8" s="49"/>
      <c r="P8" s="48">
        <f t="shared" ref="P8" si="7">SUM(P7:Q7)</f>
        <v>35969</v>
      </c>
      <c r="Q8" s="49"/>
      <c r="R8" s="48">
        <f t="shared" ref="R8" si="8">SUM(R7:S7)</f>
        <v>27925</v>
      </c>
      <c r="S8" s="49"/>
      <c r="T8" s="48">
        <f t="shared" ref="T8" si="9">SUM(T7:U7)</f>
        <v>30897</v>
      </c>
      <c r="U8" s="49"/>
      <c r="V8" s="48">
        <f t="shared" ref="V8" si="10">SUM(V7:W7)</f>
        <v>31119</v>
      </c>
      <c r="W8" s="49"/>
      <c r="X8" s="48">
        <f t="shared" ref="X8" si="11">SUM(X7:Y7)</f>
        <v>43449</v>
      </c>
      <c r="Y8" s="49"/>
      <c r="Z8" s="48">
        <f t="shared" ref="Z8" si="12">SUM(Z7:AA7)</f>
        <v>415807</v>
      </c>
      <c r="AA8" s="49"/>
    </row>
    <row r="9" spans="1:27" x14ac:dyDescent="0.25">
      <c r="A9" s="4"/>
      <c r="B9" s="27"/>
      <c r="C9" s="27"/>
      <c r="D9" s="27"/>
      <c r="E9" s="27"/>
      <c r="F9" s="27"/>
      <c r="G9" s="27"/>
      <c r="H9" s="27"/>
      <c r="I9" s="27"/>
      <c r="J9" s="27"/>
      <c r="K9" s="27"/>
      <c r="L9" s="27"/>
      <c r="M9" s="27"/>
      <c r="N9" s="27"/>
      <c r="O9" s="27"/>
      <c r="P9" s="27"/>
      <c r="Q9" s="27"/>
      <c r="R9" s="27"/>
      <c r="S9" s="27"/>
      <c r="T9" s="27"/>
      <c r="U9" s="27"/>
      <c r="V9" s="27"/>
      <c r="W9" s="27"/>
      <c r="X9" s="27"/>
      <c r="Y9" s="27"/>
      <c r="Z9" s="27"/>
      <c r="AA9" s="30"/>
    </row>
    <row r="10" spans="1:27" x14ac:dyDescent="0.25">
      <c r="A10" s="32" t="s">
        <v>27</v>
      </c>
      <c r="B10" s="27">
        <v>32129</v>
      </c>
      <c r="C10" s="27">
        <v>9</v>
      </c>
      <c r="D10" s="27">
        <v>44221</v>
      </c>
      <c r="E10" s="27">
        <v>99</v>
      </c>
      <c r="F10" s="31">
        <v>32903</v>
      </c>
      <c r="G10" s="31">
        <v>159</v>
      </c>
      <c r="H10" s="27">
        <v>34446</v>
      </c>
      <c r="I10" s="27">
        <v>358</v>
      </c>
      <c r="J10" s="27">
        <v>31386</v>
      </c>
      <c r="K10" s="27">
        <v>268</v>
      </c>
      <c r="L10" s="27">
        <v>33575</v>
      </c>
      <c r="M10" s="27">
        <v>153</v>
      </c>
      <c r="N10" s="27">
        <v>40685</v>
      </c>
      <c r="O10" s="27">
        <v>161</v>
      </c>
      <c r="P10" s="27">
        <v>35847</v>
      </c>
      <c r="Q10" s="27">
        <v>197</v>
      </c>
      <c r="R10" s="27">
        <v>28135</v>
      </c>
      <c r="S10" s="27">
        <v>201</v>
      </c>
      <c r="T10" s="27">
        <v>29420</v>
      </c>
      <c r="U10" s="27">
        <v>272</v>
      </c>
      <c r="V10" s="27">
        <v>32977</v>
      </c>
      <c r="W10" s="27">
        <v>158</v>
      </c>
      <c r="X10" s="27">
        <v>41614</v>
      </c>
      <c r="Y10" s="27">
        <v>228</v>
      </c>
      <c r="Z10" s="27">
        <f>SUM(B10,D10,F10,H10,J10,L10,N10,P10,R10,T10,V10,X10,)</f>
        <v>417338</v>
      </c>
      <c r="AA10" s="27">
        <f>SUM(C10,E10,G10,I10,K10,M10,O10,Q10,S10,U10,W10,Y10,)</f>
        <v>2263</v>
      </c>
    </row>
    <row r="11" spans="1:27" ht="15.75" thickBot="1" x14ac:dyDescent="0.3">
      <c r="A11" s="32" t="s">
        <v>26</v>
      </c>
      <c r="B11" s="27">
        <v>3319</v>
      </c>
      <c r="C11" s="27">
        <v>29</v>
      </c>
      <c r="D11" s="27">
        <v>3779</v>
      </c>
      <c r="E11" s="27">
        <v>8</v>
      </c>
      <c r="F11" s="27">
        <v>3230</v>
      </c>
      <c r="G11" s="27">
        <v>18</v>
      </c>
      <c r="H11" s="27">
        <v>1644</v>
      </c>
      <c r="I11" s="27">
        <v>13</v>
      </c>
      <c r="J11" s="27">
        <v>1228</v>
      </c>
      <c r="K11" s="27">
        <v>11</v>
      </c>
      <c r="L11" s="27">
        <v>1087</v>
      </c>
      <c r="M11" s="27">
        <v>5</v>
      </c>
      <c r="N11" s="27">
        <v>1356</v>
      </c>
      <c r="O11" s="27">
        <v>9</v>
      </c>
      <c r="P11" s="27">
        <v>1278</v>
      </c>
      <c r="Q11" s="27">
        <v>15</v>
      </c>
      <c r="R11" s="27">
        <v>1029</v>
      </c>
      <c r="S11" s="27">
        <v>0</v>
      </c>
      <c r="T11" s="27">
        <v>1258</v>
      </c>
      <c r="U11" s="27">
        <v>20</v>
      </c>
      <c r="V11" s="27">
        <v>1526</v>
      </c>
      <c r="W11" s="27">
        <v>0</v>
      </c>
      <c r="X11" s="27">
        <v>1701</v>
      </c>
      <c r="Y11" s="27">
        <v>3</v>
      </c>
      <c r="Z11" s="27">
        <f>SUM(B11,D11,F11,H11,J11,L11,N11,P11,R11,T11,V11,X11,)</f>
        <v>22435</v>
      </c>
      <c r="AA11" s="27">
        <f>SUM(C11,E11,G11,I11,K11,M11,O11,Q11,S11,U11,W11,Y11,)</f>
        <v>131</v>
      </c>
    </row>
    <row r="12" spans="1:27" ht="20.100000000000001" customHeight="1" thickBot="1" x14ac:dyDescent="0.3">
      <c r="A12" s="22" t="s">
        <v>54</v>
      </c>
      <c r="B12" s="23">
        <f>SUM(B10:B11)</f>
        <v>35448</v>
      </c>
      <c r="C12" s="23">
        <f>SUM(C10:C11)</f>
        <v>38</v>
      </c>
      <c r="D12" s="23">
        <f t="shared" ref="D12:AA12" si="13">SUM(D10:D11)</f>
        <v>48000</v>
      </c>
      <c r="E12" s="23">
        <f t="shared" si="13"/>
        <v>107</v>
      </c>
      <c r="F12" s="23">
        <f t="shared" si="13"/>
        <v>36133</v>
      </c>
      <c r="G12" s="23">
        <f t="shared" si="13"/>
        <v>177</v>
      </c>
      <c r="H12" s="23">
        <f t="shared" si="13"/>
        <v>36090</v>
      </c>
      <c r="I12" s="23">
        <f t="shared" si="13"/>
        <v>371</v>
      </c>
      <c r="J12" s="23">
        <f t="shared" si="13"/>
        <v>32614</v>
      </c>
      <c r="K12" s="23">
        <f t="shared" si="13"/>
        <v>279</v>
      </c>
      <c r="L12" s="23">
        <f t="shared" si="13"/>
        <v>34662</v>
      </c>
      <c r="M12" s="23">
        <f t="shared" si="13"/>
        <v>158</v>
      </c>
      <c r="N12" s="23">
        <f t="shared" si="13"/>
        <v>42041</v>
      </c>
      <c r="O12" s="23">
        <f t="shared" si="13"/>
        <v>170</v>
      </c>
      <c r="P12" s="23">
        <f t="shared" si="13"/>
        <v>37125</v>
      </c>
      <c r="Q12" s="23">
        <f t="shared" si="13"/>
        <v>212</v>
      </c>
      <c r="R12" s="23">
        <f t="shared" si="13"/>
        <v>29164</v>
      </c>
      <c r="S12" s="23">
        <f t="shared" si="13"/>
        <v>201</v>
      </c>
      <c r="T12" s="23">
        <f t="shared" si="13"/>
        <v>30678</v>
      </c>
      <c r="U12" s="23">
        <f t="shared" si="13"/>
        <v>292</v>
      </c>
      <c r="V12" s="23">
        <f t="shared" si="13"/>
        <v>34503</v>
      </c>
      <c r="W12" s="23">
        <f t="shared" si="13"/>
        <v>158</v>
      </c>
      <c r="X12" s="23">
        <f t="shared" si="13"/>
        <v>43315</v>
      </c>
      <c r="Y12" s="23">
        <f t="shared" si="13"/>
        <v>231</v>
      </c>
      <c r="Z12" s="23">
        <f t="shared" si="13"/>
        <v>439773</v>
      </c>
      <c r="AA12" s="23">
        <f t="shared" si="13"/>
        <v>2394</v>
      </c>
    </row>
    <row r="13" spans="1:27" ht="20.100000000000001" customHeight="1" thickBot="1" x14ac:dyDescent="0.3">
      <c r="A13" s="24" t="s">
        <v>52</v>
      </c>
      <c r="B13" s="50">
        <f>SUM(B12:C12)</f>
        <v>35486</v>
      </c>
      <c r="C13" s="51"/>
      <c r="D13" s="50">
        <f t="shared" ref="D13" si="14">SUM(D12:E12)</f>
        <v>48107</v>
      </c>
      <c r="E13" s="51"/>
      <c r="F13" s="50">
        <f t="shared" ref="F13" si="15">SUM(F12:G12)</f>
        <v>36310</v>
      </c>
      <c r="G13" s="51"/>
      <c r="H13" s="50">
        <f t="shared" ref="H13" si="16">SUM(H12:I12)</f>
        <v>36461</v>
      </c>
      <c r="I13" s="51"/>
      <c r="J13" s="50">
        <f t="shared" ref="J13" si="17">SUM(J12:K12)</f>
        <v>32893</v>
      </c>
      <c r="K13" s="51"/>
      <c r="L13" s="50">
        <f t="shared" ref="L13" si="18">SUM(L12:M12)</f>
        <v>34820</v>
      </c>
      <c r="M13" s="51"/>
      <c r="N13" s="50">
        <f t="shared" ref="N13" si="19">SUM(N12:O12)</f>
        <v>42211</v>
      </c>
      <c r="O13" s="51"/>
      <c r="P13" s="50">
        <f t="shared" ref="P13" si="20">SUM(P12:Q12)</f>
        <v>37337</v>
      </c>
      <c r="Q13" s="51"/>
      <c r="R13" s="50">
        <f t="shared" ref="R13" si="21">SUM(R12:S12)</f>
        <v>29365</v>
      </c>
      <c r="S13" s="51"/>
      <c r="T13" s="50">
        <f t="shared" ref="T13" si="22">SUM(T12:U12)</f>
        <v>30970</v>
      </c>
      <c r="U13" s="51"/>
      <c r="V13" s="50">
        <f t="shared" ref="V13" si="23">SUM(V12:W12)</f>
        <v>34661</v>
      </c>
      <c r="W13" s="51"/>
      <c r="X13" s="50">
        <f t="shared" ref="X13" si="24">SUM(X12:Y12)</f>
        <v>43546</v>
      </c>
      <c r="Y13" s="51"/>
      <c r="Z13" s="50">
        <f>SUM(Z12:AA12)</f>
        <v>442167</v>
      </c>
      <c r="AA13" s="51"/>
    </row>
    <row r="14" spans="1:27" x14ac:dyDescent="0.25">
      <c r="A14" s="4"/>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30"/>
    </row>
    <row r="15" spans="1:27" x14ac:dyDescent="0.25">
      <c r="A15" s="32" t="s">
        <v>28</v>
      </c>
      <c r="B15" s="27">
        <v>37633</v>
      </c>
      <c r="C15" s="27">
        <v>237</v>
      </c>
      <c r="D15" s="27">
        <v>39322</v>
      </c>
      <c r="E15" s="27">
        <v>525</v>
      </c>
      <c r="F15" s="31">
        <v>31083</v>
      </c>
      <c r="G15" s="31">
        <v>305</v>
      </c>
      <c r="H15" s="27">
        <v>30642</v>
      </c>
      <c r="I15" s="27">
        <v>586</v>
      </c>
      <c r="J15" s="27">
        <v>29039</v>
      </c>
      <c r="K15" s="27">
        <v>655</v>
      </c>
      <c r="L15" s="27">
        <v>31481</v>
      </c>
      <c r="M15" s="27">
        <v>538</v>
      </c>
      <c r="N15" s="27">
        <v>38285</v>
      </c>
      <c r="O15" s="27">
        <v>409</v>
      </c>
      <c r="P15" s="27">
        <v>33327</v>
      </c>
      <c r="Q15" s="27">
        <v>511</v>
      </c>
      <c r="R15" s="27">
        <v>26482</v>
      </c>
      <c r="S15" s="27">
        <v>377</v>
      </c>
      <c r="T15" s="27">
        <v>27349</v>
      </c>
      <c r="U15" s="27">
        <v>396</v>
      </c>
      <c r="V15" s="27">
        <v>28137</v>
      </c>
      <c r="W15" s="27">
        <v>349</v>
      </c>
      <c r="X15" s="27">
        <v>37685</v>
      </c>
      <c r="Y15" s="27">
        <v>373</v>
      </c>
      <c r="Z15" s="27">
        <f>SUM(B15,D15,F15,H15,J15,L15,N15,P15,R15,T15,V15,X15,)</f>
        <v>390465</v>
      </c>
      <c r="AA15" s="27">
        <f>SUM(C15,E15,G15,I15,K15,M15,O15,Q15,S15,U15,W15,Y15,)</f>
        <v>5261</v>
      </c>
    </row>
    <row r="16" spans="1:27" ht="15.75" thickBot="1" x14ac:dyDescent="0.3">
      <c r="A16" s="32" t="s">
        <v>26</v>
      </c>
      <c r="B16" s="27">
        <v>2479</v>
      </c>
      <c r="C16" s="27">
        <v>10</v>
      </c>
      <c r="D16" s="27">
        <v>2680</v>
      </c>
      <c r="E16" s="27">
        <v>0</v>
      </c>
      <c r="F16" s="27">
        <v>1824</v>
      </c>
      <c r="G16" s="27">
        <v>0</v>
      </c>
      <c r="H16" s="27">
        <v>1330</v>
      </c>
      <c r="I16" s="27">
        <v>4</v>
      </c>
      <c r="J16" s="27">
        <v>1255</v>
      </c>
      <c r="K16" s="27">
        <v>0</v>
      </c>
      <c r="L16" s="27">
        <v>1027</v>
      </c>
      <c r="M16" s="27">
        <v>0</v>
      </c>
      <c r="N16" s="27">
        <v>1357</v>
      </c>
      <c r="O16" s="27">
        <v>0</v>
      </c>
      <c r="P16" s="27">
        <v>1455</v>
      </c>
      <c r="Q16" s="27">
        <v>5</v>
      </c>
      <c r="R16" s="27">
        <v>1137</v>
      </c>
      <c r="S16" s="27">
        <v>0</v>
      </c>
      <c r="T16" s="27">
        <v>1346</v>
      </c>
      <c r="U16" s="27">
        <v>0</v>
      </c>
      <c r="V16" s="27">
        <v>1565</v>
      </c>
      <c r="W16" s="27">
        <v>5</v>
      </c>
      <c r="X16" s="27">
        <v>2075</v>
      </c>
      <c r="Y16" s="27">
        <v>4</v>
      </c>
      <c r="Z16" s="27">
        <f>SUM(B16,D16,F16,H16,J16,L16,N16,P16,R16,T16,V16,X16,)</f>
        <v>19530</v>
      </c>
      <c r="AA16" s="27">
        <f>SUM(C16,E16,G16,I16,K16,M16,O16,Q16,S16,U16,W16,Y16,)</f>
        <v>28</v>
      </c>
    </row>
    <row r="17" spans="1:27" ht="20.100000000000001" customHeight="1" thickBot="1" x14ac:dyDescent="0.3">
      <c r="A17" s="25" t="s">
        <v>54</v>
      </c>
      <c r="B17" s="26">
        <f>SUM(B15:B16)</f>
        <v>40112</v>
      </c>
      <c r="C17" s="26">
        <f>SUM(C15:C16)</f>
        <v>247</v>
      </c>
      <c r="D17" s="26">
        <f t="shared" ref="D17:AA17" si="25">SUM(D15:D16)</f>
        <v>42002</v>
      </c>
      <c r="E17" s="26">
        <f t="shared" si="25"/>
        <v>525</v>
      </c>
      <c r="F17" s="26">
        <f t="shared" si="25"/>
        <v>32907</v>
      </c>
      <c r="G17" s="26">
        <f t="shared" si="25"/>
        <v>305</v>
      </c>
      <c r="H17" s="26">
        <f t="shared" si="25"/>
        <v>31972</v>
      </c>
      <c r="I17" s="26">
        <f t="shared" si="25"/>
        <v>590</v>
      </c>
      <c r="J17" s="26">
        <f t="shared" si="25"/>
        <v>30294</v>
      </c>
      <c r="K17" s="26">
        <f t="shared" si="25"/>
        <v>655</v>
      </c>
      <c r="L17" s="26">
        <f t="shared" si="25"/>
        <v>32508</v>
      </c>
      <c r="M17" s="26">
        <f t="shared" si="25"/>
        <v>538</v>
      </c>
      <c r="N17" s="26">
        <f t="shared" si="25"/>
        <v>39642</v>
      </c>
      <c r="O17" s="26">
        <f t="shared" si="25"/>
        <v>409</v>
      </c>
      <c r="P17" s="26">
        <f t="shared" si="25"/>
        <v>34782</v>
      </c>
      <c r="Q17" s="26">
        <f t="shared" si="25"/>
        <v>516</v>
      </c>
      <c r="R17" s="26">
        <f t="shared" si="25"/>
        <v>27619</v>
      </c>
      <c r="S17" s="26">
        <f t="shared" si="25"/>
        <v>377</v>
      </c>
      <c r="T17" s="26">
        <f t="shared" si="25"/>
        <v>28695</v>
      </c>
      <c r="U17" s="26">
        <f t="shared" si="25"/>
        <v>396</v>
      </c>
      <c r="V17" s="26">
        <f t="shared" si="25"/>
        <v>29702</v>
      </c>
      <c r="W17" s="26">
        <f t="shared" si="25"/>
        <v>354</v>
      </c>
      <c r="X17" s="26">
        <f t="shared" si="25"/>
        <v>39760</v>
      </c>
      <c r="Y17" s="26">
        <f t="shared" si="25"/>
        <v>377</v>
      </c>
      <c r="Z17" s="26">
        <f t="shared" si="25"/>
        <v>409995</v>
      </c>
      <c r="AA17" s="26">
        <f t="shared" si="25"/>
        <v>5289</v>
      </c>
    </row>
    <row r="18" spans="1:27" ht="15.75" thickBot="1" x14ac:dyDescent="0.3">
      <c r="A18" s="21" t="s">
        <v>52</v>
      </c>
      <c r="B18" s="48">
        <f>SUM(B17:C17)</f>
        <v>40359</v>
      </c>
      <c r="C18" s="49"/>
      <c r="D18" s="48">
        <f t="shared" ref="D18" si="26">SUM(D17:E17)</f>
        <v>42527</v>
      </c>
      <c r="E18" s="49"/>
      <c r="F18" s="48">
        <f t="shared" ref="F18" si="27">SUM(F17:G17)</f>
        <v>33212</v>
      </c>
      <c r="G18" s="49"/>
      <c r="H18" s="48">
        <f t="shared" ref="H18" si="28">SUM(H17:I17)</f>
        <v>32562</v>
      </c>
      <c r="I18" s="49"/>
      <c r="J18" s="48">
        <f t="shared" ref="J18" si="29">SUM(J17:K17)</f>
        <v>30949</v>
      </c>
      <c r="K18" s="49"/>
      <c r="L18" s="48">
        <f t="shared" ref="L18" si="30">SUM(L17:M17)</f>
        <v>33046</v>
      </c>
      <c r="M18" s="49"/>
      <c r="N18" s="48">
        <f t="shared" ref="N18" si="31">SUM(N17:O17)</f>
        <v>40051</v>
      </c>
      <c r="O18" s="49"/>
      <c r="P18" s="48">
        <f t="shared" ref="P18" si="32">SUM(P17:Q17)</f>
        <v>35298</v>
      </c>
      <c r="Q18" s="49"/>
      <c r="R18" s="48">
        <f t="shared" ref="R18" si="33">SUM(R17:S17)</f>
        <v>27996</v>
      </c>
      <c r="S18" s="49"/>
      <c r="T18" s="48">
        <f t="shared" ref="T18" si="34">SUM(T17:U17)</f>
        <v>29091</v>
      </c>
      <c r="U18" s="49"/>
      <c r="V18" s="48">
        <f t="shared" ref="V18" si="35">SUM(V17:W17)</f>
        <v>30056</v>
      </c>
      <c r="W18" s="49"/>
      <c r="X18" s="48">
        <f t="shared" ref="X18" si="36">SUM(X17:Y17)</f>
        <v>40137</v>
      </c>
      <c r="Y18" s="49"/>
      <c r="Z18" s="48">
        <f t="shared" ref="Z18" si="37">SUM(Z17:AA17)</f>
        <v>415284</v>
      </c>
      <c r="AA18" s="49"/>
    </row>
    <row r="19" spans="1:27" x14ac:dyDescent="0.25">
      <c r="A19" s="32" t="s">
        <v>29</v>
      </c>
      <c r="B19" s="27">
        <v>29542</v>
      </c>
      <c r="C19" s="27">
        <v>265</v>
      </c>
      <c r="D19" s="27">
        <v>43870</v>
      </c>
      <c r="E19" s="27">
        <v>292</v>
      </c>
      <c r="F19" s="31">
        <v>29965</v>
      </c>
      <c r="G19" s="31">
        <v>361</v>
      </c>
      <c r="H19" s="27">
        <v>30590</v>
      </c>
      <c r="I19" s="27">
        <v>267</v>
      </c>
      <c r="J19" s="27">
        <v>29420</v>
      </c>
      <c r="K19" s="27">
        <v>209</v>
      </c>
      <c r="L19" s="27">
        <v>30271</v>
      </c>
      <c r="M19" s="27">
        <v>353</v>
      </c>
      <c r="N19" s="27">
        <v>35621</v>
      </c>
      <c r="O19" s="27">
        <v>522</v>
      </c>
      <c r="P19" s="27">
        <v>31937</v>
      </c>
      <c r="Q19" s="27">
        <v>553</v>
      </c>
      <c r="R19" s="27">
        <v>23849</v>
      </c>
      <c r="S19" s="27">
        <v>497</v>
      </c>
      <c r="T19" s="27">
        <v>27963</v>
      </c>
      <c r="U19" s="27">
        <v>528</v>
      </c>
      <c r="V19" s="27">
        <v>26782</v>
      </c>
      <c r="W19" s="27">
        <v>608</v>
      </c>
      <c r="X19" s="27">
        <v>35392</v>
      </c>
      <c r="Y19" s="27">
        <v>448</v>
      </c>
      <c r="Z19" s="27">
        <f>SUM(B19,D19,F19,H19,J19,L19,N19,P19,R19,T19,V19,X19,)</f>
        <v>375202</v>
      </c>
      <c r="AA19" s="27">
        <f>SUM(C19,E19,G19,I19,K19,M19,O19,Q19,S19,U19,W19,Y19,)</f>
        <v>4903</v>
      </c>
    </row>
    <row r="20" spans="1:27" ht="15.75" thickBot="1" x14ac:dyDescent="0.3">
      <c r="A20" s="32" t="s">
        <v>26</v>
      </c>
      <c r="B20" s="27">
        <v>2467</v>
      </c>
      <c r="C20" s="27">
        <v>1</v>
      </c>
      <c r="D20" s="27">
        <v>2793</v>
      </c>
      <c r="E20" s="27">
        <v>2</v>
      </c>
      <c r="F20" s="27">
        <v>1844</v>
      </c>
      <c r="G20" s="27">
        <v>1</v>
      </c>
      <c r="H20" s="27">
        <v>1408</v>
      </c>
      <c r="I20" s="27">
        <v>12</v>
      </c>
      <c r="J20" s="27">
        <v>1119</v>
      </c>
      <c r="K20" s="27">
        <v>12</v>
      </c>
      <c r="L20" s="27">
        <v>1037</v>
      </c>
      <c r="M20" s="27">
        <v>4</v>
      </c>
      <c r="N20" s="27">
        <v>1525</v>
      </c>
      <c r="O20" s="27">
        <v>0</v>
      </c>
      <c r="P20" s="27">
        <v>1392</v>
      </c>
      <c r="Q20" s="27">
        <v>12</v>
      </c>
      <c r="R20" s="27">
        <v>1171</v>
      </c>
      <c r="S20" s="27">
        <v>8</v>
      </c>
      <c r="T20" s="27">
        <v>1348</v>
      </c>
      <c r="U20" s="27">
        <v>28</v>
      </c>
      <c r="V20" s="27">
        <v>1513</v>
      </c>
      <c r="W20" s="27">
        <v>21</v>
      </c>
      <c r="X20" s="27">
        <v>1831</v>
      </c>
      <c r="Y20" s="27">
        <v>96</v>
      </c>
      <c r="Z20" s="27">
        <f>SUM(B20,D20,F20,H20,J20,L20,N20,P20,R20,T20,V20,X20,)</f>
        <v>19448</v>
      </c>
      <c r="AA20" s="27">
        <f>SUM(C20,E20,G20,I20,K20,M20,O20,Q20,S20,U20,W20,Y20,)</f>
        <v>197</v>
      </c>
    </row>
    <row r="21" spans="1:27" ht="20.100000000000001" customHeight="1" thickBot="1" x14ac:dyDescent="0.3">
      <c r="A21" s="22" t="s">
        <v>54</v>
      </c>
      <c r="B21" s="23">
        <f>SUM(B19:B20)</f>
        <v>32009</v>
      </c>
      <c r="C21" s="23">
        <f t="shared" ref="C21:Y21" si="38">SUM(C19:C20)</f>
        <v>266</v>
      </c>
      <c r="D21" s="23">
        <f t="shared" si="38"/>
        <v>46663</v>
      </c>
      <c r="E21" s="23">
        <f t="shared" si="38"/>
        <v>294</v>
      </c>
      <c r="F21" s="23">
        <f t="shared" si="38"/>
        <v>31809</v>
      </c>
      <c r="G21" s="23">
        <f t="shared" si="38"/>
        <v>362</v>
      </c>
      <c r="H21" s="23">
        <f t="shared" si="38"/>
        <v>31998</v>
      </c>
      <c r="I21" s="23">
        <f t="shared" si="38"/>
        <v>279</v>
      </c>
      <c r="J21" s="23">
        <f t="shared" si="38"/>
        <v>30539</v>
      </c>
      <c r="K21" s="23">
        <f t="shared" si="38"/>
        <v>221</v>
      </c>
      <c r="L21" s="23">
        <f t="shared" si="38"/>
        <v>31308</v>
      </c>
      <c r="M21" s="23">
        <f t="shared" si="38"/>
        <v>357</v>
      </c>
      <c r="N21" s="23">
        <f t="shared" si="38"/>
        <v>37146</v>
      </c>
      <c r="O21" s="23">
        <f t="shared" si="38"/>
        <v>522</v>
      </c>
      <c r="P21" s="23">
        <f t="shared" si="38"/>
        <v>33329</v>
      </c>
      <c r="Q21" s="23">
        <f t="shared" si="38"/>
        <v>565</v>
      </c>
      <c r="R21" s="23">
        <f t="shared" si="38"/>
        <v>25020</v>
      </c>
      <c r="S21" s="23">
        <f t="shared" si="38"/>
        <v>505</v>
      </c>
      <c r="T21" s="23">
        <f t="shared" si="38"/>
        <v>29311</v>
      </c>
      <c r="U21" s="23">
        <f t="shared" si="38"/>
        <v>556</v>
      </c>
      <c r="V21" s="23">
        <f t="shared" si="38"/>
        <v>28295</v>
      </c>
      <c r="W21" s="23">
        <f t="shared" si="38"/>
        <v>629</v>
      </c>
      <c r="X21" s="23">
        <f t="shared" si="38"/>
        <v>37223</v>
      </c>
      <c r="Y21" s="23">
        <f t="shared" si="38"/>
        <v>544</v>
      </c>
      <c r="Z21" s="23">
        <f>SUM(Z19:Z20)</f>
        <v>394650</v>
      </c>
      <c r="AA21" s="23">
        <f>SUM(AA19:AA20)</f>
        <v>5100</v>
      </c>
    </row>
    <row r="22" spans="1:27" ht="15.75" thickBot="1" x14ac:dyDescent="0.3">
      <c r="A22" s="24" t="s">
        <v>52</v>
      </c>
      <c r="B22" s="50">
        <f>SUM(B21:C21)</f>
        <v>32275</v>
      </c>
      <c r="C22" s="51"/>
      <c r="D22" s="50">
        <f t="shared" ref="D22" si="39">SUM(D21:E21)</f>
        <v>46957</v>
      </c>
      <c r="E22" s="51"/>
      <c r="F22" s="50">
        <f t="shared" ref="F22" si="40">SUM(F21:G21)</f>
        <v>32171</v>
      </c>
      <c r="G22" s="51"/>
      <c r="H22" s="50">
        <f t="shared" ref="H22" si="41">SUM(H21:I21)</f>
        <v>32277</v>
      </c>
      <c r="I22" s="51"/>
      <c r="J22" s="50">
        <f t="shared" ref="J22" si="42">SUM(J21:K21)</f>
        <v>30760</v>
      </c>
      <c r="K22" s="51"/>
      <c r="L22" s="50">
        <f t="shared" ref="L22" si="43">SUM(L21:M21)</f>
        <v>31665</v>
      </c>
      <c r="M22" s="51"/>
      <c r="N22" s="50">
        <f t="shared" ref="N22" si="44">SUM(N21:O21)</f>
        <v>37668</v>
      </c>
      <c r="O22" s="51"/>
      <c r="P22" s="50">
        <f t="shared" ref="P22" si="45">SUM(P21:Q21)</f>
        <v>33894</v>
      </c>
      <c r="Q22" s="51"/>
      <c r="R22" s="50">
        <f t="shared" ref="R22" si="46">SUM(R21:S21)</f>
        <v>25525</v>
      </c>
      <c r="S22" s="51"/>
      <c r="T22" s="50">
        <f t="shared" ref="T22" si="47">SUM(T21:U21)</f>
        <v>29867</v>
      </c>
      <c r="U22" s="51"/>
      <c r="V22" s="50">
        <f t="shared" ref="V22" si="48">SUM(V21:W21)</f>
        <v>28924</v>
      </c>
      <c r="W22" s="51"/>
      <c r="X22" s="50">
        <f t="shared" ref="X22" si="49">SUM(X21:Y21)</f>
        <v>37767</v>
      </c>
      <c r="Y22" s="51"/>
      <c r="Z22" s="50">
        <f>SUM(Z21:AA21)</f>
        <v>399750</v>
      </c>
      <c r="AA22" s="51"/>
    </row>
    <row r="23" spans="1:27" x14ac:dyDescent="0.25">
      <c r="A23" s="32" t="s">
        <v>30</v>
      </c>
      <c r="B23" s="27">
        <v>30828</v>
      </c>
      <c r="C23" s="27">
        <v>484</v>
      </c>
      <c r="D23" s="27">
        <v>38315</v>
      </c>
      <c r="E23" s="27">
        <v>706</v>
      </c>
      <c r="F23" s="31">
        <v>30867</v>
      </c>
      <c r="G23" s="31">
        <v>805</v>
      </c>
      <c r="H23" s="27">
        <v>26999</v>
      </c>
      <c r="I23" s="27">
        <v>592</v>
      </c>
      <c r="J23" s="27">
        <v>27142</v>
      </c>
      <c r="K23" s="27">
        <v>611</v>
      </c>
      <c r="L23" s="27">
        <v>29712</v>
      </c>
      <c r="M23" s="27">
        <v>343</v>
      </c>
      <c r="N23" s="27">
        <v>34905</v>
      </c>
      <c r="O23" s="27">
        <v>446</v>
      </c>
      <c r="P23" s="27">
        <v>28962</v>
      </c>
      <c r="Q23" s="27">
        <v>520</v>
      </c>
      <c r="R23" s="27">
        <v>24057</v>
      </c>
      <c r="S23" s="27">
        <v>508</v>
      </c>
      <c r="T23" s="27">
        <v>24315</v>
      </c>
      <c r="U23" s="27">
        <v>598</v>
      </c>
      <c r="V23" s="27">
        <v>25529</v>
      </c>
      <c r="W23" s="27">
        <v>473</v>
      </c>
      <c r="X23" s="27">
        <v>34413</v>
      </c>
      <c r="Y23" s="27">
        <v>348</v>
      </c>
      <c r="Z23" s="27">
        <f>SUM(B23,D23,F23,H23,J23,L23,N23,P23,R23,T23,V23,X23,)</f>
        <v>356044</v>
      </c>
      <c r="AA23" s="27">
        <f>SUM(C23,E23,G23,I23,K23,M23,O23,Q23,S23,U23,W23,Y23,)</f>
        <v>6434</v>
      </c>
    </row>
    <row r="24" spans="1:27" ht="15.75" thickBot="1" x14ac:dyDescent="0.3">
      <c r="A24" s="32" t="s">
        <v>26</v>
      </c>
      <c r="B24" s="27">
        <v>2483</v>
      </c>
      <c r="C24" s="27">
        <v>102</v>
      </c>
      <c r="D24" s="27">
        <v>2565</v>
      </c>
      <c r="E24" s="27">
        <v>63</v>
      </c>
      <c r="F24" s="27">
        <v>2168</v>
      </c>
      <c r="G24" s="27">
        <v>25</v>
      </c>
      <c r="H24" s="27">
        <v>1328</v>
      </c>
      <c r="I24" s="27">
        <v>14</v>
      </c>
      <c r="J24" s="27">
        <v>1334</v>
      </c>
      <c r="K24" s="27">
        <v>0</v>
      </c>
      <c r="L24" s="27">
        <v>1067</v>
      </c>
      <c r="M24" s="27">
        <v>2</v>
      </c>
      <c r="N24" s="27">
        <v>1355</v>
      </c>
      <c r="O24" s="27">
        <v>0</v>
      </c>
      <c r="P24" s="27">
        <v>1211</v>
      </c>
      <c r="Q24" s="27">
        <v>7</v>
      </c>
      <c r="R24" s="27">
        <v>1163</v>
      </c>
      <c r="S24" s="27">
        <v>3</v>
      </c>
      <c r="T24" s="27">
        <v>1136</v>
      </c>
      <c r="U24" s="27">
        <v>0</v>
      </c>
      <c r="V24" s="27">
        <v>1467</v>
      </c>
      <c r="W24" s="27">
        <v>0</v>
      </c>
      <c r="X24" s="27">
        <v>2164</v>
      </c>
      <c r="Y24" s="27">
        <v>49</v>
      </c>
      <c r="Z24" s="27">
        <f>SUM(B24,D24,F24,H24,J24,L24,N24,P24,R24,T24,V24,X24,)</f>
        <v>19441</v>
      </c>
      <c r="AA24" s="27">
        <f>SUM(C24,E24,G24,I24,K24,M24,O24,Q24,S24,U24,W24,Y24,)</f>
        <v>265</v>
      </c>
    </row>
    <row r="25" spans="1:27" ht="20.100000000000001" customHeight="1" thickBot="1" x14ac:dyDescent="0.3">
      <c r="A25" s="25" t="s">
        <v>54</v>
      </c>
      <c r="B25" s="26">
        <f>SUM(B23:B24)</f>
        <v>33311</v>
      </c>
      <c r="C25" s="26">
        <f>SUM(C23:C24)</f>
        <v>586</v>
      </c>
      <c r="D25" s="26">
        <f t="shared" ref="D25:Y25" si="50">SUM(D23:D24)</f>
        <v>40880</v>
      </c>
      <c r="E25" s="26">
        <f t="shared" si="50"/>
        <v>769</v>
      </c>
      <c r="F25" s="26">
        <f t="shared" si="50"/>
        <v>33035</v>
      </c>
      <c r="G25" s="26">
        <f t="shared" si="50"/>
        <v>830</v>
      </c>
      <c r="H25" s="26">
        <f t="shared" si="50"/>
        <v>28327</v>
      </c>
      <c r="I25" s="26">
        <f t="shared" si="50"/>
        <v>606</v>
      </c>
      <c r="J25" s="26">
        <f t="shared" si="50"/>
        <v>28476</v>
      </c>
      <c r="K25" s="26">
        <f t="shared" si="50"/>
        <v>611</v>
      </c>
      <c r="L25" s="26">
        <f t="shared" si="50"/>
        <v>30779</v>
      </c>
      <c r="M25" s="26">
        <f t="shared" si="50"/>
        <v>345</v>
      </c>
      <c r="N25" s="26">
        <f t="shared" si="50"/>
        <v>36260</v>
      </c>
      <c r="O25" s="26">
        <f t="shared" si="50"/>
        <v>446</v>
      </c>
      <c r="P25" s="26">
        <f t="shared" si="50"/>
        <v>30173</v>
      </c>
      <c r="Q25" s="26">
        <f t="shared" si="50"/>
        <v>527</v>
      </c>
      <c r="R25" s="26">
        <f t="shared" si="50"/>
        <v>25220</v>
      </c>
      <c r="S25" s="26">
        <f t="shared" si="50"/>
        <v>511</v>
      </c>
      <c r="T25" s="26">
        <f t="shared" si="50"/>
        <v>25451</v>
      </c>
      <c r="U25" s="26">
        <f t="shared" si="50"/>
        <v>598</v>
      </c>
      <c r="V25" s="26">
        <f t="shared" si="50"/>
        <v>26996</v>
      </c>
      <c r="W25" s="26">
        <f t="shared" si="50"/>
        <v>473</v>
      </c>
      <c r="X25" s="26">
        <f t="shared" si="50"/>
        <v>36577</v>
      </c>
      <c r="Y25" s="26">
        <f t="shared" si="50"/>
        <v>397</v>
      </c>
      <c r="Z25" s="26">
        <f>SUM(Z23:Z24)</f>
        <v>375485</v>
      </c>
      <c r="AA25" s="26">
        <f>SUM(AA23:AA24)</f>
        <v>6699</v>
      </c>
    </row>
    <row r="26" spans="1:27" ht="15.75" thickBot="1" x14ac:dyDescent="0.3">
      <c r="A26" s="21" t="s">
        <v>52</v>
      </c>
      <c r="B26" s="48">
        <f>SUM(B25:C25)</f>
        <v>33897</v>
      </c>
      <c r="C26" s="49"/>
      <c r="D26" s="48">
        <f t="shared" ref="D26" si="51">SUM(D25:E25)</f>
        <v>41649</v>
      </c>
      <c r="E26" s="49"/>
      <c r="F26" s="48">
        <f t="shared" ref="F26" si="52">SUM(F25:G25)</f>
        <v>33865</v>
      </c>
      <c r="G26" s="49"/>
      <c r="H26" s="48">
        <f t="shared" ref="H26" si="53">SUM(H25:I25)</f>
        <v>28933</v>
      </c>
      <c r="I26" s="49"/>
      <c r="J26" s="48">
        <f t="shared" ref="J26" si="54">SUM(J25:K25)</f>
        <v>29087</v>
      </c>
      <c r="K26" s="49"/>
      <c r="L26" s="48">
        <f t="shared" ref="L26" si="55">SUM(L25:M25)</f>
        <v>31124</v>
      </c>
      <c r="M26" s="49"/>
      <c r="N26" s="48">
        <f t="shared" ref="N26" si="56">SUM(N25:O25)</f>
        <v>36706</v>
      </c>
      <c r="O26" s="49"/>
      <c r="P26" s="48">
        <f t="shared" ref="P26" si="57">SUM(P25:Q25)</f>
        <v>30700</v>
      </c>
      <c r="Q26" s="49"/>
      <c r="R26" s="48">
        <f t="shared" ref="R26" si="58">SUM(R25:S25)</f>
        <v>25731</v>
      </c>
      <c r="S26" s="49"/>
      <c r="T26" s="48">
        <f t="shared" ref="T26" si="59">SUM(T25:U25)</f>
        <v>26049</v>
      </c>
      <c r="U26" s="49"/>
      <c r="V26" s="48">
        <f t="shared" ref="V26" si="60">SUM(V25:W25)</f>
        <v>27469</v>
      </c>
      <c r="W26" s="49"/>
      <c r="X26" s="48">
        <f t="shared" ref="X26" si="61">SUM(X25:Y25)</f>
        <v>36974</v>
      </c>
      <c r="Y26" s="49"/>
      <c r="Z26" s="48">
        <f>SUM(Z25:AA25)</f>
        <v>382184</v>
      </c>
      <c r="AA26" s="49"/>
    </row>
    <row r="27" spans="1:27" x14ac:dyDescent="0.25">
      <c r="A27" s="32" t="s">
        <v>31</v>
      </c>
      <c r="B27" s="27">
        <v>25797</v>
      </c>
      <c r="C27" s="27">
        <v>149</v>
      </c>
      <c r="D27" s="27">
        <v>38501</v>
      </c>
      <c r="E27" s="27">
        <v>431</v>
      </c>
      <c r="F27" s="31">
        <v>32208</v>
      </c>
      <c r="G27" s="31">
        <v>389</v>
      </c>
      <c r="H27" s="27">
        <v>29459</v>
      </c>
      <c r="I27" s="27">
        <v>334</v>
      </c>
      <c r="J27" s="27">
        <v>28562</v>
      </c>
      <c r="K27" s="27">
        <v>2</v>
      </c>
      <c r="L27" s="27">
        <v>30264</v>
      </c>
      <c r="M27" s="27">
        <v>8</v>
      </c>
      <c r="N27" s="27">
        <v>35469</v>
      </c>
      <c r="O27" s="27">
        <v>34</v>
      </c>
      <c r="P27" s="27">
        <v>31828</v>
      </c>
      <c r="Q27" s="27">
        <v>12</v>
      </c>
      <c r="R27" s="27">
        <v>24181</v>
      </c>
      <c r="S27" s="27">
        <v>23</v>
      </c>
      <c r="T27" s="27">
        <v>28022</v>
      </c>
      <c r="U27" s="27">
        <v>26</v>
      </c>
      <c r="V27" s="27">
        <v>27304</v>
      </c>
      <c r="W27" s="27">
        <v>8</v>
      </c>
      <c r="X27" s="27">
        <v>35524</v>
      </c>
      <c r="Y27" s="27">
        <v>25</v>
      </c>
      <c r="Z27" s="27">
        <f>SUM(B27,D27,F27,H27,J27,L27,N27,P27,R27,T27,V27,X27,)</f>
        <v>367119</v>
      </c>
      <c r="AA27" s="27">
        <f>SUM(C27,E27,G27,I27,K27,M27,O27,Q27,S27,U27,W27,Y27,)</f>
        <v>1441</v>
      </c>
    </row>
    <row r="28" spans="1:27" ht="15.75" thickBot="1" x14ac:dyDescent="0.3">
      <c r="A28" s="32" t="s">
        <v>26</v>
      </c>
      <c r="B28" s="27">
        <v>2473</v>
      </c>
      <c r="C28" s="27">
        <v>44</v>
      </c>
      <c r="D28" s="27">
        <v>3329</v>
      </c>
      <c r="E28" s="27">
        <v>33</v>
      </c>
      <c r="F28" s="27">
        <v>2533</v>
      </c>
      <c r="G28" s="27">
        <v>9</v>
      </c>
      <c r="H28" s="27">
        <v>1826</v>
      </c>
      <c r="I28" s="27">
        <v>7</v>
      </c>
      <c r="J28" s="27">
        <v>1491</v>
      </c>
      <c r="K28" s="27">
        <v>0</v>
      </c>
      <c r="L28" s="27">
        <v>1257</v>
      </c>
      <c r="M28" s="27">
        <v>0</v>
      </c>
      <c r="N28" s="27">
        <v>1404</v>
      </c>
      <c r="O28" s="27">
        <v>0</v>
      </c>
      <c r="P28" s="27">
        <v>1255</v>
      </c>
      <c r="Q28" s="27">
        <v>0</v>
      </c>
      <c r="R28" s="27">
        <v>1137</v>
      </c>
      <c r="S28" s="27">
        <v>0</v>
      </c>
      <c r="T28" s="27">
        <v>1245</v>
      </c>
      <c r="U28" s="27">
        <v>0</v>
      </c>
      <c r="V28" s="27">
        <v>1517</v>
      </c>
      <c r="W28" s="27">
        <v>0</v>
      </c>
      <c r="X28" s="27">
        <v>1990</v>
      </c>
      <c r="Y28" s="27">
        <v>0</v>
      </c>
      <c r="Z28" s="27">
        <f>SUM(B28,D28,F28,H28,J28,L28,N28,P28,R28,T28,V28,X28,)</f>
        <v>21457</v>
      </c>
      <c r="AA28" s="27">
        <f>SUM(C28,E28,G28,I28,K28,M28,O28,Q28,S28,U28,W28,Y28,)</f>
        <v>93</v>
      </c>
    </row>
    <row r="29" spans="1:27" ht="20.100000000000001" customHeight="1" thickBot="1" x14ac:dyDescent="0.3">
      <c r="A29" s="22" t="s">
        <v>54</v>
      </c>
      <c r="B29" s="23">
        <f>SUM(B27:B28)</f>
        <v>28270</v>
      </c>
      <c r="C29" s="23">
        <f t="shared" ref="C29:AA29" si="62">SUM(C27:C28)</f>
        <v>193</v>
      </c>
      <c r="D29" s="23">
        <f t="shared" si="62"/>
        <v>41830</v>
      </c>
      <c r="E29" s="23">
        <f t="shared" si="62"/>
        <v>464</v>
      </c>
      <c r="F29" s="23">
        <f t="shared" si="62"/>
        <v>34741</v>
      </c>
      <c r="G29" s="23">
        <f t="shared" si="62"/>
        <v>398</v>
      </c>
      <c r="H29" s="23">
        <f t="shared" si="62"/>
        <v>31285</v>
      </c>
      <c r="I29" s="23">
        <f t="shared" si="62"/>
        <v>341</v>
      </c>
      <c r="J29" s="23">
        <f t="shared" si="62"/>
        <v>30053</v>
      </c>
      <c r="K29" s="23">
        <f t="shared" si="62"/>
        <v>2</v>
      </c>
      <c r="L29" s="23">
        <f t="shared" si="62"/>
        <v>31521</v>
      </c>
      <c r="M29" s="23">
        <f t="shared" si="62"/>
        <v>8</v>
      </c>
      <c r="N29" s="23">
        <f t="shared" si="62"/>
        <v>36873</v>
      </c>
      <c r="O29" s="23">
        <f t="shared" si="62"/>
        <v>34</v>
      </c>
      <c r="P29" s="23">
        <f t="shared" si="62"/>
        <v>33083</v>
      </c>
      <c r="Q29" s="23">
        <f t="shared" si="62"/>
        <v>12</v>
      </c>
      <c r="R29" s="23">
        <f t="shared" si="62"/>
        <v>25318</v>
      </c>
      <c r="S29" s="23">
        <f t="shared" si="62"/>
        <v>23</v>
      </c>
      <c r="T29" s="23">
        <f t="shared" si="62"/>
        <v>29267</v>
      </c>
      <c r="U29" s="23">
        <f t="shared" si="62"/>
        <v>26</v>
      </c>
      <c r="V29" s="23">
        <f t="shared" si="62"/>
        <v>28821</v>
      </c>
      <c r="W29" s="23">
        <f t="shared" si="62"/>
        <v>8</v>
      </c>
      <c r="X29" s="23">
        <f t="shared" si="62"/>
        <v>37514</v>
      </c>
      <c r="Y29" s="23">
        <f t="shared" si="62"/>
        <v>25</v>
      </c>
      <c r="Z29" s="23">
        <f>SUM(Z27:Z28)</f>
        <v>388576</v>
      </c>
      <c r="AA29" s="23">
        <f t="shared" si="62"/>
        <v>1534</v>
      </c>
    </row>
    <row r="30" spans="1:27" ht="15.75" thickBot="1" x14ac:dyDescent="0.3">
      <c r="A30" s="24" t="s">
        <v>52</v>
      </c>
      <c r="B30" s="50">
        <f>SUM(B29:C29)</f>
        <v>28463</v>
      </c>
      <c r="C30" s="51"/>
      <c r="D30" s="50">
        <f t="shared" ref="D30" si="63">SUM(D29:E29)</f>
        <v>42294</v>
      </c>
      <c r="E30" s="51"/>
      <c r="F30" s="50">
        <f t="shared" ref="F30" si="64">SUM(F29:G29)</f>
        <v>35139</v>
      </c>
      <c r="G30" s="51"/>
      <c r="H30" s="50">
        <f t="shared" ref="H30" si="65">SUM(H29:I29)</f>
        <v>31626</v>
      </c>
      <c r="I30" s="51"/>
      <c r="J30" s="50">
        <f t="shared" ref="J30" si="66">SUM(J29:K29)</f>
        <v>30055</v>
      </c>
      <c r="K30" s="51"/>
      <c r="L30" s="50">
        <f t="shared" ref="L30" si="67">SUM(L29:M29)</f>
        <v>31529</v>
      </c>
      <c r="M30" s="51"/>
      <c r="N30" s="50">
        <f t="shared" ref="N30" si="68">SUM(N29:O29)</f>
        <v>36907</v>
      </c>
      <c r="O30" s="51"/>
      <c r="P30" s="50">
        <f t="shared" ref="P30" si="69">SUM(P29:Q29)</f>
        <v>33095</v>
      </c>
      <c r="Q30" s="51"/>
      <c r="R30" s="50">
        <f t="shared" ref="R30" si="70">SUM(R29:S29)</f>
        <v>25341</v>
      </c>
      <c r="S30" s="51"/>
      <c r="T30" s="50">
        <f t="shared" ref="T30" si="71">SUM(T29:U29)</f>
        <v>29293</v>
      </c>
      <c r="U30" s="51"/>
      <c r="V30" s="50">
        <f t="shared" ref="V30" si="72">SUM(V29:W29)</f>
        <v>28829</v>
      </c>
      <c r="W30" s="51"/>
      <c r="X30" s="50">
        <f t="shared" ref="X30" si="73">SUM(X29:Y29)</f>
        <v>37539</v>
      </c>
      <c r="Y30" s="51"/>
      <c r="Z30" s="50">
        <f t="shared" ref="Z30" si="74">SUM(Z29:AA29)</f>
        <v>390110</v>
      </c>
      <c r="AA30" s="51"/>
    </row>
    <row r="31" spans="1:27" x14ac:dyDescent="0.25">
      <c r="A31" s="32" t="s">
        <v>32</v>
      </c>
      <c r="B31" s="27">
        <v>27825</v>
      </c>
      <c r="C31" s="27">
        <v>41</v>
      </c>
      <c r="D31" s="27">
        <v>44526</v>
      </c>
      <c r="E31" s="27">
        <v>41</v>
      </c>
      <c r="F31" s="31">
        <v>12395</v>
      </c>
      <c r="G31" s="31">
        <v>12</v>
      </c>
      <c r="H31" s="27">
        <v>7</v>
      </c>
      <c r="I31" s="27">
        <v>38</v>
      </c>
      <c r="J31" s="27">
        <v>110</v>
      </c>
      <c r="K31" s="27">
        <v>0</v>
      </c>
      <c r="L31" s="27">
        <v>140</v>
      </c>
      <c r="M31" s="27">
        <v>1</v>
      </c>
      <c r="N31" s="27">
        <v>177</v>
      </c>
      <c r="O31" s="27">
        <v>5</v>
      </c>
      <c r="P31" s="27">
        <v>719</v>
      </c>
      <c r="Q31" s="27">
        <v>1</v>
      </c>
      <c r="R31" s="27">
        <v>727</v>
      </c>
      <c r="S31" s="27">
        <v>9</v>
      </c>
      <c r="T31" s="27">
        <v>567</v>
      </c>
      <c r="U31" s="27">
        <v>1</v>
      </c>
      <c r="V31" s="27">
        <v>474</v>
      </c>
      <c r="W31" s="27">
        <v>2</v>
      </c>
      <c r="X31" s="27">
        <v>365</v>
      </c>
      <c r="Y31" s="27">
        <v>38</v>
      </c>
      <c r="Z31" s="27">
        <f>SUM(B31,D31,F31,H31,J31,L31,N31,P31,R31,T31,V31,X31,)</f>
        <v>88032</v>
      </c>
      <c r="AA31" s="27">
        <f>SUM(C31,E31,G31,I31,K31,M31,O31,Q31,S31,U31,W31,Y31,)</f>
        <v>189</v>
      </c>
    </row>
    <row r="32" spans="1:27" ht="15.75" thickBot="1" x14ac:dyDescent="0.3">
      <c r="A32" s="32" t="s">
        <v>26</v>
      </c>
      <c r="B32" s="27">
        <v>2885</v>
      </c>
      <c r="C32" s="27">
        <v>22</v>
      </c>
      <c r="D32" s="27">
        <v>2912</v>
      </c>
      <c r="E32" s="27">
        <v>7</v>
      </c>
      <c r="F32" s="27">
        <v>1343</v>
      </c>
      <c r="G32" s="27">
        <v>0</v>
      </c>
      <c r="H32" s="27">
        <v>108</v>
      </c>
      <c r="I32" s="27">
        <v>0</v>
      </c>
      <c r="J32" s="27">
        <v>0</v>
      </c>
      <c r="K32" s="27">
        <v>0</v>
      </c>
      <c r="L32" s="27">
        <v>0</v>
      </c>
      <c r="M32" s="27">
        <v>0</v>
      </c>
      <c r="N32" s="27">
        <v>0</v>
      </c>
      <c r="O32" s="27">
        <v>0</v>
      </c>
      <c r="P32" s="27">
        <v>0</v>
      </c>
      <c r="Q32" s="27">
        <v>0</v>
      </c>
      <c r="R32" s="27">
        <v>0</v>
      </c>
      <c r="S32" s="27">
        <v>0</v>
      </c>
      <c r="T32" s="27">
        <v>0</v>
      </c>
      <c r="U32" s="27">
        <v>0</v>
      </c>
      <c r="V32" s="27">
        <v>0</v>
      </c>
      <c r="W32" s="27">
        <v>0</v>
      </c>
      <c r="X32" s="27">
        <v>0</v>
      </c>
      <c r="Y32" s="27">
        <v>0</v>
      </c>
      <c r="Z32" s="27">
        <f>SUM(B32,D32,F32,H32,J32,L32,N32,P32,R32,T32,V32,X32,)</f>
        <v>7248</v>
      </c>
      <c r="AA32" s="27">
        <f>SUM(C32,E32,G32,I32,K32,M32,O32,Q32,S32,U32,W32,Y32,)</f>
        <v>29</v>
      </c>
    </row>
    <row r="33" spans="1:27" ht="15.75" thickBot="1" x14ac:dyDescent="0.3">
      <c r="A33" s="25" t="s">
        <v>54</v>
      </c>
      <c r="B33" s="26">
        <f>SUM(B31:B32)</f>
        <v>30710</v>
      </c>
      <c r="C33" s="26">
        <f t="shared" ref="C33:Z33" si="75">SUM(C31:C32)</f>
        <v>63</v>
      </c>
      <c r="D33" s="26">
        <f t="shared" si="75"/>
        <v>47438</v>
      </c>
      <c r="E33" s="26">
        <f t="shared" si="75"/>
        <v>48</v>
      </c>
      <c r="F33" s="26">
        <f t="shared" si="75"/>
        <v>13738</v>
      </c>
      <c r="G33" s="26">
        <f t="shared" si="75"/>
        <v>12</v>
      </c>
      <c r="H33" s="26">
        <f t="shared" si="75"/>
        <v>115</v>
      </c>
      <c r="I33" s="26">
        <f t="shared" si="75"/>
        <v>38</v>
      </c>
      <c r="J33" s="26">
        <f t="shared" si="75"/>
        <v>110</v>
      </c>
      <c r="K33" s="26">
        <f t="shared" si="75"/>
        <v>0</v>
      </c>
      <c r="L33" s="26">
        <f t="shared" si="75"/>
        <v>140</v>
      </c>
      <c r="M33" s="26">
        <f t="shared" si="75"/>
        <v>1</v>
      </c>
      <c r="N33" s="26">
        <f t="shared" si="75"/>
        <v>177</v>
      </c>
      <c r="O33" s="26">
        <f t="shared" si="75"/>
        <v>5</v>
      </c>
      <c r="P33" s="26">
        <f t="shared" si="75"/>
        <v>719</v>
      </c>
      <c r="Q33" s="26">
        <f t="shared" si="75"/>
        <v>1</v>
      </c>
      <c r="R33" s="26">
        <f t="shared" si="75"/>
        <v>727</v>
      </c>
      <c r="S33" s="26">
        <f t="shared" si="75"/>
        <v>9</v>
      </c>
      <c r="T33" s="26">
        <f t="shared" si="75"/>
        <v>567</v>
      </c>
      <c r="U33" s="26">
        <f t="shared" si="75"/>
        <v>1</v>
      </c>
      <c r="V33" s="26">
        <f t="shared" si="75"/>
        <v>474</v>
      </c>
      <c r="W33" s="26">
        <f t="shared" si="75"/>
        <v>2</v>
      </c>
      <c r="X33" s="26">
        <f t="shared" si="75"/>
        <v>365</v>
      </c>
      <c r="Y33" s="26">
        <f t="shared" si="75"/>
        <v>38</v>
      </c>
      <c r="Z33" s="26">
        <f t="shared" si="75"/>
        <v>95280</v>
      </c>
      <c r="AA33" s="26">
        <f>SUM(AA31:AA32)</f>
        <v>218</v>
      </c>
    </row>
    <row r="34" spans="1:27" ht="15.75" thickBot="1" x14ac:dyDescent="0.3">
      <c r="A34" s="21" t="s">
        <v>52</v>
      </c>
      <c r="B34" s="48">
        <f>SUM(B33:C33)</f>
        <v>30773</v>
      </c>
      <c r="C34" s="49"/>
      <c r="D34" s="48">
        <f t="shared" ref="D34" si="76">SUM(D33:E33)</f>
        <v>47486</v>
      </c>
      <c r="E34" s="49"/>
      <c r="F34" s="48">
        <f t="shared" ref="F34" si="77">SUM(F33:G33)</f>
        <v>13750</v>
      </c>
      <c r="G34" s="49"/>
      <c r="H34" s="48">
        <f t="shared" ref="H34" si="78">SUM(H33:I33)</f>
        <v>153</v>
      </c>
      <c r="I34" s="49"/>
      <c r="J34" s="48">
        <f t="shared" ref="J34" si="79">SUM(J33:K33)</f>
        <v>110</v>
      </c>
      <c r="K34" s="49"/>
      <c r="L34" s="48">
        <f t="shared" ref="L34" si="80">SUM(L33:M33)</f>
        <v>141</v>
      </c>
      <c r="M34" s="49"/>
      <c r="N34" s="48">
        <f t="shared" ref="N34" si="81">SUM(N33:O33)</f>
        <v>182</v>
      </c>
      <c r="O34" s="49"/>
      <c r="P34" s="48">
        <f t="shared" ref="P34" si="82">SUM(P33:Q33)</f>
        <v>720</v>
      </c>
      <c r="Q34" s="49"/>
      <c r="R34" s="48">
        <f t="shared" ref="R34" si="83">SUM(R33:S33)</f>
        <v>736</v>
      </c>
      <c r="S34" s="49"/>
      <c r="T34" s="48">
        <f t="shared" ref="T34" si="84">SUM(T33:U33)</f>
        <v>568</v>
      </c>
      <c r="U34" s="49"/>
      <c r="V34" s="48">
        <f t="shared" ref="V34" si="85">SUM(V33:W33)</f>
        <v>476</v>
      </c>
      <c r="W34" s="49"/>
      <c r="X34" s="48">
        <f t="shared" ref="X34" si="86">SUM(X33:Y33)</f>
        <v>403</v>
      </c>
      <c r="Y34" s="49"/>
      <c r="Z34" s="48">
        <f>SUM(Z33:AA33)</f>
        <v>95498</v>
      </c>
      <c r="AA34" s="49"/>
    </row>
    <row r="35" spans="1:27" x14ac:dyDescent="0.25">
      <c r="A35" s="32" t="s">
        <v>43</v>
      </c>
      <c r="B35" s="27">
        <v>397</v>
      </c>
      <c r="C35" s="27">
        <v>0</v>
      </c>
      <c r="D35" s="27">
        <v>423</v>
      </c>
      <c r="E35" s="27">
        <v>0</v>
      </c>
      <c r="F35" s="31">
        <v>473</v>
      </c>
      <c r="G35" s="31">
        <v>1</v>
      </c>
      <c r="H35" s="27">
        <v>516</v>
      </c>
      <c r="I35" s="27">
        <v>36</v>
      </c>
      <c r="J35" s="27">
        <v>493</v>
      </c>
      <c r="K35" s="27">
        <v>11</v>
      </c>
      <c r="L35" s="27">
        <v>472</v>
      </c>
      <c r="M35" s="27">
        <v>11</v>
      </c>
      <c r="N35" s="27">
        <v>1639</v>
      </c>
      <c r="O35" s="27">
        <v>268</v>
      </c>
      <c r="P35" s="27">
        <v>3689</v>
      </c>
      <c r="Q35" s="27">
        <v>34</v>
      </c>
      <c r="R35" s="27">
        <v>4616</v>
      </c>
      <c r="S35" s="27">
        <v>48</v>
      </c>
      <c r="T35" s="27">
        <v>6107</v>
      </c>
      <c r="U35" s="27">
        <v>16</v>
      </c>
      <c r="V35" s="27">
        <v>8592</v>
      </c>
      <c r="W35" s="27">
        <v>26</v>
      </c>
      <c r="X35" s="27">
        <v>13201</v>
      </c>
      <c r="Y35" s="27">
        <v>18</v>
      </c>
      <c r="Z35" s="27">
        <f>SUM(B35,D35,F35,H35,J35,L35,N35,P35,R35,T35,V35,X35,)</f>
        <v>40618</v>
      </c>
      <c r="AA35" s="27">
        <f>SUM(C35,E35,G35,I35,K35,M35,O35,Q35,S35,U35,W35,Y35,)</f>
        <v>469</v>
      </c>
    </row>
    <row r="36" spans="1:27" ht="15.75" thickBot="1" x14ac:dyDescent="0.3">
      <c r="A36" s="32" t="s">
        <v>26</v>
      </c>
      <c r="B36" s="27">
        <v>0</v>
      </c>
      <c r="C36" s="27">
        <v>0</v>
      </c>
      <c r="D36" s="27">
        <v>0</v>
      </c>
      <c r="E36" s="27">
        <v>0</v>
      </c>
      <c r="F36" s="27">
        <v>0</v>
      </c>
      <c r="G36" s="27">
        <v>0</v>
      </c>
      <c r="H36" s="27">
        <v>0</v>
      </c>
      <c r="I36" s="27">
        <v>0</v>
      </c>
      <c r="J36" s="27">
        <v>0</v>
      </c>
      <c r="K36" s="27">
        <v>0</v>
      </c>
      <c r="L36" s="27">
        <v>0</v>
      </c>
      <c r="M36" s="27">
        <v>0</v>
      </c>
      <c r="N36" s="27">
        <v>0</v>
      </c>
      <c r="O36" s="27">
        <v>0</v>
      </c>
      <c r="P36" s="27">
        <v>0</v>
      </c>
      <c r="Q36" s="27">
        <v>0</v>
      </c>
      <c r="R36" s="27">
        <v>0</v>
      </c>
      <c r="S36" s="27">
        <v>1</v>
      </c>
      <c r="T36" s="27">
        <v>0</v>
      </c>
      <c r="U36" s="27">
        <v>0</v>
      </c>
      <c r="V36" s="27">
        <v>1</v>
      </c>
      <c r="W36" s="27">
        <v>0</v>
      </c>
      <c r="X36" s="27">
        <v>2</v>
      </c>
      <c r="Y36" s="27">
        <v>0</v>
      </c>
      <c r="Z36" s="27">
        <f>SUM(B36,D36,F36,H36,J36,L36,N36,P36,R36,T36,V36,X36,)</f>
        <v>3</v>
      </c>
      <c r="AA36" s="27">
        <f>SUM(C36,E36,G36,I36,K36,M36,O36,Q36,S36,U36,W36,Y36,)</f>
        <v>1</v>
      </c>
    </row>
    <row r="37" spans="1:27" ht="15.75" thickBot="1" x14ac:dyDescent="0.3">
      <c r="A37" s="22" t="s">
        <v>54</v>
      </c>
      <c r="B37" s="23">
        <f>SUM(B35:B36)</f>
        <v>397</v>
      </c>
      <c r="C37" s="23">
        <f>SUM(C35:C36)</f>
        <v>0</v>
      </c>
      <c r="D37" s="23">
        <f t="shared" ref="D37:AA37" si="87">SUM(D35:D36)</f>
        <v>423</v>
      </c>
      <c r="E37" s="23">
        <f t="shared" si="87"/>
        <v>0</v>
      </c>
      <c r="F37" s="23">
        <f t="shared" si="87"/>
        <v>473</v>
      </c>
      <c r="G37" s="23">
        <f t="shared" si="87"/>
        <v>1</v>
      </c>
      <c r="H37" s="23">
        <f t="shared" si="87"/>
        <v>516</v>
      </c>
      <c r="I37" s="23">
        <f t="shared" si="87"/>
        <v>36</v>
      </c>
      <c r="J37" s="23">
        <f t="shared" si="87"/>
        <v>493</v>
      </c>
      <c r="K37" s="23">
        <f t="shared" si="87"/>
        <v>11</v>
      </c>
      <c r="L37" s="23">
        <f t="shared" si="87"/>
        <v>472</v>
      </c>
      <c r="M37" s="23">
        <f t="shared" si="87"/>
        <v>11</v>
      </c>
      <c r="N37" s="23">
        <f t="shared" si="87"/>
        <v>1639</v>
      </c>
      <c r="O37" s="23">
        <f t="shared" si="87"/>
        <v>268</v>
      </c>
      <c r="P37" s="23">
        <f t="shared" si="87"/>
        <v>3689</v>
      </c>
      <c r="Q37" s="23">
        <f t="shared" si="87"/>
        <v>34</v>
      </c>
      <c r="R37" s="23">
        <f t="shared" si="87"/>
        <v>4616</v>
      </c>
      <c r="S37" s="23">
        <f t="shared" si="87"/>
        <v>49</v>
      </c>
      <c r="T37" s="23">
        <f t="shared" si="87"/>
        <v>6107</v>
      </c>
      <c r="U37" s="23">
        <f t="shared" si="87"/>
        <v>16</v>
      </c>
      <c r="V37" s="23">
        <f t="shared" si="87"/>
        <v>8593</v>
      </c>
      <c r="W37" s="23">
        <f t="shared" si="87"/>
        <v>26</v>
      </c>
      <c r="X37" s="23">
        <f t="shared" si="87"/>
        <v>13203</v>
      </c>
      <c r="Y37" s="23">
        <f t="shared" si="87"/>
        <v>18</v>
      </c>
      <c r="Z37" s="23">
        <f t="shared" si="87"/>
        <v>40621</v>
      </c>
      <c r="AA37" s="23">
        <f t="shared" si="87"/>
        <v>470</v>
      </c>
    </row>
    <row r="38" spans="1:27" ht="15.75" thickBot="1" x14ac:dyDescent="0.3">
      <c r="A38" s="24" t="s">
        <v>52</v>
      </c>
      <c r="B38" s="50">
        <f>SUM(B37:C37)</f>
        <v>397</v>
      </c>
      <c r="C38" s="51"/>
      <c r="D38" s="50">
        <f t="shared" ref="D38" si="88">SUM(D37:E37)</f>
        <v>423</v>
      </c>
      <c r="E38" s="51"/>
      <c r="F38" s="50">
        <f t="shared" ref="F38" si="89">SUM(F37:G37)</f>
        <v>474</v>
      </c>
      <c r="G38" s="51"/>
      <c r="H38" s="50">
        <f t="shared" ref="H38" si="90">SUM(H37:I37)</f>
        <v>552</v>
      </c>
      <c r="I38" s="51"/>
      <c r="J38" s="50">
        <f t="shared" ref="J38" si="91">SUM(J37:K37)</f>
        <v>504</v>
      </c>
      <c r="K38" s="51"/>
      <c r="L38" s="50">
        <f t="shared" ref="L38" si="92">SUM(L37:M37)</f>
        <v>483</v>
      </c>
      <c r="M38" s="51"/>
      <c r="N38" s="50">
        <f t="shared" ref="N38" si="93">SUM(N37:O37)</f>
        <v>1907</v>
      </c>
      <c r="O38" s="51"/>
      <c r="P38" s="50">
        <f t="shared" ref="P38" si="94">SUM(P37:Q37)</f>
        <v>3723</v>
      </c>
      <c r="Q38" s="51"/>
      <c r="R38" s="50">
        <f t="shared" ref="R38" si="95">SUM(R37:S37)</f>
        <v>4665</v>
      </c>
      <c r="S38" s="51"/>
      <c r="T38" s="50">
        <f t="shared" ref="T38" si="96">SUM(T37:U37)</f>
        <v>6123</v>
      </c>
      <c r="U38" s="51"/>
      <c r="V38" s="50">
        <f t="shared" ref="V38" si="97">SUM(V37:W37)</f>
        <v>8619</v>
      </c>
      <c r="W38" s="51"/>
      <c r="X38" s="50">
        <f t="shared" ref="X38" si="98">SUM(X37:Y37)</f>
        <v>13221</v>
      </c>
      <c r="Y38" s="51"/>
      <c r="Z38" s="50">
        <f t="shared" ref="Z38" si="99">SUM(Z37:AA37)</f>
        <v>41091</v>
      </c>
      <c r="AA38" s="51"/>
    </row>
    <row r="39" spans="1:27" x14ac:dyDescent="0.25">
      <c r="A39" s="32" t="s">
        <v>48</v>
      </c>
      <c r="B39" s="27">
        <v>8382</v>
      </c>
      <c r="C39" s="27">
        <v>19</v>
      </c>
      <c r="D39" s="27">
        <v>10596</v>
      </c>
      <c r="E39" s="27">
        <v>16</v>
      </c>
      <c r="F39" s="31">
        <v>13979</v>
      </c>
      <c r="G39" s="31">
        <v>94</v>
      </c>
      <c r="H39" s="27">
        <v>16649</v>
      </c>
      <c r="I39" s="27">
        <v>66</v>
      </c>
      <c r="J39" s="27">
        <v>17575</v>
      </c>
      <c r="K39" s="27">
        <v>132</v>
      </c>
      <c r="L39" s="27">
        <v>19334</v>
      </c>
      <c r="M39" s="27">
        <v>127</v>
      </c>
      <c r="N39" s="27">
        <v>23728</v>
      </c>
      <c r="O39" s="27">
        <v>77</v>
      </c>
      <c r="P39" s="27">
        <v>20513</v>
      </c>
      <c r="Q39" s="27">
        <v>54</v>
      </c>
      <c r="R39" s="27">
        <v>18405</v>
      </c>
      <c r="S39" s="27">
        <v>88</v>
      </c>
      <c r="T39" s="27">
        <v>19775</v>
      </c>
      <c r="U39" s="27">
        <v>11</v>
      </c>
      <c r="V39" s="27">
        <v>20580</v>
      </c>
      <c r="W39" s="27">
        <v>40</v>
      </c>
      <c r="X39" s="27">
        <v>26506</v>
      </c>
      <c r="Y39" s="27">
        <v>89</v>
      </c>
      <c r="Z39" s="27">
        <f>SUM(B39,D39,F39,H39,J39,L39,N39,P39,R39,T39,V39,X39,)</f>
        <v>216022</v>
      </c>
      <c r="AA39" s="27">
        <f>SUM(C39,E39,G39,I39,K39,M39,O39,Q39,S39,U39,W39,Y39,)</f>
        <v>813</v>
      </c>
    </row>
    <row r="40" spans="1:27" ht="15.75" thickBot="1" x14ac:dyDescent="0.3">
      <c r="A40" s="32" t="s">
        <v>26</v>
      </c>
      <c r="B40" s="27">
        <v>366</v>
      </c>
      <c r="C40" s="27">
        <v>0</v>
      </c>
      <c r="D40" s="27">
        <v>756</v>
      </c>
      <c r="E40" s="27">
        <v>0</v>
      </c>
      <c r="F40" s="27">
        <v>553</v>
      </c>
      <c r="G40" s="27">
        <v>0</v>
      </c>
      <c r="H40" s="27">
        <v>434</v>
      </c>
      <c r="I40" s="27">
        <v>0</v>
      </c>
      <c r="J40" s="27">
        <v>679</v>
      </c>
      <c r="K40" s="27">
        <v>0</v>
      </c>
      <c r="L40" s="27">
        <v>785</v>
      </c>
      <c r="M40" s="27">
        <v>2</v>
      </c>
      <c r="N40" s="27">
        <v>884</v>
      </c>
      <c r="O40" s="27">
        <v>1</v>
      </c>
      <c r="P40" s="27">
        <v>916</v>
      </c>
      <c r="Q40" s="27">
        <v>0</v>
      </c>
      <c r="R40" s="27">
        <v>859</v>
      </c>
      <c r="S40" s="27">
        <v>3</v>
      </c>
      <c r="T40" s="27">
        <v>1371</v>
      </c>
      <c r="U40" s="27">
        <v>0</v>
      </c>
      <c r="V40" s="27">
        <v>1337</v>
      </c>
      <c r="W40" s="27">
        <v>13</v>
      </c>
      <c r="X40" s="27">
        <v>1527</v>
      </c>
      <c r="Y40" s="27">
        <v>82</v>
      </c>
      <c r="Z40" s="27">
        <f>SUM(B40,D40,F40,H40,J40,L40,N40,P40,R40,T40,V40,X40,)</f>
        <v>10467</v>
      </c>
      <c r="AA40" s="27">
        <f>SUM(C40,E40,G40,I40,K40,M40,O40,Q40,S40,U40,W40,Y40,)</f>
        <v>101</v>
      </c>
    </row>
    <row r="41" spans="1:27" ht="15.75" thickBot="1" x14ac:dyDescent="0.3">
      <c r="A41" s="33" t="s">
        <v>54</v>
      </c>
      <c r="B41" s="34">
        <f>SUM(B39:B40)</f>
        <v>8748</v>
      </c>
      <c r="C41" s="34">
        <f t="shared" ref="C41:AA41" si="100">SUM(C39:C40)</f>
        <v>19</v>
      </c>
      <c r="D41" s="34">
        <f t="shared" si="100"/>
        <v>11352</v>
      </c>
      <c r="E41" s="34">
        <f t="shared" si="100"/>
        <v>16</v>
      </c>
      <c r="F41" s="34">
        <f t="shared" si="100"/>
        <v>14532</v>
      </c>
      <c r="G41" s="34">
        <f t="shared" si="100"/>
        <v>94</v>
      </c>
      <c r="H41" s="34">
        <f t="shared" si="100"/>
        <v>17083</v>
      </c>
      <c r="I41" s="34">
        <f t="shared" si="100"/>
        <v>66</v>
      </c>
      <c r="J41" s="34">
        <f t="shared" si="100"/>
        <v>18254</v>
      </c>
      <c r="K41" s="34">
        <f t="shared" si="100"/>
        <v>132</v>
      </c>
      <c r="L41" s="34">
        <f t="shared" si="100"/>
        <v>20119</v>
      </c>
      <c r="M41" s="34">
        <f t="shared" si="100"/>
        <v>129</v>
      </c>
      <c r="N41" s="34">
        <f t="shared" si="100"/>
        <v>24612</v>
      </c>
      <c r="O41" s="34">
        <f t="shared" si="100"/>
        <v>78</v>
      </c>
      <c r="P41" s="34">
        <f t="shared" si="100"/>
        <v>21429</v>
      </c>
      <c r="Q41" s="34">
        <f t="shared" si="100"/>
        <v>54</v>
      </c>
      <c r="R41" s="34">
        <f t="shared" si="100"/>
        <v>19264</v>
      </c>
      <c r="S41" s="34">
        <f t="shared" si="100"/>
        <v>91</v>
      </c>
      <c r="T41" s="34">
        <f t="shared" si="100"/>
        <v>21146</v>
      </c>
      <c r="U41" s="34">
        <f t="shared" si="100"/>
        <v>11</v>
      </c>
      <c r="V41" s="34">
        <f t="shared" si="100"/>
        <v>21917</v>
      </c>
      <c r="W41" s="34">
        <f t="shared" si="100"/>
        <v>53</v>
      </c>
      <c r="X41" s="34">
        <f t="shared" si="100"/>
        <v>28033</v>
      </c>
      <c r="Y41" s="34">
        <f t="shared" si="100"/>
        <v>171</v>
      </c>
      <c r="Z41" s="34">
        <f t="shared" si="100"/>
        <v>226489</v>
      </c>
      <c r="AA41" s="34">
        <f t="shared" si="100"/>
        <v>914</v>
      </c>
    </row>
    <row r="42" spans="1:27" ht="15.75" thickBot="1" x14ac:dyDescent="0.3">
      <c r="A42" s="21" t="s">
        <v>52</v>
      </c>
      <c r="B42" s="48">
        <f>SUM(B41:C41)</f>
        <v>8767</v>
      </c>
      <c r="C42" s="49"/>
      <c r="D42" s="48">
        <f t="shared" ref="D42" si="101">SUM(D41:E41)</f>
        <v>11368</v>
      </c>
      <c r="E42" s="49"/>
      <c r="F42" s="48">
        <f t="shared" ref="F42" si="102">SUM(F41:G41)</f>
        <v>14626</v>
      </c>
      <c r="G42" s="49"/>
      <c r="H42" s="48">
        <f t="shared" ref="H42" si="103">SUM(H41:I41)</f>
        <v>17149</v>
      </c>
      <c r="I42" s="49"/>
      <c r="J42" s="48">
        <f t="shared" ref="J42" si="104">SUM(J41:K41)</f>
        <v>18386</v>
      </c>
      <c r="K42" s="49"/>
      <c r="L42" s="48">
        <f t="shared" ref="L42" si="105">SUM(L41:M41)</f>
        <v>20248</v>
      </c>
      <c r="M42" s="49"/>
      <c r="N42" s="48">
        <f t="shared" ref="N42" si="106">SUM(N41:O41)</f>
        <v>24690</v>
      </c>
      <c r="O42" s="49"/>
      <c r="P42" s="48">
        <f t="shared" ref="P42" si="107">SUM(P41:Q41)</f>
        <v>21483</v>
      </c>
      <c r="Q42" s="49"/>
      <c r="R42" s="48">
        <f t="shared" ref="R42" si="108">SUM(R41:S41)</f>
        <v>19355</v>
      </c>
      <c r="S42" s="49"/>
      <c r="T42" s="48">
        <f t="shared" ref="T42" si="109">SUM(T41:U41)</f>
        <v>21157</v>
      </c>
      <c r="U42" s="49"/>
      <c r="V42" s="48">
        <f t="shared" ref="V42" si="110">SUM(V41:W41)</f>
        <v>21970</v>
      </c>
      <c r="W42" s="49"/>
      <c r="X42" s="48">
        <f t="shared" ref="X42" si="111">SUM(X41:Y41)</f>
        <v>28204</v>
      </c>
      <c r="Y42" s="49"/>
      <c r="Z42" s="48">
        <f t="shared" ref="Z42" si="112">SUM(Z41:AA41)</f>
        <v>227403</v>
      </c>
      <c r="AA42" s="49"/>
    </row>
    <row r="43" spans="1:27" s="3" customFormat="1" x14ac:dyDescent="0.25">
      <c r="A43" s="32" t="s">
        <v>56</v>
      </c>
      <c r="B43" s="27">
        <v>21479</v>
      </c>
      <c r="C43" s="27">
        <v>103</v>
      </c>
      <c r="D43" s="27">
        <v>31297</v>
      </c>
      <c r="E43" s="27">
        <v>127</v>
      </c>
      <c r="F43" s="31">
        <v>23595</v>
      </c>
      <c r="G43" s="31">
        <v>120</v>
      </c>
      <c r="H43" s="27">
        <v>22888</v>
      </c>
      <c r="I43" s="27">
        <v>54</v>
      </c>
      <c r="J43" s="27">
        <v>22616</v>
      </c>
      <c r="K43" s="27">
        <v>236</v>
      </c>
      <c r="L43" s="27">
        <v>22857</v>
      </c>
      <c r="M43" s="27">
        <v>118</v>
      </c>
      <c r="N43" s="27">
        <v>28352</v>
      </c>
      <c r="O43" s="27">
        <v>90</v>
      </c>
      <c r="P43" s="27">
        <v>24449</v>
      </c>
      <c r="Q43" s="27">
        <v>102</v>
      </c>
      <c r="R43" s="27">
        <v>20537</v>
      </c>
      <c r="S43" s="27">
        <v>71</v>
      </c>
      <c r="T43" s="27">
        <v>22280</v>
      </c>
      <c r="U43" s="27">
        <v>40</v>
      </c>
      <c r="V43" s="27">
        <v>22553</v>
      </c>
      <c r="W43" s="27">
        <v>83</v>
      </c>
      <c r="X43" s="27">
        <v>30551</v>
      </c>
      <c r="Y43" s="27">
        <v>52</v>
      </c>
      <c r="Z43" s="27">
        <f>SUM(B43,D43,F43,H43,J43,L43,N43,P43,R43,T43,V43,X43,)</f>
        <v>293454</v>
      </c>
      <c r="AA43" s="27">
        <f>SUM(C43,E43,G43,I43,K43,M43,O43,Q43,S43,U43,W43,Y43,)</f>
        <v>1196</v>
      </c>
    </row>
    <row r="44" spans="1:27" s="3" customFormat="1" ht="15.75" thickBot="1" x14ac:dyDescent="0.3">
      <c r="A44" s="32" t="s">
        <v>26</v>
      </c>
      <c r="B44" s="27">
        <v>1844</v>
      </c>
      <c r="C44" s="27">
        <v>115</v>
      </c>
      <c r="D44" s="27">
        <v>1854</v>
      </c>
      <c r="E44" s="27">
        <v>25</v>
      </c>
      <c r="F44" s="27">
        <v>1529</v>
      </c>
      <c r="G44" s="27">
        <v>0</v>
      </c>
      <c r="H44" s="27">
        <v>1185</v>
      </c>
      <c r="I44" s="27">
        <v>7</v>
      </c>
      <c r="J44" s="27">
        <v>942</v>
      </c>
      <c r="K44" s="27">
        <v>2</v>
      </c>
      <c r="L44" s="27">
        <v>946</v>
      </c>
      <c r="M44" s="27">
        <v>17</v>
      </c>
      <c r="N44" s="27">
        <v>1124</v>
      </c>
      <c r="O44" s="27">
        <v>7</v>
      </c>
      <c r="P44" s="27">
        <v>1226</v>
      </c>
      <c r="Q44" s="27">
        <v>0</v>
      </c>
      <c r="R44" s="27">
        <v>1002</v>
      </c>
      <c r="S44" s="27">
        <v>19</v>
      </c>
      <c r="T44" s="27">
        <v>985</v>
      </c>
      <c r="U44" s="27">
        <v>21</v>
      </c>
      <c r="V44" s="27">
        <v>1373</v>
      </c>
      <c r="W44" s="27">
        <v>18</v>
      </c>
      <c r="X44" s="27">
        <v>1342</v>
      </c>
      <c r="Y44" s="27">
        <v>4</v>
      </c>
      <c r="Z44" s="27">
        <f>SUM(B44,D44,F44,H44,J44,L44,N44,P44,R44,T44,V44,X44,)</f>
        <v>15352</v>
      </c>
      <c r="AA44" s="27">
        <f>SUM(C44,E44,G44,I44,K44,M44,O44,Q44,S44,U44,W44,Y44,)</f>
        <v>235</v>
      </c>
    </row>
    <row r="45" spans="1:27" s="3" customFormat="1" ht="15.75" thickBot="1" x14ac:dyDescent="0.3">
      <c r="A45" s="33" t="s">
        <v>54</v>
      </c>
      <c r="B45" s="34">
        <f>SUM(B43:B44)</f>
        <v>23323</v>
      </c>
      <c r="C45" s="34">
        <f t="shared" ref="C45:AA45" si="113">SUM(C43:C44)</f>
        <v>218</v>
      </c>
      <c r="D45" s="34">
        <f t="shared" si="113"/>
        <v>33151</v>
      </c>
      <c r="E45" s="34">
        <f t="shared" si="113"/>
        <v>152</v>
      </c>
      <c r="F45" s="34">
        <f t="shared" si="113"/>
        <v>25124</v>
      </c>
      <c r="G45" s="34">
        <f t="shared" si="113"/>
        <v>120</v>
      </c>
      <c r="H45" s="34">
        <f t="shared" si="113"/>
        <v>24073</v>
      </c>
      <c r="I45" s="34">
        <f t="shared" si="113"/>
        <v>61</v>
      </c>
      <c r="J45" s="34">
        <f t="shared" si="113"/>
        <v>23558</v>
      </c>
      <c r="K45" s="34">
        <f t="shared" si="113"/>
        <v>238</v>
      </c>
      <c r="L45" s="34">
        <f t="shared" si="113"/>
        <v>23803</v>
      </c>
      <c r="M45" s="34">
        <f t="shared" si="113"/>
        <v>135</v>
      </c>
      <c r="N45" s="34">
        <f t="shared" si="113"/>
        <v>29476</v>
      </c>
      <c r="O45" s="34">
        <f t="shared" si="113"/>
        <v>97</v>
      </c>
      <c r="P45" s="34">
        <f t="shared" si="113"/>
        <v>25675</v>
      </c>
      <c r="Q45" s="34">
        <f t="shared" si="113"/>
        <v>102</v>
      </c>
      <c r="R45" s="34">
        <f t="shared" si="113"/>
        <v>21539</v>
      </c>
      <c r="S45" s="34">
        <f t="shared" si="113"/>
        <v>90</v>
      </c>
      <c r="T45" s="34">
        <f t="shared" si="113"/>
        <v>23265</v>
      </c>
      <c r="U45" s="34">
        <f t="shared" si="113"/>
        <v>61</v>
      </c>
      <c r="V45" s="34">
        <f t="shared" si="113"/>
        <v>23926</v>
      </c>
      <c r="W45" s="34">
        <f t="shared" si="113"/>
        <v>101</v>
      </c>
      <c r="X45" s="34">
        <f t="shared" si="113"/>
        <v>31893</v>
      </c>
      <c r="Y45" s="34">
        <f t="shared" si="113"/>
        <v>56</v>
      </c>
      <c r="Z45" s="34">
        <f t="shared" si="113"/>
        <v>308806</v>
      </c>
      <c r="AA45" s="34">
        <f t="shared" si="113"/>
        <v>1431</v>
      </c>
    </row>
    <row r="46" spans="1:27" s="3" customFormat="1" ht="15.75" thickBot="1" x14ac:dyDescent="0.3">
      <c r="A46" s="21" t="s">
        <v>52</v>
      </c>
      <c r="B46" s="48">
        <f>SUM(B45:C45)</f>
        <v>23541</v>
      </c>
      <c r="C46" s="49"/>
      <c r="D46" s="48">
        <f t="shared" ref="D46" si="114">SUM(D45:E45)</f>
        <v>33303</v>
      </c>
      <c r="E46" s="49"/>
      <c r="F46" s="48">
        <f t="shared" ref="F46" si="115">SUM(F45:G45)</f>
        <v>25244</v>
      </c>
      <c r="G46" s="49"/>
      <c r="H46" s="48">
        <f t="shared" ref="H46" si="116">SUM(H45:I45)</f>
        <v>24134</v>
      </c>
      <c r="I46" s="49"/>
      <c r="J46" s="48">
        <f t="shared" ref="J46" si="117">SUM(J45:K45)</f>
        <v>23796</v>
      </c>
      <c r="K46" s="49"/>
      <c r="L46" s="48">
        <f t="shared" ref="L46" si="118">SUM(L45:M45)</f>
        <v>23938</v>
      </c>
      <c r="M46" s="49"/>
      <c r="N46" s="48">
        <f t="shared" ref="N46" si="119">SUM(N45:O45)</f>
        <v>29573</v>
      </c>
      <c r="O46" s="49"/>
      <c r="P46" s="48">
        <f t="shared" ref="P46" si="120">SUM(P45:Q45)</f>
        <v>25777</v>
      </c>
      <c r="Q46" s="49"/>
      <c r="R46" s="48">
        <f t="shared" ref="R46" si="121">SUM(R45:S45)</f>
        <v>21629</v>
      </c>
      <c r="S46" s="49"/>
      <c r="T46" s="48">
        <f t="shared" ref="T46" si="122">SUM(T45:U45)</f>
        <v>23326</v>
      </c>
      <c r="U46" s="49"/>
      <c r="V46" s="48">
        <f t="shared" ref="V46" si="123">SUM(V45:W45)</f>
        <v>24027</v>
      </c>
      <c r="W46" s="49"/>
      <c r="X46" s="48">
        <f t="shared" ref="X46" si="124">SUM(X45:Y45)</f>
        <v>31949</v>
      </c>
      <c r="Y46" s="49"/>
      <c r="Z46" s="48">
        <f t="shared" ref="Z46" si="125">SUM(Z45:AA45)</f>
        <v>310237</v>
      </c>
      <c r="AA46" s="49"/>
    </row>
    <row r="47" spans="1:27" s="3" customFormat="1" x14ac:dyDescent="0.25">
      <c r="A47" s="38" t="s">
        <v>59</v>
      </c>
      <c r="B47" s="39">
        <v>25192</v>
      </c>
      <c r="C47" s="42">
        <v>93</v>
      </c>
      <c r="D47" s="39">
        <v>33430</v>
      </c>
      <c r="E47" s="39">
        <v>109</v>
      </c>
      <c r="F47" s="40">
        <v>25672</v>
      </c>
      <c r="G47" s="40">
        <v>148</v>
      </c>
      <c r="H47" s="39">
        <v>23100</v>
      </c>
      <c r="I47" s="39">
        <v>112</v>
      </c>
      <c r="J47" s="39">
        <v>24141</v>
      </c>
      <c r="K47" s="39">
        <v>271</v>
      </c>
      <c r="L47" s="39">
        <v>28022</v>
      </c>
      <c r="M47" s="39">
        <v>364</v>
      </c>
      <c r="N47" s="39">
        <v>30658</v>
      </c>
      <c r="O47" s="39">
        <v>407</v>
      </c>
      <c r="P47" s="39">
        <v>26776</v>
      </c>
      <c r="Q47" s="39">
        <v>152</v>
      </c>
      <c r="R47" s="39">
        <v>19452</v>
      </c>
      <c r="S47" s="39">
        <v>67</v>
      </c>
      <c r="T47" s="39">
        <v>23782</v>
      </c>
      <c r="U47" s="39">
        <v>59</v>
      </c>
      <c r="V47" s="39">
        <v>24555</v>
      </c>
      <c r="W47" s="39">
        <v>164</v>
      </c>
      <c r="X47" s="39">
        <v>34995</v>
      </c>
      <c r="Y47" s="39">
        <v>260</v>
      </c>
      <c r="Z47" s="36">
        <f>SUM(B47,D47,F47,H47,J47,L47,N47,P47,R47,T47,V47,X47,)</f>
        <v>319775</v>
      </c>
      <c r="AA47" s="36">
        <f>SUM(C47,E47,G47,I47,K47,M47,O47,Q47,S47,U47,W47,Y47,)</f>
        <v>2206</v>
      </c>
    </row>
    <row r="48" spans="1:27" s="3" customFormat="1" ht="15.75" thickBot="1" x14ac:dyDescent="0.3">
      <c r="A48" s="32" t="s">
        <v>26</v>
      </c>
      <c r="B48" s="41">
        <v>1872</v>
      </c>
      <c r="C48" s="43">
        <v>22</v>
      </c>
      <c r="D48" s="41">
        <v>1862</v>
      </c>
      <c r="E48" s="41">
        <v>147</v>
      </c>
      <c r="F48" s="41">
        <v>1683</v>
      </c>
      <c r="G48" s="41">
        <v>63</v>
      </c>
      <c r="H48" s="41">
        <v>996</v>
      </c>
      <c r="I48" s="41">
        <v>32</v>
      </c>
      <c r="J48" s="41">
        <v>722</v>
      </c>
      <c r="K48" s="41">
        <v>55</v>
      </c>
      <c r="L48" s="41">
        <v>553</v>
      </c>
      <c r="M48" s="41">
        <v>9</v>
      </c>
      <c r="N48" s="41">
        <v>1007</v>
      </c>
      <c r="O48" s="41">
        <v>4</v>
      </c>
      <c r="P48" s="41">
        <v>790</v>
      </c>
      <c r="Q48" s="41">
        <v>4</v>
      </c>
      <c r="R48" s="41">
        <v>613</v>
      </c>
      <c r="S48" s="41">
        <v>24</v>
      </c>
      <c r="T48" s="41">
        <v>955</v>
      </c>
      <c r="U48" s="41">
        <v>23</v>
      </c>
      <c r="V48" s="41">
        <v>1277</v>
      </c>
      <c r="W48" s="41">
        <v>11</v>
      </c>
      <c r="X48" s="41">
        <v>1611</v>
      </c>
      <c r="Y48" s="41">
        <v>380</v>
      </c>
      <c r="Z48" s="37">
        <f>SUM(B48,D48,F48,H48,J48,L48,N48,P48,R48,T48,V48,X48,)</f>
        <v>13941</v>
      </c>
      <c r="AA48" s="37">
        <f>SUM(C48,E48,G48,I48,K48,M48,O48,Q48,S48,U48,W48,Y48,)</f>
        <v>774</v>
      </c>
    </row>
    <row r="49" spans="1:27" s="3" customFormat="1" ht="15.75" thickBot="1" x14ac:dyDescent="0.3">
      <c r="A49" s="33" t="s">
        <v>54</v>
      </c>
      <c r="B49" s="34">
        <f>SUM(B47:B48)</f>
        <v>27064</v>
      </c>
      <c r="C49" s="34">
        <f t="shared" ref="C49:AA49" si="126">SUM(C47:C48)</f>
        <v>115</v>
      </c>
      <c r="D49" s="34">
        <f t="shared" si="126"/>
        <v>35292</v>
      </c>
      <c r="E49" s="34">
        <f t="shared" si="126"/>
        <v>256</v>
      </c>
      <c r="F49" s="34">
        <f t="shared" si="126"/>
        <v>27355</v>
      </c>
      <c r="G49" s="34">
        <f t="shared" si="126"/>
        <v>211</v>
      </c>
      <c r="H49" s="34">
        <f t="shared" si="126"/>
        <v>24096</v>
      </c>
      <c r="I49" s="34">
        <f t="shared" si="126"/>
        <v>144</v>
      </c>
      <c r="J49" s="34">
        <f t="shared" si="126"/>
        <v>24863</v>
      </c>
      <c r="K49" s="34">
        <f t="shared" si="126"/>
        <v>326</v>
      </c>
      <c r="L49" s="34">
        <f t="shared" si="126"/>
        <v>28575</v>
      </c>
      <c r="M49" s="34">
        <f t="shared" si="126"/>
        <v>373</v>
      </c>
      <c r="N49" s="34">
        <f t="shared" si="126"/>
        <v>31665</v>
      </c>
      <c r="O49" s="34">
        <f t="shared" si="126"/>
        <v>411</v>
      </c>
      <c r="P49" s="34">
        <f t="shared" si="126"/>
        <v>27566</v>
      </c>
      <c r="Q49" s="34">
        <f t="shared" si="126"/>
        <v>156</v>
      </c>
      <c r="R49" s="34">
        <f t="shared" si="126"/>
        <v>20065</v>
      </c>
      <c r="S49" s="34">
        <f t="shared" si="126"/>
        <v>91</v>
      </c>
      <c r="T49" s="34">
        <f t="shared" si="126"/>
        <v>24737</v>
      </c>
      <c r="U49" s="34">
        <f t="shared" si="126"/>
        <v>82</v>
      </c>
      <c r="V49" s="34">
        <f t="shared" si="126"/>
        <v>25832</v>
      </c>
      <c r="W49" s="34">
        <f t="shared" si="126"/>
        <v>175</v>
      </c>
      <c r="X49" s="34">
        <f t="shared" si="126"/>
        <v>36606</v>
      </c>
      <c r="Y49" s="34">
        <f t="shared" si="126"/>
        <v>640</v>
      </c>
      <c r="Z49" s="34">
        <f t="shared" si="126"/>
        <v>333716</v>
      </c>
      <c r="AA49" s="34">
        <f t="shared" si="126"/>
        <v>2980</v>
      </c>
    </row>
    <row r="50" spans="1:27" ht="15.75" thickBot="1" x14ac:dyDescent="0.3">
      <c r="A50" s="21" t="s">
        <v>52</v>
      </c>
      <c r="B50" s="48">
        <f>SUM(B49:C49)</f>
        <v>27179</v>
      </c>
      <c r="C50" s="49"/>
      <c r="D50" s="48">
        <f t="shared" ref="D50" si="127">SUM(D49:E49)</f>
        <v>35548</v>
      </c>
      <c r="E50" s="49"/>
      <c r="F50" s="48">
        <f t="shared" ref="F50" si="128">SUM(F49:G49)</f>
        <v>27566</v>
      </c>
      <c r="G50" s="49"/>
      <c r="H50" s="48">
        <f t="shared" ref="H50" si="129">SUM(H49:I49)</f>
        <v>24240</v>
      </c>
      <c r="I50" s="49"/>
      <c r="J50" s="48">
        <f t="shared" ref="J50" si="130">SUM(J49:K49)</f>
        <v>25189</v>
      </c>
      <c r="K50" s="49"/>
      <c r="L50" s="48">
        <f t="shared" ref="L50" si="131">SUM(L49:M49)</f>
        <v>28948</v>
      </c>
      <c r="M50" s="49"/>
      <c r="N50" s="48">
        <f t="shared" ref="N50" si="132">SUM(N49:O49)</f>
        <v>32076</v>
      </c>
      <c r="O50" s="49"/>
      <c r="P50" s="48">
        <f t="shared" ref="P50" si="133">SUM(P49:Q49)</f>
        <v>27722</v>
      </c>
      <c r="Q50" s="49"/>
      <c r="R50" s="48">
        <f t="shared" ref="R50" si="134">SUM(R49:S49)</f>
        <v>20156</v>
      </c>
      <c r="S50" s="49"/>
      <c r="T50" s="48">
        <f t="shared" ref="T50" si="135">SUM(T49:U49)</f>
        <v>24819</v>
      </c>
      <c r="U50" s="49"/>
      <c r="V50" s="48">
        <f t="shared" ref="V50" si="136">SUM(V49:W49)</f>
        <v>26007</v>
      </c>
      <c r="W50" s="49"/>
      <c r="X50" s="48">
        <f t="shared" ref="X50" si="137">SUM(X49:Y49)</f>
        <v>37246</v>
      </c>
      <c r="Y50" s="49"/>
      <c r="Z50" s="48">
        <f t="shared" ref="Z50" si="138">SUM(Z49:AA49)</f>
        <v>336696</v>
      </c>
      <c r="AA50" s="49"/>
    </row>
    <row r="51" spans="1:27" s="3" customFormat="1" x14ac:dyDescent="0.25">
      <c r="A51" s="38" t="s">
        <v>61</v>
      </c>
      <c r="B51" s="39">
        <v>25252</v>
      </c>
      <c r="C51" s="42">
        <v>103</v>
      </c>
      <c r="D51" s="39">
        <v>39969</v>
      </c>
      <c r="E51" s="39">
        <v>212</v>
      </c>
      <c r="F51" s="40">
        <v>26458</v>
      </c>
      <c r="G51" s="40">
        <v>109</v>
      </c>
      <c r="H51" s="39">
        <v>31000</v>
      </c>
      <c r="I51" s="39">
        <v>184</v>
      </c>
      <c r="J51" s="39">
        <v>27440</v>
      </c>
      <c r="K51" s="39">
        <v>313</v>
      </c>
      <c r="L51" s="39">
        <v>29528</v>
      </c>
      <c r="M51" s="39">
        <v>362</v>
      </c>
      <c r="N51" s="39">
        <v>33832</v>
      </c>
      <c r="O51" s="39">
        <v>215</v>
      </c>
      <c r="P51" s="39">
        <v>32437</v>
      </c>
      <c r="Q51" s="39">
        <v>175</v>
      </c>
      <c r="R51" s="39"/>
      <c r="S51" s="39"/>
      <c r="T51" s="39"/>
      <c r="U51" s="39"/>
      <c r="V51" s="39"/>
      <c r="W51" s="39"/>
      <c r="X51" s="39"/>
      <c r="Y51" s="39"/>
      <c r="Z51" s="36">
        <f>SUM(B51,D51,F51,H51,J51,L51,N51,P51,R51,T51,V51,X51,)</f>
        <v>245916</v>
      </c>
      <c r="AA51" s="36">
        <f>SUM(C51,E51,G51,I51,K51,M51,O51,Q51,S51,U51,W51,Y51,)</f>
        <v>1673</v>
      </c>
    </row>
    <row r="52" spans="1:27" s="3" customFormat="1" ht="15.75" thickBot="1" x14ac:dyDescent="0.3">
      <c r="A52" s="32" t="s">
        <v>26</v>
      </c>
      <c r="B52" s="41">
        <v>2045</v>
      </c>
      <c r="C52" s="43">
        <v>50</v>
      </c>
      <c r="D52" s="41">
        <v>1846</v>
      </c>
      <c r="E52" s="41">
        <v>42</v>
      </c>
      <c r="F52" s="41">
        <v>1764</v>
      </c>
      <c r="G52" s="41">
        <v>51</v>
      </c>
      <c r="H52" s="41">
        <v>1014</v>
      </c>
      <c r="I52" s="41">
        <v>68</v>
      </c>
      <c r="J52" s="41">
        <v>913</v>
      </c>
      <c r="K52" s="41">
        <v>57</v>
      </c>
      <c r="L52" s="41">
        <v>642</v>
      </c>
      <c r="M52" s="41">
        <v>6</v>
      </c>
      <c r="N52" s="41">
        <v>676</v>
      </c>
      <c r="O52" s="41">
        <v>20</v>
      </c>
      <c r="P52" s="41">
        <v>530</v>
      </c>
      <c r="Q52" s="41">
        <v>21</v>
      </c>
      <c r="R52" s="41"/>
      <c r="S52" s="41"/>
      <c r="T52" s="41"/>
      <c r="U52" s="41"/>
      <c r="V52" s="41"/>
      <c r="W52" s="41"/>
      <c r="X52" s="41"/>
      <c r="Y52" s="41"/>
      <c r="Z52" s="37">
        <f>SUM(B52,D52,F52,H52,J52,L52,N52,P52,R52,T52,V52,X52,)</f>
        <v>9430</v>
      </c>
      <c r="AA52" s="37">
        <f>SUM(C52,E52,G52,I52,K52,M52,O52,Q52,S52,U52,W52,Y52,)</f>
        <v>315</v>
      </c>
    </row>
    <row r="53" spans="1:27" s="3" customFormat="1" ht="15.75" thickBot="1" x14ac:dyDescent="0.3">
      <c r="A53" s="33" t="s">
        <v>54</v>
      </c>
      <c r="B53" s="34">
        <f>SUM(B51:B52)</f>
        <v>27297</v>
      </c>
      <c r="C53" s="34">
        <f t="shared" ref="C53:AA53" si="139">SUM(C51:C52)</f>
        <v>153</v>
      </c>
      <c r="D53" s="34">
        <f t="shared" si="139"/>
        <v>41815</v>
      </c>
      <c r="E53" s="34">
        <f t="shared" si="139"/>
        <v>254</v>
      </c>
      <c r="F53" s="34">
        <f t="shared" si="139"/>
        <v>28222</v>
      </c>
      <c r="G53" s="34">
        <f t="shared" si="139"/>
        <v>160</v>
      </c>
      <c r="H53" s="34">
        <f t="shared" si="139"/>
        <v>32014</v>
      </c>
      <c r="I53" s="34">
        <f t="shared" si="139"/>
        <v>252</v>
      </c>
      <c r="J53" s="34">
        <f t="shared" si="139"/>
        <v>28353</v>
      </c>
      <c r="K53" s="34">
        <f t="shared" si="139"/>
        <v>370</v>
      </c>
      <c r="L53" s="34">
        <f t="shared" si="139"/>
        <v>30170</v>
      </c>
      <c r="M53" s="34">
        <f t="shared" si="139"/>
        <v>368</v>
      </c>
      <c r="N53" s="34">
        <f t="shared" si="139"/>
        <v>34508</v>
      </c>
      <c r="O53" s="34">
        <f t="shared" si="139"/>
        <v>235</v>
      </c>
      <c r="P53" s="34">
        <f t="shared" si="139"/>
        <v>32967</v>
      </c>
      <c r="Q53" s="34">
        <f t="shared" si="139"/>
        <v>196</v>
      </c>
      <c r="R53" s="34">
        <f t="shared" si="139"/>
        <v>0</v>
      </c>
      <c r="S53" s="34">
        <f t="shared" si="139"/>
        <v>0</v>
      </c>
      <c r="T53" s="34">
        <f t="shared" si="139"/>
        <v>0</v>
      </c>
      <c r="U53" s="34">
        <f t="shared" si="139"/>
        <v>0</v>
      </c>
      <c r="V53" s="34">
        <f t="shared" si="139"/>
        <v>0</v>
      </c>
      <c r="W53" s="34">
        <f t="shared" si="139"/>
        <v>0</v>
      </c>
      <c r="X53" s="34">
        <f t="shared" si="139"/>
        <v>0</v>
      </c>
      <c r="Y53" s="34">
        <f t="shared" si="139"/>
        <v>0</v>
      </c>
      <c r="Z53" s="34">
        <f t="shared" si="139"/>
        <v>255346</v>
      </c>
      <c r="AA53" s="34">
        <f t="shared" si="139"/>
        <v>1988</v>
      </c>
    </row>
    <row r="54" spans="1:27" s="3" customFormat="1" ht="15.75" thickBot="1" x14ac:dyDescent="0.3">
      <c r="A54" s="21" t="s">
        <v>52</v>
      </c>
      <c r="B54" s="48">
        <f>SUM(B53:C53)</f>
        <v>27450</v>
      </c>
      <c r="C54" s="49"/>
      <c r="D54" s="48">
        <f t="shared" ref="D54" si="140">SUM(D53:E53)</f>
        <v>42069</v>
      </c>
      <c r="E54" s="49"/>
      <c r="F54" s="48">
        <f t="shared" ref="F54" si="141">SUM(F53:G53)</f>
        <v>28382</v>
      </c>
      <c r="G54" s="49"/>
      <c r="H54" s="48">
        <f t="shared" ref="H54" si="142">SUM(H53:I53)</f>
        <v>32266</v>
      </c>
      <c r="I54" s="49"/>
      <c r="J54" s="48">
        <f t="shared" ref="J54" si="143">SUM(J53:K53)</f>
        <v>28723</v>
      </c>
      <c r="K54" s="49"/>
      <c r="L54" s="48">
        <f t="shared" ref="L54" si="144">SUM(L53:M53)</f>
        <v>30538</v>
      </c>
      <c r="M54" s="49"/>
      <c r="N54" s="48">
        <f t="shared" ref="N54" si="145">SUM(N53:O53)</f>
        <v>34743</v>
      </c>
      <c r="O54" s="49"/>
      <c r="P54" s="48">
        <f t="shared" ref="P54" si="146">SUM(P53:Q53)</f>
        <v>33163</v>
      </c>
      <c r="Q54" s="49"/>
      <c r="R54" s="48">
        <f t="shared" ref="R54" si="147">SUM(R53:S53)</f>
        <v>0</v>
      </c>
      <c r="S54" s="49"/>
      <c r="T54" s="48">
        <f t="shared" ref="T54" si="148">SUM(T53:U53)</f>
        <v>0</v>
      </c>
      <c r="U54" s="49"/>
      <c r="V54" s="48">
        <f t="shared" ref="V54" si="149">SUM(V53:W53)</f>
        <v>0</v>
      </c>
      <c r="W54" s="49"/>
      <c r="X54" s="48">
        <f t="shared" ref="X54" si="150">SUM(X53:Y53)</f>
        <v>0</v>
      </c>
      <c r="Y54" s="49"/>
      <c r="Z54" s="48">
        <f t="shared" ref="Z54" si="151">SUM(Z53:AA53)</f>
        <v>257334</v>
      </c>
      <c r="AA54" s="49"/>
    </row>
    <row r="55" spans="1:27" s="3" customFormat="1" x14ac:dyDescent="0.25">
      <c r="A55" s="45"/>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row>
    <row r="56" spans="1:27" x14ac:dyDescent="0.25">
      <c r="A56" s="47" t="s">
        <v>62</v>
      </c>
    </row>
    <row r="57" spans="1:27" x14ac:dyDescent="0.25">
      <c r="A57" s="47" t="s">
        <v>44</v>
      </c>
    </row>
    <row r="58" spans="1:27" x14ac:dyDescent="0.25">
      <c r="A58" s="7" t="s">
        <v>41</v>
      </c>
    </row>
    <row r="59" spans="1:27" x14ac:dyDescent="0.25">
      <c r="A59" s="7" t="s">
        <v>45</v>
      </c>
    </row>
    <row r="60" spans="1:27" x14ac:dyDescent="0.25">
      <c r="A60" s="7" t="s">
        <v>46</v>
      </c>
    </row>
    <row r="61" spans="1:27" x14ac:dyDescent="0.25">
      <c r="A61" s="7" t="s">
        <v>57</v>
      </c>
    </row>
  </sheetData>
  <mergeCells count="169">
    <mergeCell ref="V3:W3"/>
    <mergeCell ref="X3:Y3"/>
    <mergeCell ref="Z3:AA3"/>
    <mergeCell ref="D3:E3"/>
    <mergeCell ref="F3:G3"/>
    <mergeCell ref="H3:I3"/>
    <mergeCell ref="J3:K3"/>
    <mergeCell ref="L3:M3"/>
    <mergeCell ref="N3:O3"/>
    <mergeCell ref="B3:C3"/>
    <mergeCell ref="B8:C8"/>
    <mergeCell ref="D8:E8"/>
    <mergeCell ref="F8:G8"/>
    <mergeCell ref="H8:I8"/>
    <mergeCell ref="J8:K8"/>
    <mergeCell ref="P3:Q3"/>
    <mergeCell ref="R3:S3"/>
    <mergeCell ref="T3:U3"/>
    <mergeCell ref="X8:Y8"/>
    <mergeCell ref="Z8:AA8"/>
    <mergeCell ref="B13:C13"/>
    <mergeCell ref="D13:E13"/>
    <mergeCell ref="F13:G13"/>
    <mergeCell ref="H13:I13"/>
    <mergeCell ref="J13:K13"/>
    <mergeCell ref="L13:M13"/>
    <mergeCell ref="N13:O13"/>
    <mergeCell ref="P13:Q13"/>
    <mergeCell ref="L8:M8"/>
    <mergeCell ref="N8:O8"/>
    <mergeCell ref="P8:Q8"/>
    <mergeCell ref="R8:S8"/>
    <mergeCell ref="T8:U8"/>
    <mergeCell ref="V8:W8"/>
    <mergeCell ref="R13:S13"/>
    <mergeCell ref="T13:U13"/>
    <mergeCell ref="V13:W13"/>
    <mergeCell ref="X13:Y13"/>
    <mergeCell ref="Z13:AA13"/>
    <mergeCell ref="B18:C18"/>
    <mergeCell ref="D18:E18"/>
    <mergeCell ref="F18:G18"/>
    <mergeCell ref="H18:I18"/>
    <mergeCell ref="J18:K18"/>
    <mergeCell ref="X18:Y18"/>
    <mergeCell ref="Z18:AA18"/>
    <mergeCell ref="B22:C22"/>
    <mergeCell ref="D22:E22"/>
    <mergeCell ref="F22:G22"/>
    <mergeCell ref="H22:I22"/>
    <mergeCell ref="J22:K22"/>
    <mergeCell ref="L22:M22"/>
    <mergeCell ref="N22:O22"/>
    <mergeCell ref="P22:Q22"/>
    <mergeCell ref="L18:M18"/>
    <mergeCell ref="N18:O18"/>
    <mergeCell ref="P18:Q18"/>
    <mergeCell ref="R18:S18"/>
    <mergeCell ref="T18:U18"/>
    <mergeCell ref="V18:W18"/>
    <mergeCell ref="R22:S22"/>
    <mergeCell ref="T22:U22"/>
    <mergeCell ref="V22:W22"/>
    <mergeCell ref="L26:M26"/>
    <mergeCell ref="N26:O26"/>
    <mergeCell ref="P26:Q26"/>
    <mergeCell ref="X22:Y22"/>
    <mergeCell ref="Z22:AA22"/>
    <mergeCell ref="B26:C26"/>
    <mergeCell ref="D26:E26"/>
    <mergeCell ref="F26:G26"/>
    <mergeCell ref="H26:I26"/>
    <mergeCell ref="J26:K26"/>
    <mergeCell ref="X26:Y26"/>
    <mergeCell ref="Z26:AA26"/>
    <mergeCell ref="R26:S26"/>
    <mergeCell ref="T26:U26"/>
    <mergeCell ref="V26:W26"/>
    <mergeCell ref="R30:S30"/>
    <mergeCell ref="T30:U30"/>
    <mergeCell ref="V30:W30"/>
    <mergeCell ref="X30:Y30"/>
    <mergeCell ref="Z30:AA30"/>
    <mergeCell ref="B34:C34"/>
    <mergeCell ref="D34:E34"/>
    <mergeCell ref="F34:G34"/>
    <mergeCell ref="H34:I34"/>
    <mergeCell ref="J34:K34"/>
    <mergeCell ref="B30:C30"/>
    <mergeCell ref="D30:E30"/>
    <mergeCell ref="F30:G30"/>
    <mergeCell ref="H30:I30"/>
    <mergeCell ref="J30:K30"/>
    <mergeCell ref="L30:M30"/>
    <mergeCell ref="N30:O30"/>
    <mergeCell ref="P30:Q30"/>
    <mergeCell ref="B42:C42"/>
    <mergeCell ref="D42:E42"/>
    <mergeCell ref="F42:G42"/>
    <mergeCell ref="H42:I42"/>
    <mergeCell ref="J42:K42"/>
    <mergeCell ref="X34:Y34"/>
    <mergeCell ref="Z34:AA34"/>
    <mergeCell ref="B38:C38"/>
    <mergeCell ref="D38:E38"/>
    <mergeCell ref="F38:G38"/>
    <mergeCell ref="H38:I38"/>
    <mergeCell ref="J38:K38"/>
    <mergeCell ref="L38:M38"/>
    <mergeCell ref="N38:O38"/>
    <mergeCell ref="P38:Q38"/>
    <mergeCell ref="L34:M34"/>
    <mergeCell ref="N34:O34"/>
    <mergeCell ref="P34:Q34"/>
    <mergeCell ref="R34:S34"/>
    <mergeCell ref="T34:U34"/>
    <mergeCell ref="V34:W34"/>
    <mergeCell ref="X42:Y42"/>
    <mergeCell ref="Z42:AA42"/>
    <mergeCell ref="L42:M42"/>
    <mergeCell ref="Z38:AA38"/>
    <mergeCell ref="N42:O42"/>
    <mergeCell ref="P42:Q42"/>
    <mergeCell ref="R42:S42"/>
    <mergeCell ref="T42:U42"/>
    <mergeCell ref="V42:W42"/>
    <mergeCell ref="R38:S38"/>
    <mergeCell ref="T38:U38"/>
    <mergeCell ref="V38:W38"/>
    <mergeCell ref="X38:Y38"/>
    <mergeCell ref="T46:U46"/>
    <mergeCell ref="V46:W46"/>
    <mergeCell ref="X46:Y46"/>
    <mergeCell ref="Z46:AA46"/>
    <mergeCell ref="B46:C46"/>
    <mergeCell ref="D46:E46"/>
    <mergeCell ref="F46:G46"/>
    <mergeCell ref="H46:I46"/>
    <mergeCell ref="J46:K46"/>
    <mergeCell ref="L46:M46"/>
    <mergeCell ref="N46:O46"/>
    <mergeCell ref="P46:Q46"/>
    <mergeCell ref="R46:S46"/>
    <mergeCell ref="T50:U50"/>
    <mergeCell ref="V50:W50"/>
    <mergeCell ref="X50:Y50"/>
    <mergeCell ref="Z50:AA50"/>
    <mergeCell ref="B50:C50"/>
    <mergeCell ref="D50:E50"/>
    <mergeCell ref="F50:G50"/>
    <mergeCell ref="H50:I50"/>
    <mergeCell ref="J50:K50"/>
    <mergeCell ref="L50:M50"/>
    <mergeCell ref="N50:O50"/>
    <mergeCell ref="P50:Q50"/>
    <mergeCell ref="R50:S50"/>
    <mergeCell ref="T54:U54"/>
    <mergeCell ref="V54:W54"/>
    <mergeCell ref="X54:Y54"/>
    <mergeCell ref="Z54:AA54"/>
    <mergeCell ref="B54:C54"/>
    <mergeCell ref="D54:E54"/>
    <mergeCell ref="F54:G54"/>
    <mergeCell ref="H54:I54"/>
    <mergeCell ref="J54:K54"/>
    <mergeCell ref="L54:M54"/>
    <mergeCell ref="N54:O54"/>
    <mergeCell ref="P54:Q54"/>
    <mergeCell ref="R54:S54"/>
  </mergeCells>
  <pageMargins left="0" right="0" top="0.19685039370078741" bottom="0" header="0.31496062992125984" footer="0.31496062992125984"/>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9"/>
  <sheetViews>
    <sheetView topLeftCell="A173" zoomScale="90" zoomScaleNormal="90" workbookViewId="0">
      <selection activeCell="R199" sqref="R199"/>
    </sheetView>
  </sheetViews>
  <sheetFormatPr defaultRowHeight="15" x14ac:dyDescent="0.25"/>
  <cols>
    <col min="1" max="1" width="27" customWidth="1"/>
    <col min="2" max="11" width="9.140625" customWidth="1"/>
    <col min="18" max="19" width="9.140625" customWidth="1"/>
    <col min="22" max="26" width="9.140625" customWidth="1"/>
  </cols>
  <sheetData>
    <row r="1" spans="1:27" ht="15.75" thickBot="1" x14ac:dyDescent="0.3">
      <c r="A1" s="61" t="s">
        <v>33</v>
      </c>
      <c r="B1" s="61"/>
      <c r="C1" s="61"/>
      <c r="D1" s="61"/>
      <c r="E1" s="61"/>
      <c r="F1" s="61"/>
      <c r="G1" s="61"/>
      <c r="H1" s="61"/>
      <c r="I1" s="61"/>
      <c r="J1" s="61"/>
      <c r="K1" s="61"/>
      <c r="L1" s="61"/>
      <c r="M1" s="61"/>
      <c r="N1" s="61"/>
      <c r="O1" s="61"/>
      <c r="P1" s="61"/>
      <c r="Q1" s="61"/>
      <c r="R1" s="61"/>
      <c r="S1" s="61"/>
      <c r="T1" s="61"/>
      <c r="U1" s="61"/>
      <c r="V1" s="61"/>
      <c r="W1" s="61"/>
      <c r="X1" s="61"/>
      <c r="Y1" s="61"/>
      <c r="Z1" s="61"/>
      <c r="AA1" s="61"/>
    </row>
    <row r="2" spans="1:27" ht="16.5" thickBot="1" x14ac:dyDescent="0.3">
      <c r="A2" s="8" t="s">
        <v>35</v>
      </c>
      <c r="B2" s="57" t="s">
        <v>0</v>
      </c>
      <c r="C2" s="58"/>
      <c r="D2" s="57" t="s">
        <v>1</v>
      </c>
      <c r="E2" s="58"/>
      <c r="F2" s="57" t="s">
        <v>2</v>
      </c>
      <c r="G2" s="58"/>
      <c r="H2" s="57" t="s">
        <v>3</v>
      </c>
      <c r="I2" s="58"/>
      <c r="J2" s="57" t="s">
        <v>4</v>
      </c>
      <c r="K2" s="58"/>
      <c r="L2" s="57" t="s">
        <v>5</v>
      </c>
      <c r="M2" s="58"/>
      <c r="N2" s="57" t="s">
        <v>6</v>
      </c>
      <c r="O2" s="58"/>
      <c r="P2" s="57" t="s">
        <v>7</v>
      </c>
      <c r="Q2" s="58"/>
      <c r="R2" s="57" t="s">
        <v>8</v>
      </c>
      <c r="S2" s="58"/>
      <c r="T2" s="57" t="s">
        <v>9</v>
      </c>
      <c r="U2" s="58"/>
      <c r="V2" s="57" t="s">
        <v>10</v>
      </c>
      <c r="W2" s="58"/>
      <c r="X2" s="57" t="s">
        <v>11</v>
      </c>
      <c r="Y2" s="58"/>
      <c r="Z2" s="59" t="s">
        <v>12</v>
      </c>
      <c r="AA2" s="60"/>
    </row>
    <row r="3" spans="1:27" ht="17.25" thickTop="1" thickBot="1" x14ac:dyDescent="0.3">
      <c r="A3" s="14"/>
      <c r="B3" s="16" t="s">
        <v>49</v>
      </c>
      <c r="C3" s="15" t="s">
        <v>50</v>
      </c>
      <c r="D3" s="16" t="s">
        <v>49</v>
      </c>
      <c r="E3" s="15" t="s">
        <v>50</v>
      </c>
      <c r="F3" s="16" t="s">
        <v>49</v>
      </c>
      <c r="G3" s="15" t="s">
        <v>50</v>
      </c>
      <c r="H3" s="16" t="s">
        <v>49</v>
      </c>
      <c r="I3" s="15" t="s">
        <v>50</v>
      </c>
      <c r="J3" s="16" t="s">
        <v>49</v>
      </c>
      <c r="K3" s="15" t="s">
        <v>50</v>
      </c>
      <c r="L3" s="16" t="s">
        <v>49</v>
      </c>
      <c r="M3" s="15" t="s">
        <v>50</v>
      </c>
      <c r="N3" s="16" t="s">
        <v>49</v>
      </c>
      <c r="O3" s="15" t="s">
        <v>50</v>
      </c>
      <c r="P3" s="16" t="s">
        <v>49</v>
      </c>
      <c r="Q3" s="15" t="s">
        <v>50</v>
      </c>
      <c r="R3" s="16" t="s">
        <v>49</v>
      </c>
      <c r="S3" s="15" t="s">
        <v>50</v>
      </c>
      <c r="T3" s="16" t="s">
        <v>49</v>
      </c>
      <c r="U3" s="15" t="s">
        <v>50</v>
      </c>
      <c r="V3" s="16" t="s">
        <v>49</v>
      </c>
      <c r="W3" s="15" t="s">
        <v>50</v>
      </c>
      <c r="X3" s="16" t="s">
        <v>49</v>
      </c>
      <c r="Y3" s="15" t="s">
        <v>50</v>
      </c>
      <c r="Z3" s="16" t="s">
        <v>49</v>
      </c>
      <c r="AA3" s="16" t="s">
        <v>50</v>
      </c>
    </row>
    <row r="4" spans="1:27" ht="20.100000000000001" customHeight="1" thickTop="1" x14ac:dyDescent="0.25">
      <c r="A4" s="1" t="s">
        <v>13</v>
      </c>
      <c r="B4" s="9">
        <v>13175</v>
      </c>
      <c r="C4" s="9">
        <v>20</v>
      </c>
      <c r="D4" s="9">
        <v>25287</v>
      </c>
      <c r="E4" s="9">
        <v>73</v>
      </c>
      <c r="F4" s="9">
        <v>17909</v>
      </c>
      <c r="G4" s="9">
        <v>15</v>
      </c>
      <c r="H4" s="9">
        <v>17266</v>
      </c>
      <c r="I4" s="9">
        <v>5</v>
      </c>
      <c r="J4" s="9">
        <v>16241</v>
      </c>
      <c r="K4" s="9">
        <v>59</v>
      </c>
      <c r="L4" s="9">
        <v>19424</v>
      </c>
      <c r="M4" s="9">
        <v>12</v>
      </c>
      <c r="N4" s="9">
        <v>22149</v>
      </c>
      <c r="O4" s="9">
        <v>10</v>
      </c>
      <c r="P4" s="9">
        <v>17749</v>
      </c>
      <c r="Q4" s="9">
        <v>18</v>
      </c>
      <c r="R4" s="9">
        <v>12575</v>
      </c>
      <c r="S4" s="9">
        <v>46</v>
      </c>
      <c r="T4" s="9">
        <v>15326</v>
      </c>
      <c r="U4" s="9">
        <v>33</v>
      </c>
      <c r="V4" s="9">
        <v>16391</v>
      </c>
      <c r="W4" s="9">
        <v>31</v>
      </c>
      <c r="X4" s="9">
        <v>25185</v>
      </c>
      <c r="Y4" s="9">
        <v>23</v>
      </c>
      <c r="Z4" s="10">
        <f>SUM(B4,D4,F4,H4,J4,L4,N4,P4,R4,T4,V4,X4,)</f>
        <v>218677</v>
      </c>
      <c r="AA4" s="13">
        <f>SUM(C4,E4,G4,I4,K4,M4,O4,Q4,S4,U4,W4,Y4)</f>
        <v>345</v>
      </c>
    </row>
    <row r="5" spans="1:27" ht="20.100000000000001" customHeight="1" x14ac:dyDescent="0.25">
      <c r="A5" s="1" t="s">
        <v>14</v>
      </c>
      <c r="B5" s="10">
        <v>1984</v>
      </c>
      <c r="C5" s="10">
        <v>111</v>
      </c>
      <c r="D5" s="10">
        <v>1911</v>
      </c>
      <c r="E5" s="10">
        <v>148</v>
      </c>
      <c r="F5" s="10">
        <v>2306</v>
      </c>
      <c r="G5" s="10">
        <v>98</v>
      </c>
      <c r="H5" s="10">
        <v>2298</v>
      </c>
      <c r="I5" s="10">
        <v>75</v>
      </c>
      <c r="J5" s="10">
        <v>2236</v>
      </c>
      <c r="K5" s="10">
        <v>59</v>
      </c>
      <c r="L5" s="10">
        <v>2430</v>
      </c>
      <c r="M5" s="10">
        <v>29</v>
      </c>
      <c r="N5" s="10">
        <v>2773</v>
      </c>
      <c r="O5" s="10">
        <v>75</v>
      </c>
      <c r="P5" s="10">
        <v>3139</v>
      </c>
      <c r="Q5" s="10">
        <v>108</v>
      </c>
      <c r="R5" s="10">
        <v>2964</v>
      </c>
      <c r="S5" s="10">
        <v>64</v>
      </c>
      <c r="T5" s="10">
        <v>3174</v>
      </c>
      <c r="U5" s="10">
        <v>122</v>
      </c>
      <c r="V5" s="10">
        <v>3254</v>
      </c>
      <c r="W5" s="10">
        <v>77</v>
      </c>
      <c r="X5" s="10">
        <v>2756</v>
      </c>
      <c r="Y5" s="10">
        <v>28</v>
      </c>
      <c r="Z5" s="10">
        <f t="shared" ref="Z5:Z11" si="0">SUM(B5,D5,F5,H5,J5,L5,N5,P5,R5,T5,V5,X5,)</f>
        <v>31225</v>
      </c>
      <c r="AA5" s="13">
        <f t="shared" ref="AA5:AA12" si="1">SUM(C5,E5,G5,I5,K5,M5,O5,Q5,S5,U5,W5,Y5)</f>
        <v>994</v>
      </c>
    </row>
    <row r="6" spans="1:27" ht="20.100000000000001" customHeight="1" x14ac:dyDescent="0.25">
      <c r="A6" s="1" t="s">
        <v>15</v>
      </c>
      <c r="B6" s="10">
        <v>6358</v>
      </c>
      <c r="C6" s="10">
        <v>15</v>
      </c>
      <c r="D6" s="10">
        <v>6434</v>
      </c>
      <c r="E6" s="10">
        <v>92</v>
      </c>
      <c r="F6" s="10">
        <v>5334</v>
      </c>
      <c r="G6" s="10">
        <v>13</v>
      </c>
      <c r="H6" s="10">
        <v>6328</v>
      </c>
      <c r="I6" s="10">
        <v>5</v>
      </c>
      <c r="J6" s="10">
        <v>5684</v>
      </c>
      <c r="K6" s="10">
        <v>16</v>
      </c>
      <c r="L6" s="10">
        <v>5408</v>
      </c>
      <c r="M6" s="10">
        <v>27</v>
      </c>
      <c r="N6" s="10">
        <v>7431</v>
      </c>
      <c r="O6" s="10">
        <v>27</v>
      </c>
      <c r="P6" s="10">
        <v>8350</v>
      </c>
      <c r="Q6" s="10">
        <v>18</v>
      </c>
      <c r="R6" s="10">
        <v>5892</v>
      </c>
      <c r="S6" s="10">
        <v>48</v>
      </c>
      <c r="T6" s="10">
        <v>5672</v>
      </c>
      <c r="U6" s="10">
        <v>36</v>
      </c>
      <c r="V6" s="10">
        <v>5107</v>
      </c>
      <c r="W6" s="10">
        <v>24</v>
      </c>
      <c r="X6" s="10">
        <v>6076</v>
      </c>
      <c r="Y6" s="10">
        <v>38</v>
      </c>
      <c r="Z6" s="10">
        <f t="shared" si="0"/>
        <v>74074</v>
      </c>
      <c r="AA6" s="13">
        <f t="shared" si="1"/>
        <v>359</v>
      </c>
    </row>
    <row r="7" spans="1:27" ht="20.100000000000001" customHeight="1" x14ac:dyDescent="0.25">
      <c r="A7" s="1" t="s">
        <v>16</v>
      </c>
      <c r="B7" s="10">
        <v>462</v>
      </c>
      <c r="C7" s="10">
        <v>0</v>
      </c>
      <c r="D7" s="10">
        <v>472</v>
      </c>
      <c r="E7" s="10">
        <v>0</v>
      </c>
      <c r="F7" s="10">
        <v>422</v>
      </c>
      <c r="G7" s="10">
        <v>0</v>
      </c>
      <c r="H7" s="10">
        <v>439</v>
      </c>
      <c r="I7" s="10">
        <v>0</v>
      </c>
      <c r="J7" s="10">
        <v>340</v>
      </c>
      <c r="K7" s="10">
        <v>1</v>
      </c>
      <c r="L7" s="10">
        <v>554</v>
      </c>
      <c r="M7" s="10">
        <v>0</v>
      </c>
      <c r="N7" s="10">
        <v>559</v>
      </c>
      <c r="O7" s="10">
        <v>0</v>
      </c>
      <c r="P7" s="10">
        <v>520</v>
      </c>
      <c r="Q7" s="10">
        <v>1</v>
      </c>
      <c r="R7" s="10">
        <v>461</v>
      </c>
      <c r="S7" s="10">
        <v>0</v>
      </c>
      <c r="T7" s="10">
        <v>374</v>
      </c>
      <c r="U7" s="10">
        <v>0</v>
      </c>
      <c r="V7" s="10">
        <v>385</v>
      </c>
      <c r="W7" s="10">
        <v>0</v>
      </c>
      <c r="X7" s="10">
        <v>473</v>
      </c>
      <c r="Y7" s="10">
        <v>0</v>
      </c>
      <c r="Z7" s="10">
        <f t="shared" si="0"/>
        <v>5461</v>
      </c>
      <c r="AA7" s="13">
        <f t="shared" si="1"/>
        <v>2</v>
      </c>
    </row>
    <row r="8" spans="1:27" ht="20.100000000000001" customHeight="1" x14ac:dyDescent="0.25">
      <c r="A8" s="1" t="s">
        <v>17</v>
      </c>
      <c r="B8" s="10">
        <v>6383</v>
      </c>
      <c r="C8" s="10">
        <v>61</v>
      </c>
      <c r="D8" s="10">
        <v>8213</v>
      </c>
      <c r="E8" s="10">
        <v>248</v>
      </c>
      <c r="F8" s="10">
        <v>6152</v>
      </c>
      <c r="G8" s="10">
        <v>232</v>
      </c>
      <c r="H8" s="10">
        <v>5500</v>
      </c>
      <c r="I8" s="10">
        <v>45</v>
      </c>
      <c r="J8" s="10">
        <v>4177</v>
      </c>
      <c r="K8" s="10">
        <v>125</v>
      </c>
      <c r="L8" s="10">
        <v>4043</v>
      </c>
      <c r="M8" s="10">
        <v>34</v>
      </c>
      <c r="N8" s="10">
        <v>5438</v>
      </c>
      <c r="O8" s="10">
        <v>13</v>
      </c>
      <c r="P8" s="10">
        <v>4684</v>
      </c>
      <c r="Q8" s="10">
        <v>17</v>
      </c>
      <c r="R8" s="10">
        <v>4132</v>
      </c>
      <c r="S8" s="10">
        <v>70</v>
      </c>
      <c r="T8" s="10">
        <v>4721</v>
      </c>
      <c r="U8" s="10">
        <v>44</v>
      </c>
      <c r="V8" s="10">
        <v>4294</v>
      </c>
      <c r="W8" s="10">
        <v>84</v>
      </c>
      <c r="X8" s="10">
        <v>7140</v>
      </c>
      <c r="Y8" s="10">
        <v>63</v>
      </c>
      <c r="Z8" s="10">
        <f t="shared" si="0"/>
        <v>64877</v>
      </c>
      <c r="AA8" s="13">
        <f t="shared" si="1"/>
        <v>1036</v>
      </c>
    </row>
    <row r="9" spans="1:27" ht="20.100000000000001" customHeight="1" x14ac:dyDescent="0.25">
      <c r="A9" s="1" t="s">
        <v>18</v>
      </c>
      <c r="B9" s="10">
        <v>335</v>
      </c>
      <c r="C9" s="10">
        <v>9</v>
      </c>
      <c r="D9" s="10">
        <v>497</v>
      </c>
      <c r="E9" s="10">
        <v>30</v>
      </c>
      <c r="F9" s="10">
        <v>279</v>
      </c>
      <c r="G9" s="10">
        <v>15</v>
      </c>
      <c r="H9" s="10">
        <v>285</v>
      </c>
      <c r="I9" s="10">
        <v>2</v>
      </c>
      <c r="J9" s="10">
        <v>190</v>
      </c>
      <c r="K9" s="10">
        <v>5</v>
      </c>
      <c r="L9" s="10">
        <v>213</v>
      </c>
      <c r="M9" s="10">
        <v>4</v>
      </c>
      <c r="N9" s="10">
        <v>269</v>
      </c>
      <c r="O9" s="10">
        <v>4</v>
      </c>
      <c r="P9" s="10">
        <v>153</v>
      </c>
      <c r="Q9" s="10">
        <v>0</v>
      </c>
      <c r="R9" s="10">
        <v>198</v>
      </c>
      <c r="S9" s="10">
        <v>0</v>
      </c>
      <c r="T9" s="10">
        <v>213</v>
      </c>
      <c r="U9" s="10">
        <v>0</v>
      </c>
      <c r="V9" s="10">
        <v>251</v>
      </c>
      <c r="W9" s="10">
        <v>2</v>
      </c>
      <c r="X9" s="10">
        <v>344</v>
      </c>
      <c r="Y9" s="10">
        <v>10</v>
      </c>
      <c r="Z9" s="10">
        <f t="shared" si="0"/>
        <v>3227</v>
      </c>
      <c r="AA9" s="13">
        <f t="shared" si="1"/>
        <v>81</v>
      </c>
    </row>
    <row r="10" spans="1:27" ht="20.100000000000001" customHeight="1" x14ac:dyDescent="0.25">
      <c r="A10" s="1" t="s">
        <v>20</v>
      </c>
      <c r="B10" s="10">
        <v>862</v>
      </c>
      <c r="C10" s="10">
        <v>14</v>
      </c>
      <c r="D10" s="10">
        <v>838</v>
      </c>
      <c r="E10" s="10">
        <v>18</v>
      </c>
      <c r="F10" s="10">
        <v>983</v>
      </c>
      <c r="G10" s="10">
        <v>22</v>
      </c>
      <c r="H10" s="10">
        <v>682</v>
      </c>
      <c r="I10" s="10">
        <v>16</v>
      </c>
      <c r="J10" s="10">
        <v>922</v>
      </c>
      <c r="K10" s="10">
        <v>14</v>
      </c>
      <c r="L10" s="10">
        <v>926</v>
      </c>
      <c r="M10" s="10">
        <v>9</v>
      </c>
      <c r="N10" s="10">
        <v>1220</v>
      </c>
      <c r="O10" s="10">
        <v>6</v>
      </c>
      <c r="P10" s="10">
        <v>914</v>
      </c>
      <c r="Q10" s="10">
        <v>14</v>
      </c>
      <c r="R10" s="10">
        <v>1078</v>
      </c>
      <c r="S10" s="10">
        <v>3</v>
      </c>
      <c r="T10" s="10">
        <v>903</v>
      </c>
      <c r="U10" s="10">
        <v>4</v>
      </c>
      <c r="V10" s="10">
        <v>916</v>
      </c>
      <c r="W10" s="10">
        <v>4</v>
      </c>
      <c r="X10" s="10">
        <v>839</v>
      </c>
      <c r="Y10" s="10">
        <v>1</v>
      </c>
      <c r="Z10" s="10">
        <f t="shared" si="0"/>
        <v>11083</v>
      </c>
      <c r="AA10" s="13">
        <f t="shared" si="1"/>
        <v>125</v>
      </c>
    </row>
    <row r="11" spans="1:27" ht="20.100000000000001" customHeight="1" x14ac:dyDescent="0.25">
      <c r="A11" s="1" t="s">
        <v>19</v>
      </c>
      <c r="B11" s="10">
        <v>254</v>
      </c>
      <c r="C11" s="10">
        <v>4</v>
      </c>
      <c r="D11" s="10">
        <v>199</v>
      </c>
      <c r="E11" s="10">
        <v>7</v>
      </c>
      <c r="F11" s="10">
        <v>265</v>
      </c>
      <c r="G11" s="10">
        <v>12</v>
      </c>
      <c r="H11" s="10">
        <v>167</v>
      </c>
      <c r="I11" s="10">
        <v>2</v>
      </c>
      <c r="J11" s="10">
        <v>183</v>
      </c>
      <c r="K11" s="10">
        <v>5</v>
      </c>
      <c r="L11" s="10">
        <v>152</v>
      </c>
      <c r="M11" s="10">
        <v>1</v>
      </c>
      <c r="N11" s="10">
        <v>214</v>
      </c>
      <c r="O11" s="10">
        <v>3</v>
      </c>
      <c r="P11" s="10">
        <v>174</v>
      </c>
      <c r="Q11" s="10">
        <v>0</v>
      </c>
      <c r="R11" s="10">
        <v>242</v>
      </c>
      <c r="S11" s="10">
        <v>2</v>
      </c>
      <c r="T11" s="10">
        <v>144</v>
      </c>
      <c r="U11" s="10">
        <v>5</v>
      </c>
      <c r="V11" s="10">
        <v>145</v>
      </c>
      <c r="W11" s="10">
        <v>3</v>
      </c>
      <c r="X11" s="10">
        <v>331</v>
      </c>
      <c r="Y11" s="10">
        <v>2</v>
      </c>
      <c r="Z11" s="10">
        <f t="shared" si="0"/>
        <v>2470</v>
      </c>
      <c r="AA11" s="13">
        <f t="shared" si="1"/>
        <v>46</v>
      </c>
    </row>
    <row r="12" spans="1:27" ht="20.100000000000001" customHeight="1" thickBot="1" x14ac:dyDescent="0.3">
      <c r="A12" s="1" t="s">
        <v>21</v>
      </c>
      <c r="B12" s="11">
        <v>108</v>
      </c>
      <c r="C12" s="11">
        <v>3</v>
      </c>
      <c r="D12" s="11">
        <v>178</v>
      </c>
      <c r="E12" s="11">
        <v>2</v>
      </c>
      <c r="F12" s="11">
        <v>137</v>
      </c>
      <c r="G12" s="11">
        <v>2</v>
      </c>
      <c r="H12" s="11">
        <v>115</v>
      </c>
      <c r="I12" s="11">
        <v>1</v>
      </c>
      <c r="J12" s="11">
        <v>116</v>
      </c>
      <c r="K12" s="11">
        <v>7</v>
      </c>
      <c r="L12" s="11">
        <v>245</v>
      </c>
      <c r="M12" s="11">
        <v>0</v>
      </c>
      <c r="N12" s="11">
        <v>134</v>
      </c>
      <c r="O12" s="11">
        <v>0</v>
      </c>
      <c r="P12" s="11">
        <v>110</v>
      </c>
      <c r="Q12" s="11">
        <v>0</v>
      </c>
      <c r="R12" s="11">
        <v>147</v>
      </c>
      <c r="S12" s="11">
        <v>3</v>
      </c>
      <c r="T12" s="11">
        <v>123</v>
      </c>
      <c r="U12" s="11">
        <v>3</v>
      </c>
      <c r="V12" s="11">
        <v>151</v>
      </c>
      <c r="W12" s="11">
        <v>0</v>
      </c>
      <c r="X12" s="11">
        <v>138</v>
      </c>
      <c r="Y12" s="11">
        <v>2</v>
      </c>
      <c r="Z12" s="10">
        <f>SUM(B12,D12,F12,H12,J12,L12,N12,P12,R12,T12,V12,X12,)</f>
        <v>1702</v>
      </c>
      <c r="AA12" s="13">
        <f t="shared" si="1"/>
        <v>23</v>
      </c>
    </row>
    <row r="13" spans="1:27" ht="20.100000000000001" customHeight="1" thickBot="1" x14ac:dyDescent="0.3">
      <c r="A13" s="2" t="s">
        <v>51</v>
      </c>
      <c r="B13" s="12">
        <f>SUM(B4:B12)</f>
        <v>29921</v>
      </c>
      <c r="C13" s="12">
        <f>SUM(C4:C12)</f>
        <v>237</v>
      </c>
      <c r="D13" s="12">
        <f t="shared" ref="D13:Y13" si="2">SUM(D4:D12)</f>
        <v>44029</v>
      </c>
      <c r="E13" s="12">
        <f t="shared" si="2"/>
        <v>618</v>
      </c>
      <c r="F13" s="12">
        <f t="shared" si="2"/>
        <v>33787</v>
      </c>
      <c r="G13" s="12">
        <f t="shared" si="2"/>
        <v>409</v>
      </c>
      <c r="H13" s="12">
        <f t="shared" si="2"/>
        <v>33080</v>
      </c>
      <c r="I13" s="12">
        <f t="shared" si="2"/>
        <v>151</v>
      </c>
      <c r="J13" s="12">
        <f t="shared" si="2"/>
        <v>30089</v>
      </c>
      <c r="K13" s="12">
        <f t="shared" si="2"/>
        <v>291</v>
      </c>
      <c r="L13" s="12">
        <f t="shared" si="2"/>
        <v>33395</v>
      </c>
      <c r="M13" s="12">
        <f t="shared" si="2"/>
        <v>116</v>
      </c>
      <c r="N13" s="12">
        <f t="shared" si="2"/>
        <v>40187</v>
      </c>
      <c r="O13" s="12">
        <f t="shared" si="2"/>
        <v>138</v>
      </c>
      <c r="P13" s="12">
        <f t="shared" si="2"/>
        <v>35793</v>
      </c>
      <c r="Q13" s="12">
        <f t="shared" si="2"/>
        <v>176</v>
      </c>
      <c r="R13" s="12">
        <f t="shared" si="2"/>
        <v>27689</v>
      </c>
      <c r="S13" s="12">
        <f t="shared" si="2"/>
        <v>236</v>
      </c>
      <c r="T13" s="12">
        <f t="shared" si="2"/>
        <v>30650</v>
      </c>
      <c r="U13" s="12">
        <f t="shared" si="2"/>
        <v>247</v>
      </c>
      <c r="V13" s="12">
        <f t="shared" si="2"/>
        <v>30894</v>
      </c>
      <c r="W13" s="12">
        <f t="shared" si="2"/>
        <v>225</v>
      </c>
      <c r="X13" s="12">
        <f t="shared" si="2"/>
        <v>43282</v>
      </c>
      <c r="Y13" s="12">
        <f t="shared" si="2"/>
        <v>167</v>
      </c>
      <c r="Z13" s="12">
        <f>SUM(Z4:Z12)</f>
        <v>412796</v>
      </c>
      <c r="AA13" s="12">
        <f>SUM(AA4:AA12)</f>
        <v>3011</v>
      </c>
    </row>
    <row r="14" spans="1:27" ht="16.5" thickBot="1" x14ac:dyDescent="0.3">
      <c r="A14" s="17" t="s">
        <v>52</v>
      </c>
      <c r="B14" s="54">
        <f>SUM(B13:C13)</f>
        <v>30158</v>
      </c>
      <c r="C14" s="55"/>
      <c r="D14" s="54">
        <f t="shared" ref="D14" si="3">SUM(D13:E13)</f>
        <v>44647</v>
      </c>
      <c r="E14" s="55"/>
      <c r="F14" s="54">
        <f t="shared" ref="F14" si="4">SUM(F13:G13)</f>
        <v>34196</v>
      </c>
      <c r="G14" s="55"/>
      <c r="H14" s="54">
        <f t="shared" ref="H14" si="5">SUM(H13:I13)</f>
        <v>33231</v>
      </c>
      <c r="I14" s="55"/>
      <c r="J14" s="54">
        <f t="shared" ref="J14" si="6">SUM(J13:K13)</f>
        <v>30380</v>
      </c>
      <c r="K14" s="55"/>
      <c r="L14" s="54">
        <f t="shared" ref="L14" si="7">SUM(L13:M13)</f>
        <v>33511</v>
      </c>
      <c r="M14" s="55"/>
      <c r="N14" s="54">
        <f t="shared" ref="N14" si="8">SUM(N13:O13)</f>
        <v>40325</v>
      </c>
      <c r="O14" s="55"/>
      <c r="P14" s="54">
        <f t="shared" ref="P14" si="9">SUM(P13:Q13)</f>
        <v>35969</v>
      </c>
      <c r="Q14" s="55"/>
      <c r="R14" s="54">
        <f t="shared" ref="R14" si="10">SUM(R13:S13)</f>
        <v>27925</v>
      </c>
      <c r="S14" s="55"/>
      <c r="T14" s="54">
        <f t="shared" ref="T14" si="11">SUM(T13:U13)</f>
        <v>30897</v>
      </c>
      <c r="U14" s="55"/>
      <c r="V14" s="54">
        <f t="shared" ref="V14" si="12">SUM(V13:W13)</f>
        <v>31119</v>
      </c>
      <c r="W14" s="55"/>
      <c r="X14" s="54">
        <f t="shared" ref="X14" si="13">SUM(X13:Y13)</f>
        <v>43449</v>
      </c>
      <c r="Y14" s="55"/>
      <c r="Z14" s="54">
        <f>SUM(Z13,AA13)</f>
        <v>415807</v>
      </c>
      <c r="AA14" s="55"/>
    </row>
    <row r="15" spans="1:27" x14ac:dyDescent="0.25">
      <c r="T15" s="3" t="s">
        <v>22</v>
      </c>
    </row>
    <row r="16" spans="1:27" x14ac:dyDescent="0.25">
      <c r="T16" t="s">
        <v>23</v>
      </c>
      <c r="U16" s="3"/>
      <c r="V16" s="3"/>
      <c r="W16" s="3"/>
      <c r="X16" s="3"/>
      <c r="Y16" s="3"/>
    </row>
    <row r="17" spans="1:27" x14ac:dyDescent="0.25">
      <c r="T17" t="s">
        <v>44</v>
      </c>
      <c r="W17" s="7" t="s">
        <v>57</v>
      </c>
    </row>
    <row r="18" spans="1:27" ht="15.75" thickBot="1" x14ac:dyDescent="0.3">
      <c r="A18" s="61" t="s">
        <v>34</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row>
    <row r="19" spans="1:27" ht="16.5" customHeight="1" thickBot="1" x14ac:dyDescent="0.3">
      <c r="A19" s="8" t="s">
        <v>35</v>
      </c>
      <c r="B19" s="57" t="s">
        <v>0</v>
      </c>
      <c r="C19" s="58"/>
      <c r="D19" s="57" t="s">
        <v>1</v>
      </c>
      <c r="E19" s="58"/>
      <c r="F19" s="57" t="s">
        <v>2</v>
      </c>
      <c r="G19" s="58"/>
      <c r="H19" s="57" t="s">
        <v>3</v>
      </c>
      <c r="I19" s="58"/>
      <c r="J19" s="57" t="s">
        <v>4</v>
      </c>
      <c r="K19" s="58"/>
      <c r="L19" s="57" t="s">
        <v>5</v>
      </c>
      <c r="M19" s="58"/>
      <c r="N19" s="57" t="s">
        <v>6</v>
      </c>
      <c r="O19" s="58"/>
      <c r="P19" s="57" t="s">
        <v>7</v>
      </c>
      <c r="Q19" s="58"/>
      <c r="R19" s="57" t="s">
        <v>8</v>
      </c>
      <c r="S19" s="58"/>
      <c r="T19" s="57" t="s">
        <v>9</v>
      </c>
      <c r="U19" s="58"/>
      <c r="V19" s="57" t="s">
        <v>10</v>
      </c>
      <c r="W19" s="58"/>
      <c r="X19" s="57" t="s">
        <v>11</v>
      </c>
      <c r="Y19" s="58"/>
      <c r="Z19" s="59" t="s">
        <v>12</v>
      </c>
      <c r="AA19" s="60"/>
    </row>
    <row r="20" spans="1:27" ht="16.5" customHeight="1" thickTop="1" thickBot="1" x14ac:dyDescent="0.3">
      <c r="A20" s="14"/>
      <c r="B20" s="16" t="s">
        <v>49</v>
      </c>
      <c r="C20" s="15" t="s">
        <v>50</v>
      </c>
      <c r="D20" s="16" t="s">
        <v>49</v>
      </c>
      <c r="E20" s="15" t="s">
        <v>50</v>
      </c>
      <c r="F20" s="16" t="s">
        <v>49</v>
      </c>
      <c r="G20" s="15" t="s">
        <v>50</v>
      </c>
      <c r="H20" s="16" t="s">
        <v>49</v>
      </c>
      <c r="I20" s="15" t="s">
        <v>50</v>
      </c>
      <c r="J20" s="16" t="s">
        <v>49</v>
      </c>
      <c r="K20" s="15" t="s">
        <v>50</v>
      </c>
      <c r="L20" s="16" t="s">
        <v>49</v>
      </c>
      <c r="M20" s="15" t="s">
        <v>50</v>
      </c>
      <c r="N20" s="16" t="s">
        <v>49</v>
      </c>
      <c r="O20" s="15" t="s">
        <v>50</v>
      </c>
      <c r="P20" s="16" t="s">
        <v>49</v>
      </c>
      <c r="Q20" s="15" t="s">
        <v>50</v>
      </c>
      <c r="R20" s="16" t="s">
        <v>49</v>
      </c>
      <c r="S20" s="15" t="s">
        <v>50</v>
      </c>
      <c r="T20" s="16" t="s">
        <v>49</v>
      </c>
      <c r="U20" s="15" t="s">
        <v>50</v>
      </c>
      <c r="V20" s="16" t="s">
        <v>49</v>
      </c>
      <c r="W20" s="15" t="s">
        <v>50</v>
      </c>
      <c r="X20" s="16" t="s">
        <v>49</v>
      </c>
      <c r="Y20" s="15" t="s">
        <v>50</v>
      </c>
      <c r="Z20" s="16" t="s">
        <v>49</v>
      </c>
      <c r="AA20" s="16" t="s">
        <v>50</v>
      </c>
    </row>
    <row r="21" spans="1:27" ht="16.5" thickTop="1" x14ac:dyDescent="0.25">
      <c r="A21" s="1" t="s">
        <v>13</v>
      </c>
      <c r="B21" s="9">
        <v>16878</v>
      </c>
      <c r="C21" s="9">
        <v>0</v>
      </c>
      <c r="D21" s="9">
        <v>28751</v>
      </c>
      <c r="E21" s="9">
        <v>3</v>
      </c>
      <c r="F21" s="9">
        <v>19964</v>
      </c>
      <c r="G21" s="9">
        <v>2</v>
      </c>
      <c r="H21" s="9">
        <v>20260</v>
      </c>
      <c r="I21" s="9">
        <v>5</v>
      </c>
      <c r="J21" s="9">
        <v>18137</v>
      </c>
      <c r="K21" s="9">
        <v>9</v>
      </c>
      <c r="L21" s="9">
        <v>21184</v>
      </c>
      <c r="M21" s="9">
        <v>12</v>
      </c>
      <c r="N21" s="9">
        <v>23124</v>
      </c>
      <c r="O21" s="9">
        <v>15</v>
      </c>
      <c r="P21" s="9">
        <v>18595</v>
      </c>
      <c r="Q21" s="9">
        <v>17</v>
      </c>
      <c r="R21" s="9">
        <v>13795</v>
      </c>
      <c r="S21" s="9">
        <v>0</v>
      </c>
      <c r="T21" s="9">
        <v>15335</v>
      </c>
      <c r="U21" s="9">
        <v>20</v>
      </c>
      <c r="V21" s="9">
        <v>16862</v>
      </c>
      <c r="W21" s="9">
        <v>2</v>
      </c>
      <c r="X21" s="9">
        <v>24629</v>
      </c>
      <c r="Y21" s="9">
        <v>5</v>
      </c>
      <c r="Z21" s="10">
        <f>SUM(B21,D21,F21,H21,J21,L21,N21,P21,R21,T21,V21,X21,)</f>
        <v>237514</v>
      </c>
      <c r="AA21" s="13">
        <f>SUM(C21,E21,G21,I21,K21,M21,O21,Q21,S21,U21,W21,Y21)</f>
        <v>90</v>
      </c>
    </row>
    <row r="22" spans="1:27" ht="15.75" x14ac:dyDescent="0.25">
      <c r="A22" s="1" t="s">
        <v>14</v>
      </c>
      <c r="B22" s="10">
        <v>3077</v>
      </c>
      <c r="C22" s="10">
        <v>4</v>
      </c>
      <c r="D22" s="10">
        <v>2499</v>
      </c>
      <c r="E22" s="10">
        <v>57</v>
      </c>
      <c r="F22" s="10">
        <v>2883</v>
      </c>
      <c r="G22" s="10">
        <v>118</v>
      </c>
      <c r="H22" s="10">
        <v>3028</v>
      </c>
      <c r="I22" s="10">
        <v>273</v>
      </c>
      <c r="J22" s="10">
        <v>2444</v>
      </c>
      <c r="K22" s="10">
        <v>169</v>
      </c>
      <c r="L22" s="10">
        <v>2317</v>
      </c>
      <c r="M22" s="10">
        <v>115</v>
      </c>
      <c r="N22" s="10">
        <v>3148</v>
      </c>
      <c r="O22" s="10">
        <v>104</v>
      </c>
      <c r="P22" s="10">
        <v>3578</v>
      </c>
      <c r="Q22" s="10">
        <v>149</v>
      </c>
      <c r="R22" s="10">
        <v>3411</v>
      </c>
      <c r="S22" s="10">
        <v>184</v>
      </c>
      <c r="T22" s="10">
        <v>3053</v>
      </c>
      <c r="U22" s="10">
        <v>252</v>
      </c>
      <c r="V22" s="10">
        <v>4997</v>
      </c>
      <c r="W22" s="10">
        <v>112</v>
      </c>
      <c r="X22" s="10">
        <v>4419</v>
      </c>
      <c r="Y22" s="10">
        <v>133</v>
      </c>
      <c r="Z22" s="10">
        <f t="shared" ref="Z22:Z29" si="14">SUM(B22,D22,F22,H22,J22,L22,N22,P22,R22,T22,V22,X22,)</f>
        <v>38854</v>
      </c>
      <c r="AA22" s="13">
        <f t="shared" ref="AA22:AA28" si="15">SUM(C22,E22,G22,I22,K22,M22,O22,Q22,S22,U22,W22,Y22)</f>
        <v>1670</v>
      </c>
    </row>
    <row r="23" spans="1:27" ht="15.75" x14ac:dyDescent="0.25">
      <c r="A23" s="1" t="s">
        <v>15</v>
      </c>
      <c r="B23" s="10">
        <v>6630</v>
      </c>
      <c r="C23" s="10">
        <v>0</v>
      </c>
      <c r="D23" s="10">
        <v>6367</v>
      </c>
      <c r="E23" s="10">
        <v>6</v>
      </c>
      <c r="F23" s="10">
        <v>5152</v>
      </c>
      <c r="G23" s="10">
        <v>33</v>
      </c>
      <c r="H23" s="10">
        <v>6030</v>
      </c>
      <c r="I23" s="10">
        <v>68</v>
      </c>
      <c r="J23" s="10">
        <v>5994</v>
      </c>
      <c r="K23" s="10">
        <v>57</v>
      </c>
      <c r="L23" s="10">
        <v>5644</v>
      </c>
      <c r="M23" s="10">
        <v>5</v>
      </c>
      <c r="N23" s="10">
        <v>8163</v>
      </c>
      <c r="O23" s="10">
        <v>35</v>
      </c>
      <c r="P23" s="10">
        <v>8416</v>
      </c>
      <c r="Q23" s="10">
        <v>34</v>
      </c>
      <c r="R23" s="10">
        <v>6185</v>
      </c>
      <c r="S23" s="10">
        <v>8</v>
      </c>
      <c r="T23" s="10">
        <v>6363</v>
      </c>
      <c r="U23" s="10">
        <v>12</v>
      </c>
      <c r="V23" s="10">
        <v>6120</v>
      </c>
      <c r="W23" s="10">
        <v>16</v>
      </c>
      <c r="X23" s="10">
        <v>6907</v>
      </c>
      <c r="Y23" s="10">
        <v>61</v>
      </c>
      <c r="Z23" s="10">
        <f t="shared" si="14"/>
        <v>77971</v>
      </c>
      <c r="AA23" s="13">
        <f t="shared" si="15"/>
        <v>335</v>
      </c>
    </row>
    <row r="24" spans="1:27" ht="15.75" x14ac:dyDescent="0.25">
      <c r="A24" s="1" t="s">
        <v>16</v>
      </c>
      <c r="B24" s="10">
        <v>558</v>
      </c>
      <c r="C24" s="10">
        <v>0</v>
      </c>
      <c r="D24" s="10">
        <v>525</v>
      </c>
      <c r="E24" s="10">
        <v>1</v>
      </c>
      <c r="F24" s="10">
        <v>440</v>
      </c>
      <c r="G24" s="10">
        <v>1</v>
      </c>
      <c r="H24" s="10">
        <v>431</v>
      </c>
      <c r="I24" s="10">
        <v>0</v>
      </c>
      <c r="J24" s="10">
        <v>453</v>
      </c>
      <c r="K24" s="10">
        <v>1</v>
      </c>
      <c r="L24" s="10">
        <v>485</v>
      </c>
      <c r="M24" s="10">
        <v>0</v>
      </c>
      <c r="N24" s="10">
        <v>860</v>
      </c>
      <c r="O24" s="10">
        <v>0</v>
      </c>
      <c r="P24" s="10">
        <v>464</v>
      </c>
      <c r="Q24" s="10">
        <v>0</v>
      </c>
      <c r="R24" s="10">
        <v>704</v>
      </c>
      <c r="S24" s="10">
        <v>0</v>
      </c>
      <c r="T24" s="10">
        <v>579</v>
      </c>
      <c r="U24" s="10">
        <v>0</v>
      </c>
      <c r="V24" s="10">
        <v>560</v>
      </c>
      <c r="W24" s="10">
        <v>0</v>
      </c>
      <c r="X24" s="10">
        <v>635</v>
      </c>
      <c r="Y24" s="10">
        <v>7</v>
      </c>
      <c r="Z24" s="10">
        <f t="shared" si="14"/>
        <v>6694</v>
      </c>
      <c r="AA24" s="13">
        <f t="shared" si="15"/>
        <v>10</v>
      </c>
    </row>
    <row r="25" spans="1:27" ht="15.75" x14ac:dyDescent="0.25">
      <c r="A25" s="1" t="s">
        <v>17</v>
      </c>
      <c r="B25" s="10">
        <v>6837</v>
      </c>
      <c r="C25" s="10">
        <v>32</v>
      </c>
      <c r="D25" s="10">
        <v>8068</v>
      </c>
      <c r="E25" s="10">
        <v>40</v>
      </c>
      <c r="F25" s="10">
        <v>6337</v>
      </c>
      <c r="G25" s="10">
        <v>18</v>
      </c>
      <c r="H25" s="10">
        <v>5033</v>
      </c>
      <c r="I25" s="10">
        <v>21</v>
      </c>
      <c r="J25" s="10">
        <v>4290</v>
      </c>
      <c r="K25" s="10">
        <v>36</v>
      </c>
      <c r="L25" s="10">
        <v>3760</v>
      </c>
      <c r="M25" s="10">
        <v>23</v>
      </c>
      <c r="N25" s="10">
        <v>5209</v>
      </c>
      <c r="O25" s="10">
        <v>15</v>
      </c>
      <c r="P25" s="10">
        <v>4621</v>
      </c>
      <c r="Q25" s="10">
        <v>8</v>
      </c>
      <c r="R25" s="10">
        <v>3804</v>
      </c>
      <c r="S25" s="10">
        <v>9</v>
      </c>
      <c r="T25" s="10">
        <v>4078</v>
      </c>
      <c r="U25" s="10">
        <v>7</v>
      </c>
      <c r="V25" s="10">
        <v>4520</v>
      </c>
      <c r="W25" s="10">
        <v>6</v>
      </c>
      <c r="X25" s="10">
        <v>5304</v>
      </c>
      <c r="Y25" s="10">
        <v>21</v>
      </c>
      <c r="Z25" s="10">
        <f>SUM(B25,D25,F25,H25,J25,L25,N25,P25,R25,T25,V25,X25,)</f>
        <v>61861</v>
      </c>
      <c r="AA25" s="13">
        <f t="shared" si="15"/>
        <v>236</v>
      </c>
    </row>
    <row r="26" spans="1:27" ht="15.75" x14ac:dyDescent="0.25">
      <c r="A26" s="1" t="s">
        <v>18</v>
      </c>
      <c r="B26" s="10">
        <v>318</v>
      </c>
      <c r="C26" s="10">
        <v>0</v>
      </c>
      <c r="D26" s="10">
        <v>378</v>
      </c>
      <c r="E26" s="10">
        <v>0</v>
      </c>
      <c r="F26" s="10">
        <v>292</v>
      </c>
      <c r="G26" s="10">
        <v>2</v>
      </c>
      <c r="H26" s="10">
        <v>215</v>
      </c>
      <c r="I26" s="10">
        <v>1</v>
      </c>
      <c r="J26" s="10">
        <v>180</v>
      </c>
      <c r="K26" s="10">
        <v>4</v>
      </c>
      <c r="L26" s="10">
        <v>196</v>
      </c>
      <c r="M26" s="10">
        <v>0</v>
      </c>
      <c r="N26" s="10">
        <v>250</v>
      </c>
      <c r="O26" s="10">
        <v>0</v>
      </c>
      <c r="P26" s="10">
        <v>150</v>
      </c>
      <c r="Q26" s="10">
        <v>2</v>
      </c>
      <c r="R26" s="10">
        <v>157</v>
      </c>
      <c r="S26" s="10">
        <v>0</v>
      </c>
      <c r="T26" s="10">
        <v>224</v>
      </c>
      <c r="U26" s="10">
        <v>0</v>
      </c>
      <c r="V26" s="10">
        <v>221</v>
      </c>
      <c r="W26" s="10">
        <v>2</v>
      </c>
      <c r="X26" s="10">
        <v>263</v>
      </c>
      <c r="Y26" s="10">
        <v>4</v>
      </c>
      <c r="Z26" s="10">
        <f t="shared" si="14"/>
        <v>2844</v>
      </c>
      <c r="AA26" s="13">
        <f t="shared" si="15"/>
        <v>15</v>
      </c>
    </row>
    <row r="27" spans="1:27" ht="15.75" x14ac:dyDescent="0.25">
      <c r="A27" s="1" t="s">
        <v>20</v>
      </c>
      <c r="B27" s="10">
        <v>864</v>
      </c>
      <c r="C27" s="10">
        <v>0</v>
      </c>
      <c r="D27" s="10">
        <v>986</v>
      </c>
      <c r="E27" s="10">
        <v>0</v>
      </c>
      <c r="F27" s="10">
        <v>838</v>
      </c>
      <c r="G27" s="10">
        <v>3</v>
      </c>
      <c r="H27" s="10">
        <v>785</v>
      </c>
      <c r="I27" s="10">
        <v>1</v>
      </c>
      <c r="J27" s="10">
        <v>845</v>
      </c>
      <c r="K27" s="10">
        <v>0</v>
      </c>
      <c r="L27" s="10">
        <v>758</v>
      </c>
      <c r="M27" s="10">
        <v>0</v>
      </c>
      <c r="N27" s="10">
        <v>880</v>
      </c>
      <c r="O27" s="10">
        <v>0</v>
      </c>
      <c r="P27" s="10">
        <v>995</v>
      </c>
      <c r="Q27" s="10">
        <v>2</v>
      </c>
      <c r="R27" s="10">
        <v>805</v>
      </c>
      <c r="S27" s="10">
        <v>0</v>
      </c>
      <c r="T27" s="10">
        <v>780</v>
      </c>
      <c r="U27" s="10">
        <v>0</v>
      </c>
      <c r="V27" s="10">
        <v>893</v>
      </c>
      <c r="W27" s="10">
        <v>20</v>
      </c>
      <c r="X27" s="10">
        <v>819</v>
      </c>
      <c r="Y27" s="10">
        <v>0</v>
      </c>
      <c r="Z27" s="10">
        <f t="shared" si="14"/>
        <v>10248</v>
      </c>
      <c r="AA27" s="13">
        <f t="shared" si="15"/>
        <v>26</v>
      </c>
    </row>
    <row r="28" spans="1:27" ht="15.75" x14ac:dyDescent="0.25">
      <c r="A28" s="1" t="s">
        <v>19</v>
      </c>
      <c r="B28" s="10">
        <v>157</v>
      </c>
      <c r="C28" s="10">
        <v>2</v>
      </c>
      <c r="D28" s="10">
        <v>284</v>
      </c>
      <c r="E28" s="10">
        <v>0</v>
      </c>
      <c r="F28" s="10">
        <v>106</v>
      </c>
      <c r="G28" s="10">
        <v>0</v>
      </c>
      <c r="H28" s="10">
        <v>187</v>
      </c>
      <c r="I28" s="10">
        <v>1</v>
      </c>
      <c r="J28" s="10">
        <v>167</v>
      </c>
      <c r="K28" s="10">
        <v>0</v>
      </c>
      <c r="L28" s="10">
        <v>179</v>
      </c>
      <c r="M28" s="10">
        <v>1</v>
      </c>
      <c r="N28" s="10">
        <v>256</v>
      </c>
      <c r="O28" s="10">
        <v>1</v>
      </c>
      <c r="P28" s="10">
        <v>185</v>
      </c>
      <c r="Q28" s="10">
        <v>0</v>
      </c>
      <c r="R28" s="10">
        <v>170</v>
      </c>
      <c r="S28" s="10">
        <v>0</v>
      </c>
      <c r="T28" s="10">
        <v>149</v>
      </c>
      <c r="U28" s="10">
        <v>1</v>
      </c>
      <c r="V28" s="10">
        <v>165</v>
      </c>
      <c r="W28" s="10">
        <v>0</v>
      </c>
      <c r="X28" s="10">
        <v>176</v>
      </c>
      <c r="Y28" s="10">
        <v>0</v>
      </c>
      <c r="Z28" s="10">
        <f t="shared" si="14"/>
        <v>2181</v>
      </c>
      <c r="AA28" s="13">
        <f t="shared" si="15"/>
        <v>6</v>
      </c>
    </row>
    <row r="29" spans="1:27" ht="16.5" thickBot="1" x14ac:dyDescent="0.3">
      <c r="A29" s="1" t="s">
        <v>21</v>
      </c>
      <c r="B29" s="11">
        <v>129</v>
      </c>
      <c r="C29" s="11">
        <v>0</v>
      </c>
      <c r="D29" s="11">
        <v>142</v>
      </c>
      <c r="E29" s="11">
        <v>0</v>
      </c>
      <c r="F29" s="11">
        <v>121</v>
      </c>
      <c r="G29" s="11">
        <v>0</v>
      </c>
      <c r="H29" s="11">
        <v>121</v>
      </c>
      <c r="I29" s="11">
        <v>1</v>
      </c>
      <c r="J29" s="11">
        <v>104</v>
      </c>
      <c r="K29" s="11">
        <v>3</v>
      </c>
      <c r="L29" s="11">
        <v>139</v>
      </c>
      <c r="M29" s="11">
        <v>2</v>
      </c>
      <c r="N29" s="11">
        <v>151</v>
      </c>
      <c r="O29" s="11">
        <v>0</v>
      </c>
      <c r="P29" s="11">
        <v>121</v>
      </c>
      <c r="Q29" s="11">
        <v>0</v>
      </c>
      <c r="R29" s="11">
        <v>133</v>
      </c>
      <c r="S29" s="11">
        <v>0</v>
      </c>
      <c r="T29" s="11">
        <v>117</v>
      </c>
      <c r="U29" s="11">
        <v>0</v>
      </c>
      <c r="V29" s="11">
        <v>165</v>
      </c>
      <c r="W29" s="11">
        <v>0</v>
      </c>
      <c r="X29" s="11">
        <v>163</v>
      </c>
      <c r="Y29" s="11">
        <v>0</v>
      </c>
      <c r="Z29" s="10">
        <f t="shared" si="14"/>
        <v>1606</v>
      </c>
      <c r="AA29" s="13">
        <f>SUM(C29,E29,G29,I29,K29,M29,O29,Q29,S29,U29,W29,Y29)</f>
        <v>6</v>
      </c>
    </row>
    <row r="30" spans="1:27" ht="16.5" thickBot="1" x14ac:dyDescent="0.3">
      <c r="A30" s="2" t="s">
        <v>51</v>
      </c>
      <c r="B30" s="12">
        <v>35448</v>
      </c>
      <c r="C30" s="12">
        <f>SUM(C21:C29)</f>
        <v>38</v>
      </c>
      <c r="D30" s="12">
        <f t="shared" ref="D30:W30" si="16">SUM(D21:D29)</f>
        <v>48000</v>
      </c>
      <c r="E30" s="12">
        <f t="shared" si="16"/>
        <v>107</v>
      </c>
      <c r="F30" s="12">
        <f t="shared" si="16"/>
        <v>36133</v>
      </c>
      <c r="G30" s="12">
        <f t="shared" si="16"/>
        <v>177</v>
      </c>
      <c r="H30" s="12">
        <f t="shared" si="16"/>
        <v>36090</v>
      </c>
      <c r="I30" s="12">
        <f t="shared" si="16"/>
        <v>371</v>
      </c>
      <c r="J30" s="12">
        <f t="shared" si="16"/>
        <v>32614</v>
      </c>
      <c r="K30" s="12">
        <f t="shared" si="16"/>
        <v>279</v>
      </c>
      <c r="L30" s="12">
        <f t="shared" si="16"/>
        <v>34662</v>
      </c>
      <c r="M30" s="12">
        <f t="shared" si="16"/>
        <v>158</v>
      </c>
      <c r="N30" s="12">
        <f t="shared" si="16"/>
        <v>42041</v>
      </c>
      <c r="O30" s="12">
        <f t="shared" si="16"/>
        <v>170</v>
      </c>
      <c r="P30" s="12">
        <f t="shared" si="16"/>
        <v>37125</v>
      </c>
      <c r="Q30" s="12">
        <f t="shared" si="16"/>
        <v>212</v>
      </c>
      <c r="R30" s="12">
        <f t="shared" si="16"/>
        <v>29164</v>
      </c>
      <c r="S30" s="12">
        <f t="shared" si="16"/>
        <v>201</v>
      </c>
      <c r="T30" s="12">
        <f t="shared" si="16"/>
        <v>30678</v>
      </c>
      <c r="U30" s="12">
        <f t="shared" si="16"/>
        <v>292</v>
      </c>
      <c r="V30" s="12">
        <f t="shared" si="16"/>
        <v>34503</v>
      </c>
      <c r="W30" s="12">
        <f t="shared" si="16"/>
        <v>158</v>
      </c>
      <c r="X30" s="12">
        <f>SUM(X21:X29)</f>
        <v>43315</v>
      </c>
      <c r="Y30" s="12">
        <f>SUM(Y21:Y29)</f>
        <v>231</v>
      </c>
      <c r="Z30" s="12">
        <f>SUM(Z21:Z29)</f>
        <v>439773</v>
      </c>
      <c r="AA30" s="12">
        <f>SUM(AA21:AA29)</f>
        <v>2394</v>
      </c>
    </row>
    <row r="31" spans="1:27" ht="16.5" thickBot="1" x14ac:dyDescent="0.3">
      <c r="A31" s="17" t="s">
        <v>52</v>
      </c>
      <c r="B31" s="54">
        <f>SUM(B30:C30)</f>
        <v>35486</v>
      </c>
      <c r="C31" s="55"/>
      <c r="D31" s="54">
        <f t="shared" ref="D31" si="17">SUM(D30:E30)</f>
        <v>48107</v>
      </c>
      <c r="E31" s="55"/>
      <c r="F31" s="54">
        <f t="shared" ref="F31" si="18">SUM(F30:G30)</f>
        <v>36310</v>
      </c>
      <c r="G31" s="55"/>
      <c r="H31" s="54">
        <f t="shared" ref="H31" si="19">SUM(H30:I30)</f>
        <v>36461</v>
      </c>
      <c r="I31" s="55"/>
      <c r="J31" s="54">
        <f t="shared" ref="J31" si="20">SUM(J30:K30)</f>
        <v>32893</v>
      </c>
      <c r="K31" s="55"/>
      <c r="L31" s="54">
        <f t="shared" ref="L31" si="21">SUM(L30:M30)</f>
        <v>34820</v>
      </c>
      <c r="M31" s="55"/>
      <c r="N31" s="54">
        <f t="shared" ref="N31" si="22">SUM(N30:O30)</f>
        <v>42211</v>
      </c>
      <c r="O31" s="55"/>
      <c r="P31" s="54">
        <f t="shared" ref="P31" si="23">SUM(P30:Q30)</f>
        <v>37337</v>
      </c>
      <c r="Q31" s="55"/>
      <c r="R31" s="54">
        <f t="shared" ref="R31" si="24">SUM(R30:S30)</f>
        <v>29365</v>
      </c>
      <c r="S31" s="55"/>
      <c r="T31" s="54">
        <f t="shared" ref="T31" si="25">SUM(T30:U30)</f>
        <v>30970</v>
      </c>
      <c r="U31" s="55"/>
      <c r="V31" s="54">
        <f t="shared" ref="V31" si="26">SUM(V30:W30)</f>
        <v>34661</v>
      </c>
      <c r="W31" s="55"/>
      <c r="X31" s="54">
        <f t="shared" ref="X31" si="27">SUM(X30:Y30)</f>
        <v>43546</v>
      </c>
      <c r="Y31" s="55"/>
      <c r="Z31" s="54">
        <f>SUM(Z30:AA30)</f>
        <v>442167</v>
      </c>
      <c r="AA31" s="55"/>
    </row>
    <row r="32" spans="1:27" ht="16.5" customHeight="1" x14ac:dyDescent="0.25">
      <c r="T32" s="3" t="s">
        <v>22</v>
      </c>
    </row>
    <row r="33" spans="1:27" x14ac:dyDescent="0.25">
      <c r="T33" t="s">
        <v>23</v>
      </c>
      <c r="U33" s="3"/>
      <c r="V33" s="3"/>
      <c r="W33" s="3"/>
    </row>
    <row r="34" spans="1:27" x14ac:dyDescent="0.25">
      <c r="T34" t="s">
        <v>44</v>
      </c>
      <c r="W34" s="7" t="s">
        <v>57</v>
      </c>
    </row>
    <row r="35" spans="1:27" ht="15.75" thickBot="1" x14ac:dyDescent="0.3">
      <c r="A35" s="61" t="s">
        <v>36</v>
      </c>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row>
    <row r="36" spans="1:27" ht="16.5" thickBot="1" x14ac:dyDescent="0.3">
      <c r="A36" s="8" t="s">
        <v>35</v>
      </c>
      <c r="B36" s="57" t="s">
        <v>0</v>
      </c>
      <c r="C36" s="58"/>
      <c r="D36" s="57" t="s">
        <v>1</v>
      </c>
      <c r="E36" s="58"/>
      <c r="F36" s="57" t="s">
        <v>2</v>
      </c>
      <c r="G36" s="58"/>
      <c r="H36" s="57" t="s">
        <v>3</v>
      </c>
      <c r="I36" s="58"/>
      <c r="J36" s="57" t="s">
        <v>4</v>
      </c>
      <c r="K36" s="58"/>
      <c r="L36" s="57" t="s">
        <v>5</v>
      </c>
      <c r="M36" s="58"/>
      <c r="N36" s="57" t="s">
        <v>6</v>
      </c>
      <c r="O36" s="58"/>
      <c r="P36" s="57" t="s">
        <v>7</v>
      </c>
      <c r="Q36" s="58"/>
      <c r="R36" s="57" t="s">
        <v>8</v>
      </c>
      <c r="S36" s="58"/>
      <c r="T36" s="57" t="s">
        <v>9</v>
      </c>
      <c r="U36" s="58"/>
      <c r="V36" s="57" t="s">
        <v>10</v>
      </c>
      <c r="W36" s="58"/>
      <c r="X36" s="57" t="s">
        <v>11</v>
      </c>
      <c r="Y36" s="58"/>
      <c r="Z36" s="59" t="s">
        <v>12</v>
      </c>
      <c r="AA36" s="60"/>
    </row>
    <row r="37" spans="1:27" ht="17.25" thickTop="1" thickBot="1" x14ac:dyDescent="0.3">
      <c r="A37" s="14"/>
      <c r="B37" s="16" t="s">
        <v>49</v>
      </c>
      <c r="C37" s="16" t="s">
        <v>50</v>
      </c>
      <c r="D37" s="16" t="s">
        <v>49</v>
      </c>
      <c r="E37" s="15" t="s">
        <v>50</v>
      </c>
      <c r="F37" s="16" t="s">
        <v>49</v>
      </c>
      <c r="G37" s="15" t="s">
        <v>50</v>
      </c>
      <c r="H37" s="16" t="s">
        <v>49</v>
      </c>
      <c r="I37" s="15" t="s">
        <v>50</v>
      </c>
      <c r="J37" s="16" t="s">
        <v>49</v>
      </c>
      <c r="K37" s="15" t="s">
        <v>50</v>
      </c>
      <c r="L37" s="16" t="s">
        <v>49</v>
      </c>
      <c r="M37" s="15" t="s">
        <v>50</v>
      </c>
      <c r="N37" s="16" t="s">
        <v>49</v>
      </c>
      <c r="O37" s="15" t="s">
        <v>50</v>
      </c>
      <c r="P37" s="16" t="s">
        <v>49</v>
      </c>
      <c r="Q37" s="15" t="s">
        <v>50</v>
      </c>
      <c r="R37" s="16" t="s">
        <v>49</v>
      </c>
      <c r="S37" s="15" t="s">
        <v>50</v>
      </c>
      <c r="T37" s="16" t="s">
        <v>49</v>
      </c>
      <c r="U37" s="15" t="s">
        <v>50</v>
      </c>
      <c r="V37" s="16" t="s">
        <v>49</v>
      </c>
      <c r="W37" s="15" t="s">
        <v>50</v>
      </c>
      <c r="X37" s="16" t="s">
        <v>49</v>
      </c>
      <c r="Y37" s="15" t="s">
        <v>50</v>
      </c>
      <c r="Z37" s="16" t="s">
        <v>49</v>
      </c>
      <c r="AA37" s="16" t="s">
        <v>50</v>
      </c>
    </row>
    <row r="38" spans="1:27" ht="16.5" thickTop="1" x14ac:dyDescent="0.25">
      <c r="A38" s="1" t="s">
        <v>13</v>
      </c>
      <c r="B38" s="9">
        <v>21052</v>
      </c>
      <c r="C38" s="18">
        <v>11</v>
      </c>
      <c r="D38" s="9">
        <v>23343</v>
      </c>
      <c r="E38" s="9">
        <v>8</v>
      </c>
      <c r="F38" s="9">
        <v>17942</v>
      </c>
      <c r="G38" s="9">
        <v>8</v>
      </c>
      <c r="H38" s="9">
        <v>18534</v>
      </c>
      <c r="I38" s="9">
        <v>7</v>
      </c>
      <c r="J38" s="9">
        <v>17197</v>
      </c>
      <c r="K38" s="9">
        <v>30</v>
      </c>
      <c r="L38" s="9">
        <v>19548</v>
      </c>
      <c r="M38" s="9">
        <v>43</v>
      </c>
      <c r="N38" s="9">
        <v>23018</v>
      </c>
      <c r="O38" s="9">
        <v>27</v>
      </c>
      <c r="P38" s="9">
        <v>17898</v>
      </c>
      <c r="Q38" s="9">
        <v>38</v>
      </c>
      <c r="R38" s="9">
        <v>13520</v>
      </c>
      <c r="S38" s="9">
        <v>10</v>
      </c>
      <c r="T38" s="9">
        <v>14439</v>
      </c>
      <c r="U38" s="9">
        <v>6</v>
      </c>
      <c r="V38" s="9">
        <v>15760</v>
      </c>
      <c r="W38" s="9">
        <v>3</v>
      </c>
      <c r="X38" s="9">
        <v>24633</v>
      </c>
      <c r="Y38" s="9">
        <v>1</v>
      </c>
      <c r="Z38" s="10">
        <f>SUM(B38,D38,F38,H38,J38,L38,N38,P38,R38,T38,V38,X38,)</f>
        <v>226884</v>
      </c>
      <c r="AA38" s="10">
        <f>SUM(C38,E38,G38,I38,K38,M38,O38,Q38,S38,U38,W38,Y38,)</f>
        <v>192</v>
      </c>
    </row>
    <row r="39" spans="1:27" ht="15.75" x14ac:dyDescent="0.25">
      <c r="A39" s="1" t="s">
        <v>14</v>
      </c>
      <c r="B39" s="10">
        <v>3290</v>
      </c>
      <c r="C39" s="18">
        <v>145</v>
      </c>
      <c r="D39" s="10">
        <v>3570</v>
      </c>
      <c r="E39" s="10">
        <v>397</v>
      </c>
      <c r="F39" s="10">
        <v>2935</v>
      </c>
      <c r="G39" s="10">
        <v>212</v>
      </c>
      <c r="H39" s="10">
        <v>2293</v>
      </c>
      <c r="I39" s="10">
        <v>464</v>
      </c>
      <c r="J39" s="10">
        <v>1996</v>
      </c>
      <c r="K39" s="10">
        <v>507</v>
      </c>
      <c r="L39" s="10">
        <v>2315</v>
      </c>
      <c r="M39" s="10">
        <v>289</v>
      </c>
      <c r="N39" s="10">
        <v>2531</v>
      </c>
      <c r="O39" s="10">
        <v>267</v>
      </c>
      <c r="P39" s="10">
        <v>2943</v>
      </c>
      <c r="Q39" s="10">
        <v>375</v>
      </c>
      <c r="R39" s="10">
        <v>2294</v>
      </c>
      <c r="S39" s="10">
        <v>341</v>
      </c>
      <c r="T39" s="10">
        <v>2270</v>
      </c>
      <c r="U39" s="10">
        <v>375</v>
      </c>
      <c r="V39" s="10">
        <v>2418</v>
      </c>
      <c r="W39" s="10">
        <v>336</v>
      </c>
      <c r="X39" s="10">
        <v>1786</v>
      </c>
      <c r="Y39" s="10">
        <v>365</v>
      </c>
      <c r="Z39" s="10">
        <f t="shared" ref="Z39:Z46" si="28">SUM(B39,D39,F39,H39,J39,L39,N39,P39,R39,T39,V39,X39,)</f>
        <v>30641</v>
      </c>
      <c r="AA39" s="10">
        <f t="shared" ref="AA39:AA46" si="29">SUM(C39,E39,G39,I39,K39,M39,O39,Q39,S39,U39,W39,Y39,)</f>
        <v>4073</v>
      </c>
    </row>
    <row r="40" spans="1:27" ht="15.75" x14ac:dyDescent="0.25">
      <c r="A40" s="1" t="s">
        <v>15</v>
      </c>
      <c r="B40" s="10">
        <v>7383</v>
      </c>
      <c r="C40" s="18">
        <v>17</v>
      </c>
      <c r="D40" s="10">
        <v>6188</v>
      </c>
      <c r="E40" s="10">
        <v>35</v>
      </c>
      <c r="F40" s="10">
        <v>5657</v>
      </c>
      <c r="G40" s="10">
        <v>71</v>
      </c>
      <c r="H40" s="10">
        <v>5630</v>
      </c>
      <c r="I40" s="10">
        <v>81</v>
      </c>
      <c r="J40" s="10">
        <v>5445</v>
      </c>
      <c r="K40" s="10">
        <v>48</v>
      </c>
      <c r="L40" s="10">
        <v>5288</v>
      </c>
      <c r="M40" s="10">
        <v>120</v>
      </c>
      <c r="N40" s="10">
        <v>7429</v>
      </c>
      <c r="O40" s="10">
        <v>11</v>
      </c>
      <c r="P40" s="10">
        <v>7658</v>
      </c>
      <c r="Q40" s="10">
        <v>41</v>
      </c>
      <c r="R40" s="10">
        <v>6419</v>
      </c>
      <c r="S40" s="10">
        <v>7</v>
      </c>
      <c r="T40" s="10">
        <v>6291</v>
      </c>
      <c r="U40" s="10">
        <v>4</v>
      </c>
      <c r="V40" s="10">
        <v>5520</v>
      </c>
      <c r="W40" s="10">
        <v>5</v>
      </c>
      <c r="X40" s="10">
        <v>6400</v>
      </c>
      <c r="Y40" s="10">
        <v>1</v>
      </c>
      <c r="Z40" s="10">
        <f t="shared" si="28"/>
        <v>75308</v>
      </c>
      <c r="AA40" s="10">
        <f t="shared" si="29"/>
        <v>441</v>
      </c>
    </row>
    <row r="41" spans="1:27" ht="15.75" x14ac:dyDescent="0.25">
      <c r="A41" s="1" t="s">
        <v>16</v>
      </c>
      <c r="B41" s="10">
        <v>733</v>
      </c>
      <c r="C41" s="18">
        <v>1</v>
      </c>
      <c r="D41" s="10">
        <v>765</v>
      </c>
      <c r="E41" s="10">
        <v>1</v>
      </c>
      <c r="F41" s="10">
        <v>537</v>
      </c>
      <c r="G41" s="10">
        <v>1</v>
      </c>
      <c r="H41" s="10">
        <v>634</v>
      </c>
      <c r="I41" s="10">
        <v>0</v>
      </c>
      <c r="J41" s="10">
        <v>414</v>
      </c>
      <c r="K41" s="10">
        <v>4</v>
      </c>
      <c r="L41" s="10">
        <v>593</v>
      </c>
      <c r="M41" s="10">
        <v>0</v>
      </c>
      <c r="N41" s="10">
        <v>885</v>
      </c>
      <c r="O41" s="10">
        <v>1</v>
      </c>
      <c r="P41" s="10">
        <v>647</v>
      </c>
      <c r="Q41" s="10">
        <v>0</v>
      </c>
      <c r="R41" s="10">
        <v>666</v>
      </c>
      <c r="S41" s="10">
        <v>1</v>
      </c>
      <c r="T41" s="10">
        <v>656</v>
      </c>
      <c r="U41" s="10">
        <v>0</v>
      </c>
      <c r="V41" s="10">
        <v>594</v>
      </c>
      <c r="W41" s="10">
        <v>0</v>
      </c>
      <c r="X41" s="10">
        <v>615</v>
      </c>
      <c r="Y41" s="10">
        <v>0</v>
      </c>
      <c r="Z41" s="10">
        <f t="shared" si="28"/>
        <v>7739</v>
      </c>
      <c r="AA41" s="10">
        <f t="shared" si="29"/>
        <v>9</v>
      </c>
    </row>
    <row r="42" spans="1:27" ht="15.75" x14ac:dyDescent="0.25">
      <c r="A42" s="1" t="s">
        <v>17</v>
      </c>
      <c r="B42" s="10">
        <v>6174</v>
      </c>
      <c r="C42" s="18">
        <v>59</v>
      </c>
      <c r="D42" s="10">
        <v>6615</v>
      </c>
      <c r="E42" s="10">
        <v>60</v>
      </c>
      <c r="F42" s="10">
        <v>4563</v>
      </c>
      <c r="G42" s="10">
        <v>10</v>
      </c>
      <c r="H42" s="10">
        <v>3737</v>
      </c>
      <c r="I42" s="10">
        <v>20</v>
      </c>
      <c r="J42" s="10">
        <v>3868</v>
      </c>
      <c r="K42" s="10">
        <v>52</v>
      </c>
      <c r="L42" s="10">
        <v>3373</v>
      </c>
      <c r="M42" s="10">
        <v>66</v>
      </c>
      <c r="N42" s="10">
        <v>4482</v>
      </c>
      <c r="O42" s="10">
        <v>50</v>
      </c>
      <c r="P42" s="10">
        <v>4235</v>
      </c>
      <c r="Q42" s="10">
        <v>52</v>
      </c>
      <c r="R42" s="10">
        <v>3590</v>
      </c>
      <c r="S42" s="10">
        <v>13</v>
      </c>
      <c r="T42" s="10">
        <v>3904</v>
      </c>
      <c r="U42" s="10">
        <v>9</v>
      </c>
      <c r="V42" s="10">
        <v>4202</v>
      </c>
      <c r="W42" s="10">
        <v>9</v>
      </c>
      <c r="X42" s="10">
        <v>5045</v>
      </c>
      <c r="Y42" s="10">
        <v>9</v>
      </c>
      <c r="Z42" s="10">
        <f t="shared" si="28"/>
        <v>53788</v>
      </c>
      <c r="AA42" s="10">
        <f t="shared" si="29"/>
        <v>409</v>
      </c>
    </row>
    <row r="43" spans="1:27" ht="15.75" x14ac:dyDescent="0.25">
      <c r="A43" s="1" t="s">
        <v>18</v>
      </c>
      <c r="B43" s="10">
        <v>287</v>
      </c>
      <c r="C43" s="18">
        <v>6</v>
      </c>
      <c r="D43" s="10">
        <v>327</v>
      </c>
      <c r="E43" s="10">
        <v>16</v>
      </c>
      <c r="F43" s="10">
        <v>207</v>
      </c>
      <c r="G43" s="10">
        <v>1</v>
      </c>
      <c r="H43" s="10">
        <v>135</v>
      </c>
      <c r="I43" s="10">
        <v>1</v>
      </c>
      <c r="J43" s="10">
        <v>127</v>
      </c>
      <c r="K43" s="10">
        <v>4</v>
      </c>
      <c r="L43" s="10">
        <v>158</v>
      </c>
      <c r="M43" s="10">
        <v>9</v>
      </c>
      <c r="N43" s="10">
        <v>193</v>
      </c>
      <c r="O43" s="10">
        <v>2</v>
      </c>
      <c r="P43" s="10">
        <v>141</v>
      </c>
      <c r="Q43" s="10">
        <v>4</v>
      </c>
      <c r="R43" s="10">
        <v>130</v>
      </c>
      <c r="S43" s="10">
        <v>0</v>
      </c>
      <c r="T43" s="10">
        <v>140</v>
      </c>
      <c r="U43" s="10">
        <v>0</v>
      </c>
      <c r="V43" s="10">
        <v>202</v>
      </c>
      <c r="W43" s="10">
        <v>0</v>
      </c>
      <c r="X43" s="10">
        <v>273</v>
      </c>
      <c r="Y43" s="10">
        <v>0</v>
      </c>
      <c r="Z43" s="10">
        <f t="shared" si="28"/>
        <v>2320</v>
      </c>
      <c r="AA43" s="10">
        <f t="shared" si="29"/>
        <v>43</v>
      </c>
    </row>
    <row r="44" spans="1:27" ht="15.75" x14ac:dyDescent="0.25">
      <c r="A44" s="1" t="s">
        <v>20</v>
      </c>
      <c r="B44" s="10">
        <v>881</v>
      </c>
      <c r="C44" s="18">
        <v>3</v>
      </c>
      <c r="D44" s="10">
        <v>868</v>
      </c>
      <c r="E44" s="10">
        <v>0</v>
      </c>
      <c r="F44" s="10">
        <v>835</v>
      </c>
      <c r="G44" s="10">
        <v>0</v>
      </c>
      <c r="H44" s="10">
        <v>773</v>
      </c>
      <c r="I44" s="10">
        <v>14</v>
      </c>
      <c r="J44" s="10">
        <v>949</v>
      </c>
      <c r="K44" s="10">
        <v>6</v>
      </c>
      <c r="L44" s="10">
        <v>923</v>
      </c>
      <c r="M44" s="10">
        <v>1</v>
      </c>
      <c r="N44" s="10">
        <v>769</v>
      </c>
      <c r="O44" s="10">
        <v>45</v>
      </c>
      <c r="P44" s="10">
        <v>957</v>
      </c>
      <c r="Q44" s="10">
        <v>0</v>
      </c>
      <c r="R44" s="10">
        <v>784</v>
      </c>
      <c r="S44" s="10">
        <v>1</v>
      </c>
      <c r="T44" s="10">
        <v>772</v>
      </c>
      <c r="U44" s="10">
        <v>0</v>
      </c>
      <c r="V44" s="10">
        <v>749</v>
      </c>
      <c r="W44" s="10">
        <v>1</v>
      </c>
      <c r="X44" s="10">
        <v>703</v>
      </c>
      <c r="Y44" s="10">
        <v>1</v>
      </c>
      <c r="Z44" s="10">
        <f t="shared" si="28"/>
        <v>9963</v>
      </c>
      <c r="AA44" s="10">
        <f t="shared" si="29"/>
        <v>72</v>
      </c>
    </row>
    <row r="45" spans="1:27" ht="15.75" x14ac:dyDescent="0.25">
      <c r="A45" s="1" t="s">
        <v>19</v>
      </c>
      <c r="B45" s="10">
        <v>169</v>
      </c>
      <c r="C45" s="18">
        <v>2</v>
      </c>
      <c r="D45" s="10">
        <v>166</v>
      </c>
      <c r="E45" s="10">
        <v>8</v>
      </c>
      <c r="F45" s="10">
        <v>138</v>
      </c>
      <c r="G45" s="10">
        <v>0</v>
      </c>
      <c r="H45" s="10">
        <v>118</v>
      </c>
      <c r="I45" s="10">
        <v>3</v>
      </c>
      <c r="J45" s="10">
        <v>160</v>
      </c>
      <c r="K45" s="10">
        <v>2</v>
      </c>
      <c r="L45" s="10">
        <v>198</v>
      </c>
      <c r="M45" s="10">
        <v>5</v>
      </c>
      <c r="N45" s="10">
        <v>233</v>
      </c>
      <c r="O45" s="10">
        <v>4</v>
      </c>
      <c r="P45" s="10">
        <v>179</v>
      </c>
      <c r="Q45" s="10">
        <v>2</v>
      </c>
      <c r="R45" s="10">
        <v>124</v>
      </c>
      <c r="S45" s="10">
        <v>4</v>
      </c>
      <c r="T45" s="10">
        <v>115</v>
      </c>
      <c r="U45" s="10">
        <v>2</v>
      </c>
      <c r="V45" s="10">
        <v>149</v>
      </c>
      <c r="W45" s="10">
        <v>0</v>
      </c>
      <c r="X45" s="10">
        <v>137</v>
      </c>
      <c r="Y45" s="10">
        <v>0</v>
      </c>
      <c r="Z45" s="10">
        <f t="shared" si="28"/>
        <v>1886</v>
      </c>
      <c r="AA45" s="10">
        <f>SUM(C45,E45,G45,I45,K45,M45,O45,Q45,S45,U45,W45,Y45,)</f>
        <v>32</v>
      </c>
    </row>
    <row r="46" spans="1:27" ht="16.5" thickBot="1" x14ac:dyDescent="0.3">
      <c r="A46" s="1" t="s">
        <v>21</v>
      </c>
      <c r="B46" s="11">
        <v>143</v>
      </c>
      <c r="C46" s="18">
        <v>3</v>
      </c>
      <c r="D46" s="11">
        <v>160</v>
      </c>
      <c r="E46" s="11">
        <v>0</v>
      </c>
      <c r="F46" s="11">
        <v>93</v>
      </c>
      <c r="G46" s="11">
        <v>2</v>
      </c>
      <c r="H46" s="11">
        <v>118</v>
      </c>
      <c r="I46" s="11">
        <v>0</v>
      </c>
      <c r="J46" s="11">
        <v>138</v>
      </c>
      <c r="K46" s="11">
        <v>2</v>
      </c>
      <c r="L46" s="11">
        <v>112</v>
      </c>
      <c r="M46" s="11">
        <v>5</v>
      </c>
      <c r="N46" s="11">
        <v>102</v>
      </c>
      <c r="O46" s="11">
        <v>2</v>
      </c>
      <c r="P46" s="11">
        <v>124</v>
      </c>
      <c r="Q46" s="11">
        <v>4</v>
      </c>
      <c r="R46" s="11">
        <v>92</v>
      </c>
      <c r="S46" s="11">
        <v>0</v>
      </c>
      <c r="T46" s="11">
        <v>108</v>
      </c>
      <c r="U46" s="11">
        <v>0</v>
      </c>
      <c r="V46" s="11">
        <v>108</v>
      </c>
      <c r="W46" s="11">
        <v>0</v>
      </c>
      <c r="X46" s="11">
        <v>168</v>
      </c>
      <c r="Y46" s="11">
        <v>0</v>
      </c>
      <c r="Z46" s="10">
        <f t="shared" si="28"/>
        <v>1466</v>
      </c>
      <c r="AA46" s="10">
        <f t="shared" si="29"/>
        <v>18</v>
      </c>
    </row>
    <row r="47" spans="1:27" ht="16.5" thickBot="1" x14ac:dyDescent="0.3">
      <c r="A47" s="2" t="s">
        <v>51</v>
      </c>
      <c r="B47" s="12">
        <f>SUM(B38:B46)</f>
        <v>40112</v>
      </c>
      <c r="C47" s="12">
        <f t="shared" ref="C47:X47" si="30">SUM(C38:C46)</f>
        <v>247</v>
      </c>
      <c r="D47" s="12">
        <f t="shared" si="30"/>
        <v>42002</v>
      </c>
      <c r="E47" s="12">
        <f t="shared" si="30"/>
        <v>525</v>
      </c>
      <c r="F47" s="12">
        <f t="shared" si="30"/>
        <v>32907</v>
      </c>
      <c r="G47" s="12">
        <f t="shared" si="30"/>
        <v>305</v>
      </c>
      <c r="H47" s="12">
        <f t="shared" si="30"/>
        <v>31972</v>
      </c>
      <c r="I47" s="12">
        <f t="shared" si="30"/>
        <v>590</v>
      </c>
      <c r="J47" s="12">
        <f t="shared" si="30"/>
        <v>30294</v>
      </c>
      <c r="K47" s="12">
        <f t="shared" si="30"/>
        <v>655</v>
      </c>
      <c r="L47" s="12">
        <f t="shared" si="30"/>
        <v>32508</v>
      </c>
      <c r="M47" s="12">
        <f t="shared" si="30"/>
        <v>538</v>
      </c>
      <c r="N47" s="12">
        <f t="shared" si="30"/>
        <v>39642</v>
      </c>
      <c r="O47" s="12">
        <f t="shared" si="30"/>
        <v>409</v>
      </c>
      <c r="P47" s="12">
        <f t="shared" si="30"/>
        <v>34782</v>
      </c>
      <c r="Q47" s="12">
        <f t="shared" si="30"/>
        <v>516</v>
      </c>
      <c r="R47" s="12">
        <f t="shared" si="30"/>
        <v>27619</v>
      </c>
      <c r="S47" s="12">
        <f t="shared" si="30"/>
        <v>377</v>
      </c>
      <c r="T47" s="12">
        <f t="shared" si="30"/>
        <v>28695</v>
      </c>
      <c r="U47" s="12">
        <f t="shared" si="30"/>
        <v>396</v>
      </c>
      <c r="V47" s="12">
        <f t="shared" si="30"/>
        <v>29702</v>
      </c>
      <c r="W47" s="12">
        <f t="shared" si="30"/>
        <v>354</v>
      </c>
      <c r="X47" s="12">
        <f t="shared" si="30"/>
        <v>39760</v>
      </c>
      <c r="Y47" s="12">
        <f>SUM(Y38:Y46)</f>
        <v>377</v>
      </c>
      <c r="Z47" s="12">
        <f>SUM(Z38:Z46)</f>
        <v>409995</v>
      </c>
      <c r="AA47" s="12">
        <f>SUM(AA38:AA46)</f>
        <v>5289</v>
      </c>
    </row>
    <row r="48" spans="1:27" ht="16.5" thickBot="1" x14ac:dyDescent="0.3">
      <c r="A48" s="17" t="s">
        <v>52</v>
      </c>
      <c r="B48" s="54">
        <f>SUM(B47:C47)</f>
        <v>40359</v>
      </c>
      <c r="C48" s="55"/>
      <c r="D48" s="54">
        <f t="shared" ref="D48" si="31">SUM(D47:E47)</f>
        <v>42527</v>
      </c>
      <c r="E48" s="55"/>
      <c r="F48" s="54">
        <f t="shared" ref="F48" si="32">SUM(F47:G47)</f>
        <v>33212</v>
      </c>
      <c r="G48" s="55"/>
      <c r="H48" s="54">
        <f t="shared" ref="H48" si="33">SUM(H47:I47)</f>
        <v>32562</v>
      </c>
      <c r="I48" s="55"/>
      <c r="J48" s="54">
        <f t="shared" ref="J48" si="34">SUM(J47:K47)</f>
        <v>30949</v>
      </c>
      <c r="K48" s="55"/>
      <c r="L48" s="54">
        <f t="shared" ref="L48" si="35">SUM(L47:M47)</f>
        <v>33046</v>
      </c>
      <c r="M48" s="55"/>
      <c r="N48" s="54">
        <f t="shared" ref="N48" si="36">SUM(N47:O47)</f>
        <v>40051</v>
      </c>
      <c r="O48" s="55"/>
      <c r="P48" s="54">
        <f t="shared" ref="P48" si="37">SUM(P47:Q47)</f>
        <v>35298</v>
      </c>
      <c r="Q48" s="55"/>
      <c r="R48" s="54">
        <f t="shared" ref="R48" si="38">SUM(R47:S47)</f>
        <v>27996</v>
      </c>
      <c r="S48" s="55"/>
      <c r="T48" s="54">
        <f t="shared" ref="T48" si="39">SUM(T47:U47)</f>
        <v>29091</v>
      </c>
      <c r="U48" s="55"/>
      <c r="V48" s="54">
        <f t="shared" ref="V48" si="40">SUM(V47:W47)</f>
        <v>30056</v>
      </c>
      <c r="W48" s="55"/>
      <c r="X48" s="54">
        <f t="shared" ref="X48" si="41">SUM(X47:Y47)</f>
        <v>40137</v>
      </c>
      <c r="Y48" s="55"/>
      <c r="Z48" s="54">
        <f t="shared" ref="Z48" si="42">SUM(Z47:AA47)</f>
        <v>415284</v>
      </c>
      <c r="AA48" s="55"/>
    </row>
    <row r="49" spans="1:27" x14ac:dyDescent="0.25">
      <c r="T49" s="3" t="s">
        <v>22</v>
      </c>
    </row>
    <row r="50" spans="1:27" x14ac:dyDescent="0.25">
      <c r="T50" t="s">
        <v>23</v>
      </c>
      <c r="U50" s="3"/>
    </row>
    <row r="51" spans="1:27" x14ac:dyDescent="0.25">
      <c r="T51" t="s">
        <v>44</v>
      </c>
      <c r="W51" s="7" t="s">
        <v>57</v>
      </c>
    </row>
    <row r="52" spans="1:27" ht="15.75" thickBot="1" x14ac:dyDescent="0.3">
      <c r="A52" s="56" t="s">
        <v>37</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row>
    <row r="53" spans="1:27" ht="16.5" thickBot="1" x14ac:dyDescent="0.3">
      <c r="A53" s="8" t="s">
        <v>35</v>
      </c>
      <c r="B53" s="57" t="s">
        <v>0</v>
      </c>
      <c r="C53" s="58"/>
      <c r="D53" s="57" t="s">
        <v>1</v>
      </c>
      <c r="E53" s="58"/>
      <c r="F53" s="57" t="s">
        <v>2</v>
      </c>
      <c r="G53" s="58"/>
      <c r="H53" s="57" t="s">
        <v>3</v>
      </c>
      <c r="I53" s="58"/>
      <c r="J53" s="57" t="s">
        <v>4</v>
      </c>
      <c r="K53" s="58"/>
      <c r="L53" s="57" t="s">
        <v>5</v>
      </c>
      <c r="M53" s="58"/>
      <c r="N53" s="57" t="s">
        <v>6</v>
      </c>
      <c r="O53" s="58"/>
      <c r="P53" s="57" t="s">
        <v>7</v>
      </c>
      <c r="Q53" s="58"/>
      <c r="R53" s="57" t="s">
        <v>8</v>
      </c>
      <c r="S53" s="58"/>
      <c r="T53" s="57" t="s">
        <v>9</v>
      </c>
      <c r="U53" s="58"/>
      <c r="V53" s="57" t="s">
        <v>10</v>
      </c>
      <c r="W53" s="58"/>
      <c r="X53" s="57" t="s">
        <v>11</v>
      </c>
      <c r="Y53" s="58"/>
      <c r="Z53" s="59" t="s">
        <v>12</v>
      </c>
      <c r="AA53" s="60"/>
    </row>
    <row r="54" spans="1:27" ht="17.25" thickTop="1" thickBot="1" x14ac:dyDescent="0.3">
      <c r="A54" s="14"/>
      <c r="B54" s="16" t="s">
        <v>49</v>
      </c>
      <c r="C54" s="16" t="s">
        <v>50</v>
      </c>
      <c r="D54" s="16" t="s">
        <v>49</v>
      </c>
      <c r="E54" s="15" t="s">
        <v>50</v>
      </c>
      <c r="F54" s="16" t="s">
        <v>49</v>
      </c>
      <c r="G54" s="15" t="s">
        <v>50</v>
      </c>
      <c r="H54" s="16" t="s">
        <v>49</v>
      </c>
      <c r="I54" s="15" t="s">
        <v>50</v>
      </c>
      <c r="J54" s="16" t="s">
        <v>49</v>
      </c>
      <c r="K54" s="15" t="s">
        <v>50</v>
      </c>
      <c r="L54" s="16" t="s">
        <v>49</v>
      </c>
      <c r="M54" s="15" t="s">
        <v>50</v>
      </c>
      <c r="N54" s="16" t="s">
        <v>49</v>
      </c>
      <c r="O54" s="15" t="s">
        <v>50</v>
      </c>
      <c r="P54" s="16" t="s">
        <v>49</v>
      </c>
      <c r="Q54" s="15" t="s">
        <v>50</v>
      </c>
      <c r="R54" s="16" t="s">
        <v>49</v>
      </c>
      <c r="S54" s="15" t="s">
        <v>50</v>
      </c>
      <c r="T54" s="16" t="s">
        <v>49</v>
      </c>
      <c r="U54" s="15" t="s">
        <v>50</v>
      </c>
      <c r="V54" s="16" t="s">
        <v>49</v>
      </c>
      <c r="W54" s="15" t="s">
        <v>50</v>
      </c>
      <c r="X54" s="16" t="s">
        <v>49</v>
      </c>
      <c r="Y54" s="15" t="s">
        <v>50</v>
      </c>
      <c r="Z54" s="16" t="s">
        <v>49</v>
      </c>
      <c r="AA54" s="16" t="s">
        <v>50</v>
      </c>
    </row>
    <row r="55" spans="1:27" ht="16.5" thickTop="1" x14ac:dyDescent="0.25">
      <c r="A55" s="1" t="s">
        <v>13</v>
      </c>
      <c r="B55" s="9">
        <v>15838</v>
      </c>
      <c r="C55" s="18">
        <v>4</v>
      </c>
      <c r="D55" s="9">
        <v>29749</v>
      </c>
      <c r="E55" s="9">
        <v>2</v>
      </c>
      <c r="F55" s="9">
        <v>18614</v>
      </c>
      <c r="G55" s="9">
        <v>4</v>
      </c>
      <c r="H55" s="9">
        <v>18395</v>
      </c>
      <c r="I55" s="9">
        <v>7</v>
      </c>
      <c r="J55" s="9">
        <v>18153</v>
      </c>
      <c r="K55" s="9">
        <v>10</v>
      </c>
      <c r="L55" s="9">
        <v>18705</v>
      </c>
      <c r="M55" s="9">
        <v>4</v>
      </c>
      <c r="N55" s="9">
        <v>22240</v>
      </c>
      <c r="O55" s="9">
        <v>4</v>
      </c>
      <c r="P55" s="9">
        <v>17791</v>
      </c>
      <c r="Q55" s="9">
        <v>14</v>
      </c>
      <c r="R55" s="9">
        <v>11764</v>
      </c>
      <c r="S55" s="9">
        <v>1</v>
      </c>
      <c r="T55" s="9">
        <v>15452</v>
      </c>
      <c r="U55" s="9">
        <v>8</v>
      </c>
      <c r="V55" s="9">
        <v>15085</v>
      </c>
      <c r="W55" s="9">
        <v>8</v>
      </c>
      <c r="X55" s="9">
        <v>22692</v>
      </c>
      <c r="Y55" s="9">
        <v>3</v>
      </c>
      <c r="Z55" s="10">
        <f>SUM(B55,D55,F55,H55,J55,L55,N55,P55,R55,T55,V55,X55,)</f>
        <v>224478</v>
      </c>
      <c r="AA55" s="10">
        <f>SUM(C55,E55,G55,I55,K55,M55,O55,Q55,S55,U55,W55,Y55,)</f>
        <v>69</v>
      </c>
    </row>
    <row r="56" spans="1:27" ht="15.75" x14ac:dyDescent="0.25">
      <c r="A56" s="1" t="s">
        <v>14</v>
      </c>
      <c r="B56" s="10">
        <v>1982</v>
      </c>
      <c r="C56" s="18">
        <v>219</v>
      </c>
      <c r="D56" s="10">
        <v>1617</v>
      </c>
      <c r="E56" s="10">
        <v>281</v>
      </c>
      <c r="F56" s="10">
        <v>1747</v>
      </c>
      <c r="G56" s="10">
        <v>342</v>
      </c>
      <c r="H56" s="10">
        <v>1524</v>
      </c>
      <c r="I56" s="10">
        <v>241</v>
      </c>
      <c r="J56" s="10">
        <v>1388</v>
      </c>
      <c r="K56" s="10">
        <v>158</v>
      </c>
      <c r="L56" s="10">
        <v>1821</v>
      </c>
      <c r="M56" s="10">
        <v>286</v>
      </c>
      <c r="N56" s="10">
        <v>1649</v>
      </c>
      <c r="O56" s="10">
        <v>393</v>
      </c>
      <c r="P56" s="10">
        <v>2089</v>
      </c>
      <c r="Q56" s="10">
        <v>374</v>
      </c>
      <c r="R56" s="10">
        <v>1705</v>
      </c>
      <c r="S56" s="10">
        <v>479</v>
      </c>
      <c r="T56" s="10">
        <v>2034</v>
      </c>
      <c r="U56" s="10">
        <v>452</v>
      </c>
      <c r="V56" s="10">
        <v>1911</v>
      </c>
      <c r="W56" s="10">
        <v>584</v>
      </c>
      <c r="X56" s="10">
        <v>1751</v>
      </c>
      <c r="Y56" s="10">
        <v>433</v>
      </c>
      <c r="Z56" s="10">
        <f t="shared" ref="Z56:Z62" si="43">SUM(B56,D56,F56,H56,J56,L56,N56,P56,R56,T56,V56,X56,)</f>
        <v>21218</v>
      </c>
      <c r="AA56" s="10">
        <f>SUM(C56,E56,G56,I56,K56,M56,O56,Q56,S56,U56,W56,Y56,)</f>
        <v>4242</v>
      </c>
    </row>
    <row r="57" spans="1:27" ht="15.75" x14ac:dyDescent="0.25">
      <c r="A57" s="1" t="s">
        <v>15</v>
      </c>
      <c r="B57" s="10">
        <v>6618</v>
      </c>
      <c r="C57" s="18">
        <v>33</v>
      </c>
      <c r="D57" s="10">
        <v>6549</v>
      </c>
      <c r="E57" s="10">
        <v>7</v>
      </c>
      <c r="F57" s="10">
        <v>4895</v>
      </c>
      <c r="G57" s="10">
        <v>4</v>
      </c>
      <c r="H57" s="10">
        <v>6188</v>
      </c>
      <c r="I57" s="10">
        <v>14</v>
      </c>
      <c r="J57" s="10">
        <v>5650</v>
      </c>
      <c r="K57" s="10">
        <v>42</v>
      </c>
      <c r="L57" s="10">
        <v>5394</v>
      </c>
      <c r="M57" s="10">
        <v>50</v>
      </c>
      <c r="N57" s="10">
        <v>6757</v>
      </c>
      <c r="O57" s="10">
        <v>112</v>
      </c>
      <c r="P57" s="10">
        <v>6957</v>
      </c>
      <c r="Q57" s="10">
        <v>151</v>
      </c>
      <c r="R57" s="10">
        <v>6141</v>
      </c>
      <c r="S57" s="10">
        <v>8</v>
      </c>
      <c r="T57" s="10">
        <v>6056</v>
      </c>
      <c r="U57" s="10">
        <v>68</v>
      </c>
      <c r="V57" s="10">
        <v>5337</v>
      </c>
      <c r="W57" s="10">
        <v>20</v>
      </c>
      <c r="X57" s="10">
        <v>5931</v>
      </c>
      <c r="Y57" s="10">
        <v>3</v>
      </c>
      <c r="Z57" s="10">
        <f t="shared" si="43"/>
        <v>72473</v>
      </c>
      <c r="AA57" s="10">
        <f t="shared" ref="AA57:AA62" si="44">SUM(C57,E57,G57,I57,K57,M57,O57,Q57,S57,U57,W57,Y57,)</f>
        <v>512</v>
      </c>
    </row>
    <row r="58" spans="1:27" ht="15.75" x14ac:dyDescent="0.25">
      <c r="A58" s="1" t="s">
        <v>16</v>
      </c>
      <c r="B58" s="10">
        <v>697</v>
      </c>
      <c r="C58" s="18">
        <v>0</v>
      </c>
      <c r="D58" s="10">
        <v>633</v>
      </c>
      <c r="E58" s="10">
        <v>0</v>
      </c>
      <c r="F58" s="10">
        <v>523</v>
      </c>
      <c r="G58" s="10">
        <v>0</v>
      </c>
      <c r="H58" s="10">
        <v>525</v>
      </c>
      <c r="I58" s="10">
        <v>1</v>
      </c>
      <c r="J58" s="10">
        <v>560</v>
      </c>
      <c r="K58" s="10">
        <v>0</v>
      </c>
      <c r="L58" s="10">
        <v>811</v>
      </c>
      <c r="M58" s="10">
        <v>0</v>
      </c>
      <c r="N58" s="10">
        <v>836</v>
      </c>
      <c r="O58" s="10">
        <v>2</v>
      </c>
      <c r="P58" s="10">
        <v>1254</v>
      </c>
      <c r="Q58" s="10">
        <v>1</v>
      </c>
      <c r="R58" s="10">
        <v>662</v>
      </c>
      <c r="S58" s="10">
        <v>0</v>
      </c>
      <c r="T58" s="10">
        <v>631</v>
      </c>
      <c r="U58" s="10">
        <v>0</v>
      </c>
      <c r="V58" s="10">
        <v>751</v>
      </c>
      <c r="W58" s="10">
        <v>0</v>
      </c>
      <c r="X58" s="10">
        <v>781</v>
      </c>
      <c r="Y58" s="10">
        <v>0</v>
      </c>
      <c r="Z58" s="10">
        <f t="shared" si="43"/>
        <v>8664</v>
      </c>
      <c r="AA58" s="10">
        <f t="shared" si="44"/>
        <v>4</v>
      </c>
    </row>
    <row r="59" spans="1:27" ht="15.75" x14ac:dyDescent="0.25">
      <c r="A59" s="1" t="s">
        <v>17</v>
      </c>
      <c r="B59" s="10">
        <v>5484</v>
      </c>
      <c r="C59" s="18">
        <v>8</v>
      </c>
      <c r="D59" s="10">
        <v>6666</v>
      </c>
      <c r="E59" s="10">
        <v>2</v>
      </c>
      <c r="F59" s="10">
        <v>4675</v>
      </c>
      <c r="G59" s="10">
        <v>8</v>
      </c>
      <c r="H59" s="10">
        <v>4160</v>
      </c>
      <c r="I59" s="10">
        <v>14</v>
      </c>
      <c r="J59" s="10">
        <v>3562</v>
      </c>
      <c r="K59" s="10">
        <v>11</v>
      </c>
      <c r="L59" s="10">
        <v>3293</v>
      </c>
      <c r="M59" s="10">
        <v>6</v>
      </c>
      <c r="N59" s="10">
        <v>4369</v>
      </c>
      <c r="O59" s="10">
        <v>8</v>
      </c>
      <c r="P59" s="10">
        <v>3965</v>
      </c>
      <c r="Q59" s="10">
        <v>10</v>
      </c>
      <c r="R59" s="10">
        <v>3510</v>
      </c>
      <c r="S59" s="10">
        <v>13</v>
      </c>
      <c r="T59" s="10">
        <v>3901</v>
      </c>
      <c r="U59" s="10">
        <v>25</v>
      </c>
      <c r="V59" s="10">
        <v>3943</v>
      </c>
      <c r="W59" s="10">
        <v>11</v>
      </c>
      <c r="X59" s="10">
        <v>4809</v>
      </c>
      <c r="Y59" s="10">
        <v>80</v>
      </c>
      <c r="Z59" s="10">
        <f t="shared" si="43"/>
        <v>52337</v>
      </c>
      <c r="AA59" s="10">
        <f t="shared" si="44"/>
        <v>196</v>
      </c>
    </row>
    <row r="60" spans="1:27" ht="15.75" x14ac:dyDescent="0.25">
      <c r="A60" s="1" t="s">
        <v>18</v>
      </c>
      <c r="B60" s="10">
        <v>278</v>
      </c>
      <c r="C60" s="18">
        <v>1</v>
      </c>
      <c r="D60" s="10">
        <v>344</v>
      </c>
      <c r="E60" s="10">
        <v>0</v>
      </c>
      <c r="F60" s="10">
        <v>259</v>
      </c>
      <c r="G60" s="10">
        <v>2</v>
      </c>
      <c r="H60" s="10">
        <v>216</v>
      </c>
      <c r="I60" s="10">
        <v>0</v>
      </c>
      <c r="J60" s="10">
        <v>136</v>
      </c>
      <c r="K60" s="10">
        <v>0</v>
      </c>
      <c r="L60" s="10">
        <v>157</v>
      </c>
      <c r="M60" s="10">
        <v>0</v>
      </c>
      <c r="N60" s="10">
        <v>172</v>
      </c>
      <c r="O60" s="10">
        <v>0</v>
      </c>
      <c r="P60" s="10">
        <v>150</v>
      </c>
      <c r="Q60" s="10">
        <v>1</v>
      </c>
      <c r="R60" s="10">
        <v>123</v>
      </c>
      <c r="S60" s="10">
        <v>0</v>
      </c>
      <c r="T60" s="10">
        <v>163</v>
      </c>
      <c r="U60" s="10">
        <v>1</v>
      </c>
      <c r="V60" s="10">
        <v>211</v>
      </c>
      <c r="W60" s="10">
        <v>4</v>
      </c>
      <c r="X60" s="10">
        <v>237</v>
      </c>
      <c r="Y60" s="10">
        <v>17</v>
      </c>
      <c r="Z60" s="10">
        <f t="shared" si="43"/>
        <v>2446</v>
      </c>
      <c r="AA60" s="10">
        <f t="shared" si="44"/>
        <v>26</v>
      </c>
    </row>
    <row r="61" spans="1:27" ht="15.75" x14ac:dyDescent="0.25">
      <c r="A61" s="1" t="s">
        <v>20</v>
      </c>
      <c r="B61" s="10">
        <v>850</v>
      </c>
      <c r="C61" s="18">
        <v>1</v>
      </c>
      <c r="D61" s="10">
        <v>765</v>
      </c>
      <c r="E61" s="10">
        <v>2</v>
      </c>
      <c r="F61" s="10">
        <v>827</v>
      </c>
      <c r="G61" s="10">
        <v>2</v>
      </c>
      <c r="H61" s="10">
        <v>720</v>
      </c>
      <c r="I61" s="10">
        <v>2</v>
      </c>
      <c r="J61" s="10">
        <v>825</v>
      </c>
      <c r="K61" s="10">
        <v>0</v>
      </c>
      <c r="L61" s="10">
        <v>857</v>
      </c>
      <c r="M61" s="10">
        <v>8</v>
      </c>
      <c r="N61" s="10">
        <v>782</v>
      </c>
      <c r="O61" s="10">
        <v>3</v>
      </c>
      <c r="P61" s="10">
        <v>874</v>
      </c>
      <c r="Q61" s="10">
        <v>14</v>
      </c>
      <c r="R61" s="10">
        <v>859</v>
      </c>
      <c r="S61" s="10">
        <v>4</v>
      </c>
      <c r="T61" s="10">
        <v>835</v>
      </c>
      <c r="U61" s="10">
        <v>1</v>
      </c>
      <c r="V61" s="10">
        <v>782</v>
      </c>
      <c r="W61" s="10">
        <v>2</v>
      </c>
      <c r="X61" s="10">
        <v>749</v>
      </c>
      <c r="Y61" s="10">
        <v>3</v>
      </c>
      <c r="Z61" s="10">
        <f t="shared" si="43"/>
        <v>9725</v>
      </c>
      <c r="AA61" s="10">
        <f t="shared" si="44"/>
        <v>42</v>
      </c>
    </row>
    <row r="62" spans="1:27" ht="15.75" x14ac:dyDescent="0.25">
      <c r="A62" s="1" t="s">
        <v>19</v>
      </c>
      <c r="B62" s="10">
        <v>152</v>
      </c>
      <c r="C62" s="18">
        <v>0</v>
      </c>
      <c r="D62" s="10">
        <v>173</v>
      </c>
      <c r="E62" s="10">
        <v>0</v>
      </c>
      <c r="F62" s="10">
        <v>143</v>
      </c>
      <c r="G62" s="10">
        <v>0</v>
      </c>
      <c r="H62" s="10">
        <v>128</v>
      </c>
      <c r="I62" s="10">
        <v>0</v>
      </c>
      <c r="J62" s="10">
        <v>161</v>
      </c>
      <c r="K62" s="10">
        <v>0</v>
      </c>
      <c r="L62" s="10">
        <v>151</v>
      </c>
      <c r="M62" s="10">
        <v>2</v>
      </c>
      <c r="N62" s="10">
        <v>221</v>
      </c>
      <c r="O62" s="10">
        <v>0</v>
      </c>
      <c r="P62" s="10">
        <v>148</v>
      </c>
      <c r="Q62" s="10">
        <v>0</v>
      </c>
      <c r="R62" s="10">
        <v>149</v>
      </c>
      <c r="S62" s="10">
        <v>0</v>
      </c>
      <c r="T62" s="10">
        <v>160</v>
      </c>
      <c r="U62" s="10">
        <v>0</v>
      </c>
      <c r="V62" s="10">
        <v>143</v>
      </c>
      <c r="W62" s="10">
        <v>0</v>
      </c>
      <c r="X62" s="10">
        <v>144</v>
      </c>
      <c r="Y62" s="10">
        <v>2</v>
      </c>
      <c r="Z62" s="10">
        <f t="shared" si="43"/>
        <v>1873</v>
      </c>
      <c r="AA62" s="10">
        <f t="shared" si="44"/>
        <v>4</v>
      </c>
    </row>
    <row r="63" spans="1:27" ht="16.5" thickBot="1" x14ac:dyDescent="0.3">
      <c r="A63" s="1" t="s">
        <v>21</v>
      </c>
      <c r="B63" s="11">
        <v>110</v>
      </c>
      <c r="C63" s="18">
        <v>0</v>
      </c>
      <c r="D63" s="11">
        <v>167</v>
      </c>
      <c r="E63" s="11">
        <v>0</v>
      </c>
      <c r="F63" s="11">
        <v>126</v>
      </c>
      <c r="G63" s="11">
        <v>0</v>
      </c>
      <c r="H63" s="11">
        <v>142</v>
      </c>
      <c r="I63" s="11">
        <v>0</v>
      </c>
      <c r="J63" s="11">
        <v>104</v>
      </c>
      <c r="K63" s="11">
        <v>0</v>
      </c>
      <c r="L63" s="11">
        <v>119</v>
      </c>
      <c r="M63" s="11">
        <v>1</v>
      </c>
      <c r="N63" s="11">
        <v>120</v>
      </c>
      <c r="O63" s="11">
        <v>0</v>
      </c>
      <c r="P63" s="11">
        <v>101</v>
      </c>
      <c r="Q63" s="11">
        <v>0</v>
      </c>
      <c r="R63" s="11">
        <v>107</v>
      </c>
      <c r="S63" s="11">
        <v>0</v>
      </c>
      <c r="T63" s="11">
        <v>79</v>
      </c>
      <c r="U63" s="11">
        <v>1</v>
      </c>
      <c r="V63" s="11">
        <v>132</v>
      </c>
      <c r="W63" s="11">
        <v>0</v>
      </c>
      <c r="X63" s="11">
        <v>129</v>
      </c>
      <c r="Y63" s="11">
        <v>3</v>
      </c>
      <c r="Z63" s="10">
        <f>SUM(B63,D63,F63,H63,J63,L63,N63,P63,R63,T63,V63,X63,)</f>
        <v>1436</v>
      </c>
      <c r="AA63" s="10">
        <f>SUM(C63,E63,G63,I63,K63,M63,O63,Q63,S63,U63,W63,Y63,)</f>
        <v>5</v>
      </c>
    </row>
    <row r="64" spans="1:27" ht="16.5" thickBot="1" x14ac:dyDescent="0.3">
      <c r="A64" s="2" t="s">
        <v>51</v>
      </c>
      <c r="B64" s="12">
        <f>SUM(B55:B63)</f>
        <v>32009</v>
      </c>
      <c r="C64" s="12">
        <f t="shared" ref="C64:Y64" si="45">SUM(C55:C63)</f>
        <v>266</v>
      </c>
      <c r="D64" s="12">
        <f t="shared" si="45"/>
        <v>46663</v>
      </c>
      <c r="E64" s="12">
        <f t="shared" si="45"/>
        <v>294</v>
      </c>
      <c r="F64" s="12">
        <f t="shared" si="45"/>
        <v>31809</v>
      </c>
      <c r="G64" s="12">
        <f t="shared" si="45"/>
        <v>362</v>
      </c>
      <c r="H64" s="12">
        <f t="shared" si="45"/>
        <v>31998</v>
      </c>
      <c r="I64" s="12">
        <f t="shared" si="45"/>
        <v>279</v>
      </c>
      <c r="J64" s="12">
        <f t="shared" si="45"/>
        <v>30539</v>
      </c>
      <c r="K64" s="12">
        <f t="shared" si="45"/>
        <v>221</v>
      </c>
      <c r="L64" s="12">
        <f t="shared" si="45"/>
        <v>31308</v>
      </c>
      <c r="M64" s="12">
        <f t="shared" si="45"/>
        <v>357</v>
      </c>
      <c r="N64" s="12">
        <f t="shared" si="45"/>
        <v>37146</v>
      </c>
      <c r="O64" s="12">
        <f t="shared" si="45"/>
        <v>522</v>
      </c>
      <c r="P64" s="12">
        <f t="shared" si="45"/>
        <v>33329</v>
      </c>
      <c r="Q64" s="12">
        <f t="shared" si="45"/>
        <v>565</v>
      </c>
      <c r="R64" s="12">
        <f t="shared" si="45"/>
        <v>25020</v>
      </c>
      <c r="S64" s="12">
        <f t="shared" si="45"/>
        <v>505</v>
      </c>
      <c r="T64" s="12">
        <f t="shared" si="45"/>
        <v>29311</v>
      </c>
      <c r="U64" s="12">
        <f t="shared" si="45"/>
        <v>556</v>
      </c>
      <c r="V64" s="12">
        <f t="shared" si="45"/>
        <v>28295</v>
      </c>
      <c r="W64" s="12">
        <f t="shared" si="45"/>
        <v>629</v>
      </c>
      <c r="X64" s="12">
        <f t="shared" si="45"/>
        <v>37223</v>
      </c>
      <c r="Y64" s="12">
        <f t="shared" si="45"/>
        <v>544</v>
      </c>
      <c r="Z64" s="12">
        <f>SUM(Z55:Z63)</f>
        <v>394650</v>
      </c>
      <c r="AA64" s="12">
        <f>SUM(AA55:AA63)</f>
        <v>5100</v>
      </c>
    </row>
    <row r="65" spans="1:27" ht="16.5" customHeight="1" thickBot="1" x14ac:dyDescent="0.3">
      <c r="A65" s="17" t="s">
        <v>52</v>
      </c>
      <c r="B65" s="54">
        <f>SUM(B64:C64)</f>
        <v>32275</v>
      </c>
      <c r="C65" s="55"/>
      <c r="D65" s="54">
        <f t="shared" ref="D65" si="46">SUM(D64:E64)</f>
        <v>46957</v>
      </c>
      <c r="E65" s="55"/>
      <c r="F65" s="54">
        <f t="shared" ref="F65" si="47">SUM(F64:G64)</f>
        <v>32171</v>
      </c>
      <c r="G65" s="55"/>
      <c r="H65" s="54">
        <f t="shared" ref="H65" si="48">SUM(H64:I64)</f>
        <v>32277</v>
      </c>
      <c r="I65" s="55"/>
      <c r="J65" s="54">
        <f t="shared" ref="J65" si="49">SUM(J64:K64)</f>
        <v>30760</v>
      </c>
      <c r="K65" s="55"/>
      <c r="L65" s="54">
        <f t="shared" ref="L65" si="50">SUM(L64:M64)</f>
        <v>31665</v>
      </c>
      <c r="M65" s="55"/>
      <c r="N65" s="54">
        <f t="shared" ref="N65" si="51">SUM(N64:O64)</f>
        <v>37668</v>
      </c>
      <c r="O65" s="55"/>
      <c r="P65" s="54">
        <f t="shared" ref="P65" si="52">SUM(P64:Q64)</f>
        <v>33894</v>
      </c>
      <c r="Q65" s="55"/>
      <c r="R65" s="54">
        <f t="shared" ref="R65" si="53">SUM(R64:S64)</f>
        <v>25525</v>
      </c>
      <c r="S65" s="55"/>
      <c r="T65" s="54">
        <f t="shared" ref="T65" si="54">SUM(T64:U64)</f>
        <v>29867</v>
      </c>
      <c r="U65" s="55"/>
      <c r="V65" s="54">
        <f t="shared" ref="V65" si="55">SUM(V64:W64)</f>
        <v>28924</v>
      </c>
      <c r="W65" s="55"/>
      <c r="X65" s="54">
        <f>SUM(X64:Y64)</f>
        <v>37767</v>
      </c>
      <c r="Y65" s="55"/>
      <c r="Z65" s="54">
        <f>SUM(Z64:AA64)</f>
        <v>399750</v>
      </c>
      <c r="AA65" s="55"/>
    </row>
    <row r="66" spans="1:27" x14ac:dyDescent="0.25">
      <c r="T66" s="3" t="s">
        <v>22</v>
      </c>
    </row>
    <row r="67" spans="1:27" x14ac:dyDescent="0.25">
      <c r="T67" t="s">
        <v>23</v>
      </c>
      <c r="U67" s="3"/>
    </row>
    <row r="68" spans="1:27" x14ac:dyDescent="0.25">
      <c r="T68" t="s">
        <v>44</v>
      </c>
      <c r="W68" s="7" t="s">
        <v>57</v>
      </c>
    </row>
    <row r="69" spans="1:27" ht="15.75" thickBot="1" x14ac:dyDescent="0.3">
      <c r="A69" s="56" t="s">
        <v>38</v>
      </c>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row>
    <row r="70" spans="1:27" ht="16.5" thickBot="1" x14ac:dyDescent="0.3">
      <c r="A70" s="8" t="s">
        <v>35</v>
      </c>
      <c r="B70" s="57" t="s">
        <v>0</v>
      </c>
      <c r="C70" s="58"/>
      <c r="D70" s="57" t="s">
        <v>1</v>
      </c>
      <c r="E70" s="58"/>
      <c r="F70" s="57" t="s">
        <v>2</v>
      </c>
      <c r="G70" s="58"/>
      <c r="H70" s="57" t="s">
        <v>3</v>
      </c>
      <c r="I70" s="58"/>
      <c r="J70" s="57" t="s">
        <v>4</v>
      </c>
      <c r="K70" s="58"/>
      <c r="L70" s="57" t="s">
        <v>5</v>
      </c>
      <c r="M70" s="58"/>
      <c r="N70" s="57" t="s">
        <v>6</v>
      </c>
      <c r="O70" s="58"/>
      <c r="P70" s="57" t="s">
        <v>7</v>
      </c>
      <c r="Q70" s="58"/>
      <c r="R70" s="57" t="s">
        <v>8</v>
      </c>
      <c r="S70" s="58"/>
      <c r="T70" s="57" t="s">
        <v>9</v>
      </c>
      <c r="U70" s="58"/>
      <c r="V70" s="57" t="s">
        <v>10</v>
      </c>
      <c r="W70" s="58"/>
      <c r="X70" s="57" t="s">
        <v>11</v>
      </c>
      <c r="Y70" s="58"/>
      <c r="Z70" s="59" t="s">
        <v>12</v>
      </c>
      <c r="AA70" s="60"/>
    </row>
    <row r="71" spans="1:27" ht="17.25" thickTop="1" thickBot="1" x14ac:dyDescent="0.3">
      <c r="A71" s="14"/>
      <c r="B71" s="16" t="s">
        <v>49</v>
      </c>
      <c r="C71" s="16" t="s">
        <v>50</v>
      </c>
      <c r="D71" s="16" t="s">
        <v>49</v>
      </c>
      <c r="E71" s="15" t="s">
        <v>50</v>
      </c>
      <c r="F71" s="16" t="s">
        <v>49</v>
      </c>
      <c r="G71" s="15" t="s">
        <v>50</v>
      </c>
      <c r="H71" s="16" t="s">
        <v>49</v>
      </c>
      <c r="I71" s="15" t="s">
        <v>50</v>
      </c>
      <c r="J71" s="16" t="s">
        <v>49</v>
      </c>
      <c r="K71" s="15" t="s">
        <v>50</v>
      </c>
      <c r="L71" s="16" t="s">
        <v>49</v>
      </c>
      <c r="M71" s="15" t="s">
        <v>50</v>
      </c>
      <c r="N71" s="16" t="s">
        <v>49</v>
      </c>
      <c r="O71" s="15" t="s">
        <v>50</v>
      </c>
      <c r="P71" s="16" t="s">
        <v>49</v>
      </c>
      <c r="Q71" s="15" t="s">
        <v>50</v>
      </c>
      <c r="R71" s="16" t="s">
        <v>49</v>
      </c>
      <c r="S71" s="15" t="s">
        <v>50</v>
      </c>
      <c r="T71" s="16" t="s">
        <v>49</v>
      </c>
      <c r="U71" s="15" t="s">
        <v>50</v>
      </c>
      <c r="V71" s="16" t="s">
        <v>49</v>
      </c>
      <c r="W71" s="15" t="s">
        <v>50</v>
      </c>
      <c r="X71" s="16" t="s">
        <v>49</v>
      </c>
      <c r="Y71" s="15" t="s">
        <v>50</v>
      </c>
      <c r="Z71" s="16" t="s">
        <v>49</v>
      </c>
      <c r="AA71" s="16" t="s">
        <v>50</v>
      </c>
    </row>
    <row r="72" spans="1:27" ht="16.5" thickTop="1" x14ac:dyDescent="0.25">
      <c r="A72" s="1" t="s">
        <v>13</v>
      </c>
      <c r="B72" s="9">
        <v>17369</v>
      </c>
      <c r="C72" s="18">
        <v>7</v>
      </c>
      <c r="D72" s="9">
        <v>24548</v>
      </c>
      <c r="E72" s="9">
        <v>4</v>
      </c>
      <c r="F72" s="9">
        <v>18862</v>
      </c>
      <c r="G72" s="9">
        <v>0</v>
      </c>
      <c r="H72" s="9">
        <v>15893</v>
      </c>
      <c r="I72" s="9">
        <v>4</v>
      </c>
      <c r="J72" s="9">
        <v>16349</v>
      </c>
      <c r="K72" s="9">
        <v>0</v>
      </c>
      <c r="L72" s="9">
        <v>18516</v>
      </c>
      <c r="M72" s="9">
        <v>2</v>
      </c>
      <c r="N72" s="9">
        <v>21404</v>
      </c>
      <c r="O72" s="9">
        <v>2</v>
      </c>
      <c r="P72" s="9">
        <v>16380</v>
      </c>
      <c r="Q72" s="9">
        <v>2</v>
      </c>
      <c r="R72" s="9">
        <v>12375</v>
      </c>
      <c r="S72" s="9">
        <v>0</v>
      </c>
      <c r="T72" s="9">
        <v>13753</v>
      </c>
      <c r="U72" s="9">
        <v>1</v>
      </c>
      <c r="V72" s="9">
        <v>15013</v>
      </c>
      <c r="W72" s="9">
        <v>6</v>
      </c>
      <c r="X72" s="9">
        <v>23445</v>
      </c>
      <c r="Y72" s="9">
        <v>0</v>
      </c>
      <c r="Z72" s="10">
        <f>SUM(B72,D72,F72,H72,J72,L72,N72,P72,R72,T72,V72,X72,)</f>
        <v>213907</v>
      </c>
      <c r="AA72" s="10">
        <f>SUM(C72,E72,G72,I72,K72,M72,O72,Q72,S72,U72,W72,Y72,)</f>
        <v>28</v>
      </c>
    </row>
    <row r="73" spans="1:27" ht="15.75" x14ac:dyDescent="0.25">
      <c r="A73" s="1" t="s">
        <v>14</v>
      </c>
      <c r="B73" s="10">
        <v>1902</v>
      </c>
      <c r="C73" s="18">
        <v>468</v>
      </c>
      <c r="D73" s="10">
        <v>1555</v>
      </c>
      <c r="E73" s="10">
        <v>681</v>
      </c>
      <c r="F73" s="10">
        <v>1634</v>
      </c>
      <c r="G73" s="10">
        <v>752</v>
      </c>
      <c r="H73" s="10">
        <v>1684</v>
      </c>
      <c r="I73" s="10">
        <v>578</v>
      </c>
      <c r="J73" s="10">
        <v>1688</v>
      </c>
      <c r="K73" s="10">
        <v>584</v>
      </c>
      <c r="L73" s="10">
        <v>1636</v>
      </c>
      <c r="M73" s="10">
        <v>329</v>
      </c>
      <c r="N73" s="10">
        <v>1720</v>
      </c>
      <c r="O73" s="10">
        <v>409</v>
      </c>
      <c r="P73" s="10">
        <v>1538</v>
      </c>
      <c r="Q73" s="10">
        <v>507</v>
      </c>
      <c r="R73" s="10">
        <v>1467</v>
      </c>
      <c r="S73" s="10">
        <v>502</v>
      </c>
      <c r="T73" s="10">
        <v>1532</v>
      </c>
      <c r="U73" s="10">
        <v>472</v>
      </c>
      <c r="V73" s="10">
        <v>1476</v>
      </c>
      <c r="W73" s="10">
        <v>460</v>
      </c>
      <c r="X73" s="10">
        <v>1252</v>
      </c>
      <c r="Y73" s="10">
        <v>314</v>
      </c>
      <c r="Z73" s="10">
        <f t="shared" ref="Z73:Z79" si="56">SUM(B73,D73,F73,H73,J73,L73,N73,P73,R73,T73,V73,X73,)</f>
        <v>19084</v>
      </c>
      <c r="AA73" s="10">
        <f t="shared" ref="AA73:AA80" si="57">SUM(C73,E73,G73,I73,K73,M73,O73,Q73,S73,U73,W73,Y73,)</f>
        <v>6056</v>
      </c>
    </row>
    <row r="74" spans="1:27" ht="15.75" x14ac:dyDescent="0.25">
      <c r="A74" s="1" t="s">
        <v>15</v>
      </c>
      <c r="B74" s="10">
        <v>6419</v>
      </c>
      <c r="C74" s="18">
        <v>6</v>
      </c>
      <c r="D74" s="10">
        <v>6135</v>
      </c>
      <c r="E74" s="10">
        <v>4</v>
      </c>
      <c r="F74" s="10">
        <v>5587</v>
      </c>
      <c r="G74" s="10">
        <v>6</v>
      </c>
      <c r="H74" s="10">
        <v>5117</v>
      </c>
      <c r="I74" s="10">
        <v>5</v>
      </c>
      <c r="J74" s="10">
        <v>5200</v>
      </c>
      <c r="K74" s="10">
        <v>20</v>
      </c>
      <c r="L74" s="10">
        <v>5405</v>
      </c>
      <c r="M74" s="10">
        <v>9</v>
      </c>
      <c r="N74" s="10">
        <v>6805</v>
      </c>
      <c r="O74" s="10">
        <v>12</v>
      </c>
      <c r="P74" s="10">
        <v>6514</v>
      </c>
      <c r="Q74" s="10">
        <v>4</v>
      </c>
      <c r="R74" s="10">
        <v>6112</v>
      </c>
      <c r="S74" s="10">
        <v>1</v>
      </c>
      <c r="T74" s="10">
        <v>4925</v>
      </c>
      <c r="U74" s="10">
        <v>67</v>
      </c>
      <c r="V74" s="10">
        <v>4807</v>
      </c>
      <c r="W74" s="10">
        <v>2</v>
      </c>
      <c r="X74" s="10">
        <v>5671</v>
      </c>
      <c r="Y74" s="10">
        <v>16</v>
      </c>
      <c r="Z74" s="10">
        <f t="shared" si="56"/>
        <v>68697</v>
      </c>
      <c r="AA74" s="10">
        <f t="shared" si="57"/>
        <v>152</v>
      </c>
    </row>
    <row r="75" spans="1:27" ht="15.75" x14ac:dyDescent="0.25">
      <c r="A75" s="1" t="s">
        <v>16</v>
      </c>
      <c r="B75" s="10">
        <v>783</v>
      </c>
      <c r="C75" s="18">
        <v>0</v>
      </c>
      <c r="D75" s="10">
        <v>749</v>
      </c>
      <c r="E75" s="10">
        <v>0</v>
      </c>
      <c r="F75" s="10">
        <v>689</v>
      </c>
      <c r="G75" s="10">
        <v>2</v>
      </c>
      <c r="H75" s="10">
        <v>504</v>
      </c>
      <c r="I75" s="10">
        <v>0</v>
      </c>
      <c r="J75" s="10">
        <v>595</v>
      </c>
      <c r="K75" s="10">
        <v>0</v>
      </c>
      <c r="L75" s="10">
        <v>644</v>
      </c>
      <c r="M75" s="10">
        <v>1</v>
      </c>
      <c r="N75" s="10">
        <v>657</v>
      </c>
      <c r="O75" s="10">
        <v>1</v>
      </c>
      <c r="P75" s="10">
        <v>493</v>
      </c>
      <c r="Q75" s="10">
        <v>1</v>
      </c>
      <c r="R75" s="10">
        <v>558</v>
      </c>
      <c r="S75" s="10">
        <v>0</v>
      </c>
      <c r="T75" s="10">
        <v>519</v>
      </c>
      <c r="U75" s="10">
        <v>1</v>
      </c>
      <c r="V75" s="10">
        <v>474</v>
      </c>
      <c r="W75" s="10">
        <v>0</v>
      </c>
      <c r="X75" s="10">
        <v>437</v>
      </c>
      <c r="Y75" s="10">
        <v>0</v>
      </c>
      <c r="Z75" s="10">
        <f t="shared" si="56"/>
        <v>7102</v>
      </c>
      <c r="AA75" s="10">
        <f t="shared" si="57"/>
        <v>6</v>
      </c>
    </row>
    <row r="76" spans="1:27" ht="15.75" x14ac:dyDescent="0.25">
      <c r="A76" s="1" t="s">
        <v>17</v>
      </c>
      <c r="B76" s="10">
        <v>5442</v>
      </c>
      <c r="C76" s="18">
        <v>91</v>
      </c>
      <c r="D76" s="10">
        <v>6606</v>
      </c>
      <c r="E76" s="10">
        <v>68</v>
      </c>
      <c r="F76" s="10">
        <v>4984</v>
      </c>
      <c r="G76" s="10">
        <v>25</v>
      </c>
      <c r="H76" s="10">
        <v>3896</v>
      </c>
      <c r="I76" s="10">
        <v>17</v>
      </c>
      <c r="J76" s="10">
        <v>3446</v>
      </c>
      <c r="K76" s="10">
        <v>2</v>
      </c>
      <c r="L76" s="10">
        <v>3309</v>
      </c>
      <c r="M76" s="10">
        <v>2</v>
      </c>
      <c r="N76" s="10">
        <v>4107</v>
      </c>
      <c r="O76" s="10">
        <v>1</v>
      </c>
      <c r="P76" s="10">
        <v>3929</v>
      </c>
      <c r="Q76" s="10">
        <v>9</v>
      </c>
      <c r="R76" s="10">
        <v>3225</v>
      </c>
      <c r="S76" s="10">
        <v>7</v>
      </c>
      <c r="T76" s="10">
        <v>3495</v>
      </c>
      <c r="U76" s="10">
        <v>8</v>
      </c>
      <c r="V76" s="10">
        <v>3916</v>
      </c>
      <c r="W76" s="10">
        <v>3</v>
      </c>
      <c r="X76" s="10">
        <v>4528</v>
      </c>
      <c r="Y76" s="10">
        <v>57</v>
      </c>
      <c r="Z76" s="10">
        <f t="shared" si="56"/>
        <v>50883</v>
      </c>
      <c r="AA76" s="10">
        <f t="shared" si="57"/>
        <v>290</v>
      </c>
    </row>
    <row r="77" spans="1:27" ht="15.75" x14ac:dyDescent="0.25">
      <c r="A77" s="1" t="s">
        <v>18</v>
      </c>
      <c r="B77" s="10">
        <v>300</v>
      </c>
      <c r="C77" s="18">
        <v>5</v>
      </c>
      <c r="D77" s="10">
        <v>299</v>
      </c>
      <c r="E77" s="10">
        <v>0</v>
      </c>
      <c r="F77" s="10">
        <v>216</v>
      </c>
      <c r="G77" s="10">
        <v>3</v>
      </c>
      <c r="H77" s="10">
        <v>194</v>
      </c>
      <c r="I77" s="10">
        <v>1</v>
      </c>
      <c r="J77" s="10">
        <v>117</v>
      </c>
      <c r="K77" s="10">
        <v>1</v>
      </c>
      <c r="L77" s="10">
        <v>158</v>
      </c>
      <c r="M77" s="10">
        <v>0</v>
      </c>
      <c r="N77" s="10">
        <v>262</v>
      </c>
      <c r="O77" s="10">
        <v>3</v>
      </c>
      <c r="P77" s="10">
        <v>147</v>
      </c>
      <c r="Q77" s="10">
        <v>1</v>
      </c>
      <c r="R77" s="10">
        <v>142</v>
      </c>
      <c r="S77" s="10">
        <v>1</v>
      </c>
      <c r="T77" s="10">
        <v>135</v>
      </c>
      <c r="U77" s="10">
        <v>6</v>
      </c>
      <c r="V77" s="10">
        <v>224</v>
      </c>
      <c r="W77" s="10">
        <v>0</v>
      </c>
      <c r="X77" s="10">
        <v>235</v>
      </c>
      <c r="Y77" s="10">
        <v>0</v>
      </c>
      <c r="Z77" s="10">
        <f t="shared" si="56"/>
        <v>2429</v>
      </c>
      <c r="AA77" s="10">
        <f t="shared" si="57"/>
        <v>21</v>
      </c>
    </row>
    <row r="78" spans="1:27" ht="15.75" x14ac:dyDescent="0.25">
      <c r="A78" s="1" t="s">
        <v>20</v>
      </c>
      <c r="B78" s="10">
        <v>798</v>
      </c>
      <c r="C78" s="18">
        <v>1</v>
      </c>
      <c r="D78" s="10">
        <v>674</v>
      </c>
      <c r="E78" s="10">
        <v>6</v>
      </c>
      <c r="F78" s="10">
        <v>818</v>
      </c>
      <c r="G78" s="10">
        <v>37</v>
      </c>
      <c r="H78" s="10">
        <v>762</v>
      </c>
      <c r="I78" s="10">
        <v>1</v>
      </c>
      <c r="J78" s="10">
        <v>818</v>
      </c>
      <c r="K78" s="10">
        <v>4</v>
      </c>
      <c r="L78" s="10">
        <v>814</v>
      </c>
      <c r="M78" s="10">
        <v>2</v>
      </c>
      <c r="N78" s="10">
        <v>931</v>
      </c>
      <c r="O78" s="10">
        <v>18</v>
      </c>
      <c r="P78" s="10">
        <v>854</v>
      </c>
      <c r="Q78" s="10">
        <v>3</v>
      </c>
      <c r="R78" s="10">
        <v>985</v>
      </c>
      <c r="S78" s="10">
        <v>0</v>
      </c>
      <c r="T78" s="10">
        <v>833</v>
      </c>
      <c r="U78" s="10">
        <v>43</v>
      </c>
      <c r="V78" s="10">
        <v>820</v>
      </c>
      <c r="W78" s="10">
        <v>0</v>
      </c>
      <c r="X78" s="10">
        <v>717</v>
      </c>
      <c r="Y78" s="10">
        <v>1</v>
      </c>
      <c r="Z78" s="10">
        <f t="shared" si="56"/>
        <v>9824</v>
      </c>
      <c r="AA78" s="10">
        <f t="shared" si="57"/>
        <v>116</v>
      </c>
    </row>
    <row r="79" spans="1:27" ht="15.75" x14ac:dyDescent="0.25">
      <c r="A79" s="1" t="s">
        <v>19</v>
      </c>
      <c r="B79" s="10">
        <v>151</v>
      </c>
      <c r="C79" s="18">
        <v>7</v>
      </c>
      <c r="D79" s="10">
        <v>166</v>
      </c>
      <c r="E79" s="10">
        <v>6</v>
      </c>
      <c r="F79" s="10">
        <v>142</v>
      </c>
      <c r="G79" s="10">
        <v>5</v>
      </c>
      <c r="H79" s="10">
        <v>158</v>
      </c>
      <c r="I79" s="10">
        <v>0</v>
      </c>
      <c r="J79" s="10">
        <v>168</v>
      </c>
      <c r="K79" s="10">
        <v>0</v>
      </c>
      <c r="L79" s="10">
        <v>192</v>
      </c>
      <c r="M79" s="10">
        <v>0</v>
      </c>
      <c r="N79" s="10">
        <v>255</v>
      </c>
      <c r="O79" s="10">
        <v>0</v>
      </c>
      <c r="P79" s="10">
        <v>182</v>
      </c>
      <c r="Q79" s="10">
        <v>0</v>
      </c>
      <c r="R79" s="10">
        <v>217</v>
      </c>
      <c r="S79" s="10">
        <v>0</v>
      </c>
      <c r="T79" s="10">
        <v>157</v>
      </c>
      <c r="U79" s="10">
        <v>0</v>
      </c>
      <c r="V79" s="10">
        <v>174</v>
      </c>
      <c r="W79" s="10">
        <v>1</v>
      </c>
      <c r="X79" s="10">
        <v>162</v>
      </c>
      <c r="Y79" s="10">
        <v>9</v>
      </c>
      <c r="Z79" s="10">
        <f t="shared" si="56"/>
        <v>2124</v>
      </c>
      <c r="AA79" s="10">
        <f t="shared" si="57"/>
        <v>28</v>
      </c>
    </row>
    <row r="80" spans="1:27" ht="16.5" thickBot="1" x14ac:dyDescent="0.3">
      <c r="A80" s="1" t="s">
        <v>21</v>
      </c>
      <c r="B80" s="11">
        <v>147</v>
      </c>
      <c r="C80" s="18">
        <v>1</v>
      </c>
      <c r="D80" s="11">
        <v>148</v>
      </c>
      <c r="E80" s="11">
        <v>0</v>
      </c>
      <c r="F80" s="11">
        <v>103</v>
      </c>
      <c r="G80" s="11">
        <v>0</v>
      </c>
      <c r="H80" s="11">
        <v>119</v>
      </c>
      <c r="I80" s="11">
        <v>0</v>
      </c>
      <c r="J80" s="11">
        <v>95</v>
      </c>
      <c r="K80" s="11">
        <v>0</v>
      </c>
      <c r="L80" s="11">
        <v>105</v>
      </c>
      <c r="M80" s="11">
        <v>0</v>
      </c>
      <c r="N80" s="11">
        <v>119</v>
      </c>
      <c r="O80" s="11">
        <v>0</v>
      </c>
      <c r="P80" s="11">
        <v>136</v>
      </c>
      <c r="Q80" s="11">
        <v>0</v>
      </c>
      <c r="R80" s="11">
        <v>139</v>
      </c>
      <c r="S80" s="11">
        <v>0</v>
      </c>
      <c r="T80" s="11">
        <v>102</v>
      </c>
      <c r="U80" s="11">
        <v>0</v>
      </c>
      <c r="V80" s="11">
        <v>92</v>
      </c>
      <c r="W80" s="11">
        <v>1</v>
      </c>
      <c r="X80" s="11">
        <v>130</v>
      </c>
      <c r="Y80" s="11">
        <v>0</v>
      </c>
      <c r="Z80" s="10">
        <f>SUM(B80,D80,F80,H80,J80,L80,N80,P80,R80,T80,V80,X80,)</f>
        <v>1435</v>
      </c>
      <c r="AA80" s="10">
        <f t="shared" si="57"/>
        <v>2</v>
      </c>
    </row>
    <row r="81" spans="1:27" ht="16.5" thickBot="1" x14ac:dyDescent="0.3">
      <c r="A81" s="2" t="s">
        <v>51</v>
      </c>
      <c r="B81" s="12">
        <f>SUM(B72:B80)</f>
        <v>33311</v>
      </c>
      <c r="C81" s="12">
        <f t="shared" ref="C81:AA81" si="58">SUM(C72:C80)</f>
        <v>586</v>
      </c>
      <c r="D81" s="12">
        <f t="shared" si="58"/>
        <v>40880</v>
      </c>
      <c r="E81" s="12">
        <f t="shared" si="58"/>
        <v>769</v>
      </c>
      <c r="F81" s="12">
        <f t="shared" si="58"/>
        <v>33035</v>
      </c>
      <c r="G81" s="12">
        <f t="shared" si="58"/>
        <v>830</v>
      </c>
      <c r="H81" s="12">
        <f t="shared" si="58"/>
        <v>28327</v>
      </c>
      <c r="I81" s="12">
        <f t="shared" si="58"/>
        <v>606</v>
      </c>
      <c r="J81" s="12">
        <f t="shared" si="58"/>
        <v>28476</v>
      </c>
      <c r="K81" s="12">
        <f t="shared" si="58"/>
        <v>611</v>
      </c>
      <c r="L81" s="12">
        <f t="shared" si="58"/>
        <v>30779</v>
      </c>
      <c r="M81" s="12">
        <f t="shared" si="58"/>
        <v>345</v>
      </c>
      <c r="N81" s="12">
        <f t="shared" si="58"/>
        <v>36260</v>
      </c>
      <c r="O81" s="12">
        <f t="shared" si="58"/>
        <v>446</v>
      </c>
      <c r="P81" s="12">
        <f t="shared" si="58"/>
        <v>30173</v>
      </c>
      <c r="Q81" s="12">
        <f t="shared" si="58"/>
        <v>527</v>
      </c>
      <c r="R81" s="12">
        <f t="shared" si="58"/>
        <v>25220</v>
      </c>
      <c r="S81" s="12">
        <f t="shared" si="58"/>
        <v>511</v>
      </c>
      <c r="T81" s="12">
        <f t="shared" si="58"/>
        <v>25451</v>
      </c>
      <c r="U81" s="12">
        <f t="shared" si="58"/>
        <v>598</v>
      </c>
      <c r="V81" s="12">
        <f t="shared" si="58"/>
        <v>26996</v>
      </c>
      <c r="W81" s="12">
        <f t="shared" si="58"/>
        <v>473</v>
      </c>
      <c r="X81" s="12">
        <f t="shared" si="58"/>
        <v>36577</v>
      </c>
      <c r="Y81" s="12">
        <f t="shared" si="58"/>
        <v>397</v>
      </c>
      <c r="Z81" s="12">
        <f t="shared" si="58"/>
        <v>375485</v>
      </c>
      <c r="AA81" s="12">
        <f t="shared" si="58"/>
        <v>6699</v>
      </c>
    </row>
    <row r="82" spans="1:27" ht="16.5" thickBot="1" x14ac:dyDescent="0.3">
      <c r="A82" s="17" t="s">
        <v>52</v>
      </c>
      <c r="B82" s="54">
        <f>SUM(B81:C81)</f>
        <v>33897</v>
      </c>
      <c r="C82" s="55"/>
      <c r="D82" s="54">
        <f t="shared" ref="D82" si="59">SUM(D81:E81)</f>
        <v>41649</v>
      </c>
      <c r="E82" s="55"/>
      <c r="F82" s="54">
        <f t="shared" ref="F82" si="60">SUM(F81:G81)</f>
        <v>33865</v>
      </c>
      <c r="G82" s="55"/>
      <c r="H82" s="54">
        <f t="shared" ref="H82" si="61">SUM(H81:I81)</f>
        <v>28933</v>
      </c>
      <c r="I82" s="55"/>
      <c r="J82" s="54">
        <f t="shared" ref="J82" si="62">SUM(J81:K81)</f>
        <v>29087</v>
      </c>
      <c r="K82" s="55"/>
      <c r="L82" s="54">
        <f t="shared" ref="L82" si="63">SUM(L81:M81)</f>
        <v>31124</v>
      </c>
      <c r="M82" s="55"/>
      <c r="N82" s="54">
        <f t="shared" ref="N82" si="64">SUM(N81:O81)</f>
        <v>36706</v>
      </c>
      <c r="O82" s="55"/>
      <c r="P82" s="54">
        <f t="shared" ref="P82" si="65">SUM(P81:Q81)</f>
        <v>30700</v>
      </c>
      <c r="Q82" s="55"/>
      <c r="R82" s="54">
        <f t="shared" ref="R82" si="66">SUM(R81:S81)</f>
        <v>25731</v>
      </c>
      <c r="S82" s="55"/>
      <c r="T82" s="54">
        <f t="shared" ref="T82" si="67">SUM(T81:U81)</f>
        <v>26049</v>
      </c>
      <c r="U82" s="55"/>
      <c r="V82" s="54">
        <f t="shared" ref="V82" si="68">SUM(V81:W81)</f>
        <v>27469</v>
      </c>
      <c r="W82" s="55"/>
      <c r="X82" s="54">
        <f>SUM(X81:Y81)</f>
        <v>36974</v>
      </c>
      <c r="Y82" s="55"/>
      <c r="Z82" s="54">
        <f>SUM(Z81:AA81)</f>
        <v>382184</v>
      </c>
      <c r="AA82" s="55"/>
    </row>
    <row r="83" spans="1:27" x14ac:dyDescent="0.25">
      <c r="T83" t="s">
        <v>22</v>
      </c>
    </row>
    <row r="84" spans="1:27" x14ac:dyDescent="0.25">
      <c r="T84" t="s">
        <v>23</v>
      </c>
    </row>
    <row r="85" spans="1:27" x14ac:dyDescent="0.25">
      <c r="T85" t="s">
        <v>44</v>
      </c>
      <c r="W85" s="7" t="s">
        <v>57</v>
      </c>
    </row>
    <row r="86" spans="1:27" ht="15.75" thickBot="1" x14ac:dyDescent="0.3">
      <c r="A86" s="56" t="s">
        <v>39</v>
      </c>
      <c r="B86" s="56"/>
      <c r="C86" s="56"/>
      <c r="D86" s="56"/>
      <c r="E86" s="56"/>
      <c r="F86" s="56"/>
      <c r="G86" s="56"/>
      <c r="H86" s="56"/>
      <c r="I86" s="56"/>
      <c r="J86" s="56"/>
      <c r="K86" s="56"/>
      <c r="L86" s="56"/>
      <c r="M86" s="56"/>
      <c r="N86" s="56"/>
      <c r="O86" s="56"/>
      <c r="P86" s="56"/>
      <c r="Q86" s="56"/>
      <c r="R86" s="56"/>
      <c r="S86" s="56"/>
      <c r="T86" s="56"/>
      <c r="U86" s="56"/>
      <c r="V86" s="56"/>
      <c r="W86" s="56"/>
      <c r="X86" s="56"/>
      <c r="Y86" s="56"/>
      <c r="Z86" s="56"/>
      <c r="AA86" s="56"/>
    </row>
    <row r="87" spans="1:27" ht="16.5" thickBot="1" x14ac:dyDescent="0.3">
      <c r="A87" s="8" t="s">
        <v>35</v>
      </c>
      <c r="B87" s="57" t="s">
        <v>0</v>
      </c>
      <c r="C87" s="58"/>
      <c r="D87" s="57" t="s">
        <v>1</v>
      </c>
      <c r="E87" s="58"/>
      <c r="F87" s="57" t="s">
        <v>2</v>
      </c>
      <c r="G87" s="58"/>
      <c r="H87" s="57" t="s">
        <v>3</v>
      </c>
      <c r="I87" s="58"/>
      <c r="J87" s="57" t="s">
        <v>4</v>
      </c>
      <c r="K87" s="58"/>
      <c r="L87" s="57" t="s">
        <v>5</v>
      </c>
      <c r="M87" s="58"/>
      <c r="N87" s="57" t="s">
        <v>6</v>
      </c>
      <c r="O87" s="58"/>
      <c r="P87" s="57" t="s">
        <v>7</v>
      </c>
      <c r="Q87" s="58"/>
      <c r="R87" s="57" t="s">
        <v>8</v>
      </c>
      <c r="S87" s="58"/>
      <c r="T87" s="57" t="s">
        <v>9</v>
      </c>
      <c r="U87" s="58"/>
      <c r="V87" s="57" t="s">
        <v>10</v>
      </c>
      <c r="W87" s="58"/>
      <c r="X87" s="57" t="s">
        <v>11</v>
      </c>
      <c r="Y87" s="58"/>
      <c r="Z87" s="59" t="s">
        <v>12</v>
      </c>
      <c r="AA87" s="60"/>
    </row>
    <row r="88" spans="1:27" ht="17.25" thickTop="1" thickBot="1" x14ac:dyDescent="0.3">
      <c r="A88" s="14"/>
      <c r="B88" s="16" t="s">
        <v>49</v>
      </c>
      <c r="C88" s="16" t="s">
        <v>50</v>
      </c>
      <c r="D88" s="16" t="s">
        <v>49</v>
      </c>
      <c r="E88" s="15" t="s">
        <v>50</v>
      </c>
      <c r="F88" s="16" t="s">
        <v>49</v>
      </c>
      <c r="G88" s="15" t="s">
        <v>50</v>
      </c>
      <c r="H88" s="16" t="s">
        <v>49</v>
      </c>
      <c r="I88" s="15" t="s">
        <v>50</v>
      </c>
      <c r="J88" s="16" t="s">
        <v>49</v>
      </c>
      <c r="K88" s="15" t="s">
        <v>50</v>
      </c>
      <c r="L88" s="16" t="s">
        <v>49</v>
      </c>
      <c r="M88" s="15" t="s">
        <v>50</v>
      </c>
      <c r="N88" s="16" t="s">
        <v>49</v>
      </c>
      <c r="O88" s="15" t="s">
        <v>50</v>
      </c>
      <c r="P88" s="16" t="s">
        <v>49</v>
      </c>
      <c r="Q88" s="15" t="s">
        <v>50</v>
      </c>
      <c r="R88" s="16" t="s">
        <v>49</v>
      </c>
      <c r="S88" s="15" t="s">
        <v>50</v>
      </c>
      <c r="T88" s="16" t="s">
        <v>49</v>
      </c>
      <c r="U88" s="15" t="s">
        <v>50</v>
      </c>
      <c r="V88" s="16" t="s">
        <v>49</v>
      </c>
      <c r="W88" s="15" t="s">
        <v>50</v>
      </c>
      <c r="X88" s="16" t="s">
        <v>49</v>
      </c>
      <c r="Y88" s="15" t="s">
        <v>50</v>
      </c>
      <c r="Z88" s="16" t="s">
        <v>49</v>
      </c>
      <c r="AA88" s="16" t="s">
        <v>50</v>
      </c>
    </row>
    <row r="89" spans="1:27" ht="16.5" thickTop="1" x14ac:dyDescent="0.25">
      <c r="A89" s="1" t="s">
        <v>13</v>
      </c>
      <c r="B89" s="9">
        <v>14891</v>
      </c>
      <c r="C89" s="18">
        <v>4</v>
      </c>
      <c r="D89" s="9">
        <v>26491</v>
      </c>
      <c r="E89" s="9">
        <v>35</v>
      </c>
      <c r="F89" s="9">
        <v>20718</v>
      </c>
      <c r="G89" s="9">
        <v>9</v>
      </c>
      <c r="H89" s="9">
        <v>19131</v>
      </c>
      <c r="I89" s="9">
        <v>0</v>
      </c>
      <c r="J89" s="9">
        <v>17659</v>
      </c>
      <c r="K89" s="9">
        <v>0</v>
      </c>
      <c r="L89" s="9">
        <v>19726</v>
      </c>
      <c r="M89" s="9">
        <v>0</v>
      </c>
      <c r="N89" s="9">
        <v>22505</v>
      </c>
      <c r="O89" s="9">
        <v>1</v>
      </c>
      <c r="P89" s="9">
        <v>17987</v>
      </c>
      <c r="Q89" s="9">
        <v>3</v>
      </c>
      <c r="R89" s="9">
        <v>13530</v>
      </c>
      <c r="S89" s="9">
        <v>1</v>
      </c>
      <c r="T89" s="9">
        <v>16693</v>
      </c>
      <c r="U89" s="9">
        <v>0</v>
      </c>
      <c r="V89" s="9">
        <v>16551</v>
      </c>
      <c r="W89" s="9">
        <v>0</v>
      </c>
      <c r="X89" s="9">
        <v>24129</v>
      </c>
      <c r="Y89" s="9">
        <v>3</v>
      </c>
      <c r="Z89" s="10">
        <f>SUM(B89,D89,F89,H89,J89,L89,N89,P89,R89,T89,V89,X89,)</f>
        <v>230011</v>
      </c>
      <c r="AA89" s="10">
        <f>SUM(C89,E89,G89,I89,K89,M89,O89,Q89,S89,U89,W89,Y89,)</f>
        <v>56</v>
      </c>
    </row>
    <row r="90" spans="1:27" ht="15.75" x14ac:dyDescent="0.25">
      <c r="A90" s="1" t="s">
        <v>14</v>
      </c>
      <c r="B90" s="10">
        <v>1503</v>
      </c>
      <c r="C90" s="18">
        <v>138</v>
      </c>
      <c r="D90" s="10">
        <v>1407</v>
      </c>
      <c r="E90" s="10">
        <v>410</v>
      </c>
      <c r="F90" s="10">
        <v>1417</v>
      </c>
      <c r="G90" s="10">
        <v>358</v>
      </c>
      <c r="H90" s="10">
        <v>1276</v>
      </c>
      <c r="I90" s="10">
        <v>322</v>
      </c>
      <c r="J90" s="10">
        <v>1347</v>
      </c>
      <c r="K90" s="10">
        <v>1</v>
      </c>
      <c r="L90" s="10">
        <v>1374</v>
      </c>
      <c r="M90" s="10">
        <v>0</v>
      </c>
      <c r="N90" s="10">
        <v>1018</v>
      </c>
      <c r="O90" s="10">
        <v>6</v>
      </c>
      <c r="P90" s="10">
        <v>1105</v>
      </c>
      <c r="Q90" s="10">
        <v>5</v>
      </c>
      <c r="R90" s="10">
        <v>965</v>
      </c>
      <c r="S90" s="10">
        <v>7</v>
      </c>
      <c r="T90" s="10">
        <v>1005</v>
      </c>
      <c r="U90" s="10">
        <v>23</v>
      </c>
      <c r="V90" s="10">
        <v>1074</v>
      </c>
      <c r="W90" s="10">
        <v>4</v>
      </c>
      <c r="X90" s="10">
        <v>872</v>
      </c>
      <c r="Y90" s="10">
        <v>20</v>
      </c>
      <c r="Z90" s="10">
        <f t="shared" ref="Z90:Z95" si="69">SUM(B90,D90,F90,H90,J90,L90,N90,P90,R90,T90,V90,X90,)</f>
        <v>14363</v>
      </c>
      <c r="AA90" s="10">
        <f t="shared" ref="AA90:AA96" si="70">SUM(C90,E90,G90,I90,K90,M90,O90,Q90,S90,U90,W90,Y90,)</f>
        <v>1294</v>
      </c>
    </row>
    <row r="91" spans="1:27" ht="15.75" x14ac:dyDescent="0.25">
      <c r="A91" s="1" t="s">
        <v>15</v>
      </c>
      <c r="B91" s="10">
        <v>5598</v>
      </c>
      <c r="C91" s="18">
        <v>1</v>
      </c>
      <c r="D91" s="10">
        <v>5764</v>
      </c>
      <c r="E91" s="10">
        <v>3</v>
      </c>
      <c r="F91" s="10">
        <v>5637</v>
      </c>
      <c r="G91" s="10">
        <v>3</v>
      </c>
      <c r="H91" s="10">
        <v>5259</v>
      </c>
      <c r="I91" s="10">
        <v>7</v>
      </c>
      <c r="J91" s="10">
        <v>5424</v>
      </c>
      <c r="K91" s="10">
        <v>1</v>
      </c>
      <c r="L91" s="10">
        <v>5211</v>
      </c>
      <c r="M91" s="10">
        <v>4</v>
      </c>
      <c r="N91" s="10">
        <v>7069</v>
      </c>
      <c r="O91" s="10">
        <v>26</v>
      </c>
      <c r="P91" s="10">
        <v>7705</v>
      </c>
      <c r="Q91" s="10">
        <v>0</v>
      </c>
      <c r="R91" s="10">
        <v>5562</v>
      </c>
      <c r="S91" s="10">
        <v>14</v>
      </c>
      <c r="T91" s="10">
        <v>6148</v>
      </c>
      <c r="U91" s="10">
        <v>2</v>
      </c>
      <c r="V91" s="10">
        <v>5098</v>
      </c>
      <c r="W91" s="10">
        <v>3</v>
      </c>
      <c r="X91" s="10">
        <v>5865</v>
      </c>
      <c r="Y91" s="10">
        <v>2</v>
      </c>
      <c r="Z91" s="10">
        <f t="shared" si="69"/>
        <v>70340</v>
      </c>
      <c r="AA91" s="10">
        <f t="shared" si="70"/>
        <v>66</v>
      </c>
    </row>
    <row r="92" spans="1:27" ht="15.75" x14ac:dyDescent="0.25">
      <c r="A92" s="1" t="s">
        <v>16</v>
      </c>
      <c r="B92" s="10">
        <v>528</v>
      </c>
      <c r="C92" s="18">
        <v>2</v>
      </c>
      <c r="D92" s="10">
        <v>495</v>
      </c>
      <c r="E92" s="10">
        <v>0</v>
      </c>
      <c r="F92" s="10">
        <v>515</v>
      </c>
      <c r="G92" s="10">
        <v>0</v>
      </c>
      <c r="H92" s="10">
        <v>400</v>
      </c>
      <c r="I92" s="10">
        <v>0</v>
      </c>
      <c r="J92" s="10">
        <v>540</v>
      </c>
      <c r="K92" s="10">
        <v>0</v>
      </c>
      <c r="L92" s="10">
        <v>481</v>
      </c>
      <c r="M92" s="10">
        <v>0</v>
      </c>
      <c r="N92" s="10">
        <v>733</v>
      </c>
      <c r="O92" s="10">
        <v>0</v>
      </c>
      <c r="P92" s="10">
        <v>657</v>
      </c>
      <c r="Q92" s="10">
        <v>0</v>
      </c>
      <c r="R92" s="10">
        <v>500</v>
      </c>
      <c r="S92" s="10">
        <v>0</v>
      </c>
      <c r="T92" s="10">
        <v>543</v>
      </c>
      <c r="U92" s="10">
        <v>0</v>
      </c>
      <c r="V92" s="10">
        <v>493</v>
      </c>
      <c r="W92" s="10">
        <v>0</v>
      </c>
      <c r="X92" s="10">
        <v>483</v>
      </c>
      <c r="Y92" s="10">
        <v>0</v>
      </c>
      <c r="Z92" s="10">
        <f t="shared" si="69"/>
        <v>6368</v>
      </c>
      <c r="AA92" s="10">
        <f t="shared" si="70"/>
        <v>2</v>
      </c>
    </row>
    <row r="93" spans="1:27" ht="15.75" x14ac:dyDescent="0.25">
      <c r="A93" s="1" t="s">
        <v>17</v>
      </c>
      <c r="B93" s="10">
        <v>4450</v>
      </c>
      <c r="C93" s="18">
        <v>47</v>
      </c>
      <c r="D93" s="10">
        <v>6403</v>
      </c>
      <c r="E93" s="10">
        <v>14</v>
      </c>
      <c r="F93" s="10">
        <v>4954</v>
      </c>
      <c r="G93" s="10">
        <v>12</v>
      </c>
      <c r="H93" s="10">
        <v>4070</v>
      </c>
      <c r="I93" s="10">
        <v>10</v>
      </c>
      <c r="J93" s="10">
        <v>3890</v>
      </c>
      <c r="K93" s="10">
        <v>0</v>
      </c>
      <c r="L93" s="10">
        <v>3437</v>
      </c>
      <c r="M93" s="10">
        <v>4</v>
      </c>
      <c r="N93" s="10">
        <v>4302</v>
      </c>
      <c r="O93" s="10">
        <v>0</v>
      </c>
      <c r="P93" s="10">
        <v>4181</v>
      </c>
      <c r="Q93" s="10">
        <v>2</v>
      </c>
      <c r="R93" s="10">
        <v>3338</v>
      </c>
      <c r="S93" s="10">
        <v>0</v>
      </c>
      <c r="T93" s="10">
        <v>3651</v>
      </c>
      <c r="U93" s="10">
        <v>0</v>
      </c>
      <c r="V93" s="10">
        <v>4249</v>
      </c>
      <c r="W93" s="10">
        <v>0</v>
      </c>
      <c r="X93" s="10">
        <v>4863</v>
      </c>
      <c r="Y93" s="10">
        <v>0</v>
      </c>
      <c r="Z93" s="10">
        <f t="shared" si="69"/>
        <v>51788</v>
      </c>
      <c r="AA93" s="10">
        <f t="shared" si="70"/>
        <v>89</v>
      </c>
    </row>
    <row r="94" spans="1:27" ht="15.75" x14ac:dyDescent="0.25">
      <c r="A94" s="1" t="s">
        <v>18</v>
      </c>
      <c r="B94" s="10">
        <v>280</v>
      </c>
      <c r="C94" s="18">
        <v>0</v>
      </c>
      <c r="D94" s="10">
        <v>268</v>
      </c>
      <c r="E94" s="10">
        <v>0</v>
      </c>
      <c r="F94" s="10">
        <v>194</v>
      </c>
      <c r="G94" s="10">
        <v>1</v>
      </c>
      <c r="H94" s="10">
        <v>197</v>
      </c>
      <c r="I94" s="10">
        <v>0</v>
      </c>
      <c r="J94" s="10">
        <v>127</v>
      </c>
      <c r="K94" s="10">
        <v>0</v>
      </c>
      <c r="L94" s="10">
        <v>139</v>
      </c>
      <c r="M94" s="10">
        <v>0</v>
      </c>
      <c r="N94" s="10">
        <v>157</v>
      </c>
      <c r="O94" s="10">
        <v>1</v>
      </c>
      <c r="P94" s="10">
        <v>145</v>
      </c>
      <c r="Q94" s="10">
        <v>1</v>
      </c>
      <c r="R94" s="10">
        <v>146</v>
      </c>
      <c r="S94" s="10">
        <v>0</v>
      </c>
      <c r="T94" s="10">
        <v>146</v>
      </c>
      <c r="U94" s="10">
        <v>0</v>
      </c>
      <c r="V94" s="10">
        <v>197</v>
      </c>
      <c r="W94" s="10">
        <v>1</v>
      </c>
      <c r="X94" s="10">
        <v>266</v>
      </c>
      <c r="Y94" s="10">
        <v>0</v>
      </c>
      <c r="Z94" s="10">
        <f t="shared" si="69"/>
        <v>2262</v>
      </c>
      <c r="AA94" s="10">
        <f t="shared" si="70"/>
        <v>4</v>
      </c>
    </row>
    <row r="95" spans="1:27" ht="15.75" x14ac:dyDescent="0.25">
      <c r="A95" s="1" t="s">
        <v>20</v>
      </c>
      <c r="B95" s="10">
        <v>792</v>
      </c>
      <c r="C95" s="18">
        <v>1</v>
      </c>
      <c r="D95" s="10">
        <v>715</v>
      </c>
      <c r="E95" s="10">
        <v>2</v>
      </c>
      <c r="F95" s="10">
        <v>983</v>
      </c>
      <c r="G95" s="10">
        <v>1</v>
      </c>
      <c r="H95" s="10">
        <v>719</v>
      </c>
      <c r="I95" s="10">
        <v>0</v>
      </c>
      <c r="J95" s="10">
        <v>837</v>
      </c>
      <c r="K95" s="10">
        <v>0</v>
      </c>
      <c r="L95" s="10">
        <v>816</v>
      </c>
      <c r="M95" s="10">
        <v>0</v>
      </c>
      <c r="N95" s="10">
        <v>765</v>
      </c>
      <c r="O95" s="10">
        <v>0</v>
      </c>
      <c r="P95" s="10">
        <v>1001</v>
      </c>
      <c r="Q95" s="10">
        <v>1</v>
      </c>
      <c r="R95" s="10">
        <v>968</v>
      </c>
      <c r="S95" s="10">
        <v>1</v>
      </c>
      <c r="T95" s="10">
        <v>809</v>
      </c>
      <c r="U95" s="10">
        <v>1</v>
      </c>
      <c r="V95" s="10">
        <v>896</v>
      </c>
      <c r="W95" s="10">
        <v>0</v>
      </c>
      <c r="X95" s="10">
        <v>758</v>
      </c>
      <c r="Y95" s="10">
        <v>0</v>
      </c>
      <c r="Z95" s="10">
        <f t="shared" si="69"/>
        <v>10059</v>
      </c>
      <c r="AA95" s="10">
        <f t="shared" si="70"/>
        <v>7</v>
      </c>
    </row>
    <row r="96" spans="1:27" ht="15.75" x14ac:dyDescent="0.25">
      <c r="A96" s="1" t="s">
        <v>19</v>
      </c>
      <c r="B96" s="10">
        <v>144</v>
      </c>
      <c r="C96" s="18">
        <v>0</v>
      </c>
      <c r="D96" s="10">
        <v>154</v>
      </c>
      <c r="E96" s="10">
        <v>0</v>
      </c>
      <c r="F96" s="10">
        <v>184</v>
      </c>
      <c r="G96" s="10">
        <v>14</v>
      </c>
      <c r="H96" s="10">
        <v>156</v>
      </c>
      <c r="I96" s="10">
        <v>2</v>
      </c>
      <c r="J96" s="10">
        <v>136</v>
      </c>
      <c r="K96" s="10">
        <v>0</v>
      </c>
      <c r="L96" s="10">
        <v>240</v>
      </c>
      <c r="M96" s="10">
        <v>0</v>
      </c>
      <c r="N96" s="10">
        <v>253</v>
      </c>
      <c r="O96" s="10">
        <v>0</v>
      </c>
      <c r="P96" s="10">
        <v>198</v>
      </c>
      <c r="Q96" s="10">
        <v>0</v>
      </c>
      <c r="R96" s="10">
        <v>212</v>
      </c>
      <c r="S96" s="10">
        <v>0</v>
      </c>
      <c r="T96" s="10">
        <v>157</v>
      </c>
      <c r="U96" s="10">
        <v>0</v>
      </c>
      <c r="V96" s="10">
        <v>169</v>
      </c>
      <c r="W96" s="10">
        <v>0</v>
      </c>
      <c r="X96" s="10">
        <v>139</v>
      </c>
      <c r="Y96" s="10">
        <v>0</v>
      </c>
      <c r="Z96" s="10">
        <f>SUM(B96,D96,F96,H96,J96,L96,N96,P96,R96,T96,V96,X96,)</f>
        <v>2142</v>
      </c>
      <c r="AA96" s="10">
        <f t="shared" si="70"/>
        <v>16</v>
      </c>
    </row>
    <row r="97" spans="1:27" ht="16.5" thickBot="1" x14ac:dyDescent="0.3">
      <c r="A97" s="1" t="s">
        <v>21</v>
      </c>
      <c r="B97" s="11">
        <v>84</v>
      </c>
      <c r="C97" s="18">
        <v>0</v>
      </c>
      <c r="D97" s="11">
        <v>133</v>
      </c>
      <c r="E97" s="11">
        <v>0</v>
      </c>
      <c r="F97" s="11">
        <v>139</v>
      </c>
      <c r="G97" s="11">
        <v>0</v>
      </c>
      <c r="H97" s="11">
        <v>77</v>
      </c>
      <c r="I97" s="11">
        <v>0</v>
      </c>
      <c r="J97" s="11">
        <v>93</v>
      </c>
      <c r="K97" s="11">
        <v>0</v>
      </c>
      <c r="L97" s="11">
        <v>97</v>
      </c>
      <c r="M97" s="11">
        <v>0</v>
      </c>
      <c r="N97" s="11">
        <v>71</v>
      </c>
      <c r="O97" s="11">
        <v>0</v>
      </c>
      <c r="P97" s="11">
        <v>104</v>
      </c>
      <c r="Q97" s="11">
        <v>0</v>
      </c>
      <c r="R97" s="11">
        <v>97</v>
      </c>
      <c r="S97" s="11">
        <v>0</v>
      </c>
      <c r="T97" s="11">
        <v>115</v>
      </c>
      <c r="U97" s="11">
        <v>0</v>
      </c>
      <c r="V97" s="11">
        <v>94</v>
      </c>
      <c r="W97" s="11">
        <v>0</v>
      </c>
      <c r="X97" s="11">
        <v>139</v>
      </c>
      <c r="Y97" s="11">
        <v>0</v>
      </c>
      <c r="Z97" s="10">
        <f>SUM(B97,D97,F97,H97,J97,L97,N97,P97,R97,T97,V97,X97,)</f>
        <v>1243</v>
      </c>
      <c r="AA97" s="10">
        <f>SUM(C97,E97,G97,I97,K97,M97,O97,Q97,S97,U97,W97,Y97,)</f>
        <v>0</v>
      </c>
    </row>
    <row r="98" spans="1:27" ht="16.5" thickBot="1" x14ac:dyDescent="0.3">
      <c r="A98" s="2" t="s">
        <v>51</v>
      </c>
      <c r="B98" s="12">
        <f>SUM(B89:B97)</f>
        <v>28270</v>
      </c>
      <c r="C98" s="12">
        <f t="shared" ref="C98:Y98" si="71">SUM(C89:C97)</f>
        <v>193</v>
      </c>
      <c r="D98" s="12">
        <f t="shared" si="71"/>
        <v>41830</v>
      </c>
      <c r="E98" s="12">
        <f t="shared" si="71"/>
        <v>464</v>
      </c>
      <c r="F98" s="12">
        <f t="shared" si="71"/>
        <v>34741</v>
      </c>
      <c r="G98" s="12">
        <f t="shared" si="71"/>
        <v>398</v>
      </c>
      <c r="H98" s="12">
        <f t="shared" si="71"/>
        <v>31285</v>
      </c>
      <c r="I98" s="12">
        <f t="shared" si="71"/>
        <v>341</v>
      </c>
      <c r="J98" s="12">
        <f t="shared" si="71"/>
        <v>30053</v>
      </c>
      <c r="K98" s="12">
        <f t="shared" si="71"/>
        <v>2</v>
      </c>
      <c r="L98" s="12">
        <f t="shared" si="71"/>
        <v>31521</v>
      </c>
      <c r="M98" s="12">
        <f t="shared" si="71"/>
        <v>8</v>
      </c>
      <c r="N98" s="12">
        <f t="shared" si="71"/>
        <v>36873</v>
      </c>
      <c r="O98" s="12">
        <f t="shared" si="71"/>
        <v>34</v>
      </c>
      <c r="P98" s="12">
        <f t="shared" si="71"/>
        <v>33083</v>
      </c>
      <c r="Q98" s="12">
        <f t="shared" si="71"/>
        <v>12</v>
      </c>
      <c r="R98" s="12">
        <f t="shared" si="71"/>
        <v>25318</v>
      </c>
      <c r="S98" s="12">
        <f t="shared" si="71"/>
        <v>23</v>
      </c>
      <c r="T98" s="12">
        <f t="shared" si="71"/>
        <v>29267</v>
      </c>
      <c r="U98" s="12">
        <f t="shared" si="71"/>
        <v>26</v>
      </c>
      <c r="V98" s="12">
        <f t="shared" si="71"/>
        <v>28821</v>
      </c>
      <c r="W98" s="12">
        <f t="shared" si="71"/>
        <v>8</v>
      </c>
      <c r="X98" s="12">
        <f t="shared" si="71"/>
        <v>37514</v>
      </c>
      <c r="Y98" s="12">
        <f t="shared" si="71"/>
        <v>25</v>
      </c>
      <c r="Z98" s="12">
        <f>SUM(Z89:Z97)</f>
        <v>388576</v>
      </c>
      <c r="AA98" s="12">
        <f>SUM(AA89:AA97)</f>
        <v>1534</v>
      </c>
    </row>
    <row r="99" spans="1:27" ht="16.5" customHeight="1" thickBot="1" x14ac:dyDescent="0.3">
      <c r="A99" s="17" t="s">
        <v>52</v>
      </c>
      <c r="B99" s="54">
        <f>SUM(B98:C98)</f>
        <v>28463</v>
      </c>
      <c r="C99" s="55"/>
      <c r="D99" s="54">
        <f t="shared" ref="D99" si="72">SUM(D98:E98)</f>
        <v>42294</v>
      </c>
      <c r="E99" s="55"/>
      <c r="F99" s="54">
        <f t="shared" ref="F99" si="73">SUM(F98:G98)</f>
        <v>35139</v>
      </c>
      <c r="G99" s="55"/>
      <c r="H99" s="54">
        <f t="shared" ref="H99" si="74">SUM(H98:I98)</f>
        <v>31626</v>
      </c>
      <c r="I99" s="55"/>
      <c r="J99" s="54">
        <f t="shared" ref="J99" si="75">SUM(J98:K98)</f>
        <v>30055</v>
      </c>
      <c r="K99" s="55"/>
      <c r="L99" s="54">
        <f t="shared" ref="L99" si="76">SUM(L98:M98)</f>
        <v>31529</v>
      </c>
      <c r="M99" s="55"/>
      <c r="N99" s="54">
        <f t="shared" ref="N99" si="77">SUM(N98:O98)</f>
        <v>36907</v>
      </c>
      <c r="O99" s="55"/>
      <c r="P99" s="54">
        <f t="shared" ref="P99" si="78">SUM(P98:Q98)</f>
        <v>33095</v>
      </c>
      <c r="Q99" s="55"/>
      <c r="R99" s="54">
        <f t="shared" ref="R99" si="79">SUM(R98:S98)</f>
        <v>25341</v>
      </c>
      <c r="S99" s="55"/>
      <c r="T99" s="54">
        <f t="shared" ref="T99" si="80">SUM(T98:U98)</f>
        <v>29293</v>
      </c>
      <c r="U99" s="55"/>
      <c r="V99" s="54">
        <f t="shared" ref="V99" si="81">SUM(V98:W98)</f>
        <v>28829</v>
      </c>
      <c r="W99" s="55"/>
      <c r="X99" s="54">
        <f t="shared" ref="X99" si="82">SUM(X98:Y98)</f>
        <v>37539</v>
      </c>
      <c r="Y99" s="55"/>
      <c r="Z99" s="54">
        <f>SUM(Z98:AA98)</f>
        <v>390110</v>
      </c>
      <c r="AA99" s="55"/>
    </row>
    <row r="100" spans="1:27" x14ac:dyDescent="0.25">
      <c r="T100" t="s">
        <v>22</v>
      </c>
    </row>
    <row r="101" spans="1:27" x14ac:dyDescent="0.25">
      <c r="T101" t="s">
        <v>23</v>
      </c>
    </row>
    <row r="102" spans="1:27" x14ac:dyDescent="0.25">
      <c r="T102" t="s">
        <v>44</v>
      </c>
      <c r="W102" s="7" t="s">
        <v>57</v>
      </c>
    </row>
    <row r="103" spans="1:27" ht="15.75" thickBot="1" x14ac:dyDescent="0.3">
      <c r="A103" s="56" t="s">
        <v>40</v>
      </c>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row>
    <row r="104" spans="1:27" ht="16.5" customHeight="1" thickBot="1" x14ac:dyDescent="0.3">
      <c r="A104" s="8" t="s">
        <v>35</v>
      </c>
      <c r="B104" s="57" t="s">
        <v>0</v>
      </c>
      <c r="C104" s="58"/>
      <c r="D104" s="57" t="s">
        <v>1</v>
      </c>
      <c r="E104" s="58"/>
      <c r="F104" s="57" t="s">
        <v>2</v>
      </c>
      <c r="G104" s="58"/>
      <c r="H104" s="57" t="s">
        <v>3</v>
      </c>
      <c r="I104" s="58"/>
      <c r="J104" s="57" t="s">
        <v>4</v>
      </c>
      <c r="K104" s="58"/>
      <c r="L104" s="57" t="s">
        <v>5</v>
      </c>
      <c r="M104" s="58"/>
      <c r="N104" s="57" t="s">
        <v>6</v>
      </c>
      <c r="O104" s="58"/>
      <c r="P104" s="57" t="s">
        <v>7</v>
      </c>
      <c r="Q104" s="58"/>
      <c r="R104" s="57" t="s">
        <v>8</v>
      </c>
      <c r="S104" s="58"/>
      <c r="T104" s="57" t="s">
        <v>9</v>
      </c>
      <c r="U104" s="58"/>
      <c r="V104" s="57" t="s">
        <v>10</v>
      </c>
      <c r="W104" s="58"/>
      <c r="X104" s="57" t="s">
        <v>11</v>
      </c>
      <c r="Y104" s="58"/>
      <c r="Z104" s="59" t="s">
        <v>12</v>
      </c>
      <c r="AA104" s="60"/>
    </row>
    <row r="105" spans="1:27" ht="16.5" customHeight="1" thickTop="1" thickBot="1" x14ac:dyDescent="0.3">
      <c r="A105" s="14"/>
      <c r="B105" s="16" t="s">
        <v>49</v>
      </c>
      <c r="C105" s="16" t="s">
        <v>50</v>
      </c>
      <c r="D105" s="16" t="s">
        <v>49</v>
      </c>
      <c r="E105" s="15" t="s">
        <v>50</v>
      </c>
      <c r="F105" s="16" t="s">
        <v>49</v>
      </c>
      <c r="G105" s="15" t="s">
        <v>50</v>
      </c>
      <c r="H105" s="16" t="s">
        <v>49</v>
      </c>
      <c r="I105" s="15" t="s">
        <v>50</v>
      </c>
      <c r="J105" s="16" t="s">
        <v>49</v>
      </c>
      <c r="K105" s="15" t="s">
        <v>50</v>
      </c>
      <c r="L105" s="16" t="s">
        <v>49</v>
      </c>
      <c r="M105" s="15" t="s">
        <v>50</v>
      </c>
      <c r="N105" s="16" t="s">
        <v>49</v>
      </c>
      <c r="O105" s="15" t="s">
        <v>50</v>
      </c>
      <c r="P105" s="16" t="s">
        <v>49</v>
      </c>
      <c r="Q105" s="15" t="s">
        <v>50</v>
      </c>
      <c r="R105" s="16" t="s">
        <v>49</v>
      </c>
      <c r="S105" s="15" t="s">
        <v>50</v>
      </c>
      <c r="T105" s="16" t="s">
        <v>49</v>
      </c>
      <c r="U105" s="15" t="s">
        <v>50</v>
      </c>
      <c r="V105" s="16" t="s">
        <v>49</v>
      </c>
      <c r="W105" s="15" t="s">
        <v>50</v>
      </c>
      <c r="X105" s="16" t="s">
        <v>49</v>
      </c>
      <c r="Y105" s="15" t="s">
        <v>50</v>
      </c>
      <c r="Z105" s="16" t="s">
        <v>49</v>
      </c>
      <c r="AA105" s="16" t="s">
        <v>50</v>
      </c>
    </row>
    <row r="106" spans="1:27" ht="16.5" thickTop="1" x14ac:dyDescent="0.25">
      <c r="A106" s="1" t="s">
        <v>13</v>
      </c>
      <c r="B106" s="9">
        <v>17045</v>
      </c>
      <c r="C106" s="18">
        <v>4</v>
      </c>
      <c r="D106" s="9">
        <v>32354</v>
      </c>
      <c r="E106" s="9">
        <v>2</v>
      </c>
      <c r="F106" s="9">
        <v>8072</v>
      </c>
      <c r="G106" s="9">
        <v>0</v>
      </c>
      <c r="H106" s="9">
        <v>4</v>
      </c>
      <c r="I106" s="9">
        <v>38</v>
      </c>
      <c r="J106" s="9">
        <v>67</v>
      </c>
      <c r="K106" s="9">
        <v>0</v>
      </c>
      <c r="L106" s="9">
        <v>68</v>
      </c>
      <c r="M106" s="9">
        <v>0</v>
      </c>
      <c r="N106" s="9">
        <v>120</v>
      </c>
      <c r="O106" s="9">
        <v>5</v>
      </c>
      <c r="P106" s="9">
        <v>316</v>
      </c>
      <c r="Q106" s="9">
        <v>0</v>
      </c>
      <c r="R106" s="9">
        <v>313</v>
      </c>
      <c r="S106" s="9">
        <v>2</v>
      </c>
      <c r="T106" s="9">
        <v>255</v>
      </c>
      <c r="U106" s="9">
        <v>1</v>
      </c>
      <c r="V106" s="9">
        <v>289</v>
      </c>
      <c r="W106" s="9">
        <v>1</v>
      </c>
      <c r="X106" s="9">
        <v>181</v>
      </c>
      <c r="Y106" s="9">
        <v>0</v>
      </c>
      <c r="Z106" s="10">
        <f>SUM(B106,D106,F106,H106,J106,L106,N106,P106,R106,T106,V106,X106,)</f>
        <v>59084</v>
      </c>
      <c r="AA106" s="10">
        <f>SUM(C106,E106,G106,I106,K106,M106,O106,Q106,S106,U106,W106,Y106,)</f>
        <v>53</v>
      </c>
    </row>
    <row r="107" spans="1:27" ht="15.75" x14ac:dyDescent="0.25">
      <c r="A107" s="1" t="s">
        <v>14</v>
      </c>
      <c r="B107" s="10">
        <v>1096</v>
      </c>
      <c r="C107" s="18">
        <v>21</v>
      </c>
      <c r="D107" s="10">
        <v>841</v>
      </c>
      <c r="E107" s="10">
        <v>32</v>
      </c>
      <c r="F107" s="10">
        <v>490</v>
      </c>
      <c r="G107" s="10">
        <v>8</v>
      </c>
      <c r="H107" s="10">
        <v>3</v>
      </c>
      <c r="I107" s="10">
        <v>0</v>
      </c>
      <c r="J107" s="10">
        <v>0</v>
      </c>
      <c r="K107" s="10">
        <v>0</v>
      </c>
      <c r="L107" s="10">
        <v>0</v>
      </c>
      <c r="M107" s="10">
        <v>0</v>
      </c>
      <c r="N107" s="10">
        <v>0</v>
      </c>
      <c r="O107" s="10">
        <v>0</v>
      </c>
      <c r="P107" s="10">
        <v>49</v>
      </c>
      <c r="Q107" s="10">
        <v>0</v>
      </c>
      <c r="R107" s="10">
        <v>61</v>
      </c>
      <c r="S107" s="10">
        <v>1</v>
      </c>
      <c r="T107" s="10">
        <v>91</v>
      </c>
      <c r="U107" s="10">
        <v>0</v>
      </c>
      <c r="V107" s="10">
        <v>7</v>
      </c>
      <c r="W107" s="10">
        <v>0</v>
      </c>
      <c r="X107" s="10">
        <v>22</v>
      </c>
      <c r="Y107" s="10">
        <v>0</v>
      </c>
      <c r="Z107" s="10">
        <f t="shared" ref="Z107:Z113" si="83">SUM(B107,D107,F107,H107,J107,L107,N107,P107,R107,T107,V107,X107,)</f>
        <v>2660</v>
      </c>
      <c r="AA107" s="10">
        <f t="shared" ref="AA107:AA114" si="84">SUM(C107,E107,G107,I107,K107,M107,O107,Q107,S107,U107,W107,Y107,)</f>
        <v>62</v>
      </c>
    </row>
    <row r="108" spans="1:27" ht="15.75" x14ac:dyDescent="0.25">
      <c r="A108" s="1" t="s">
        <v>15</v>
      </c>
      <c r="B108" s="10">
        <v>6047</v>
      </c>
      <c r="C108" s="18">
        <v>7</v>
      </c>
      <c r="D108" s="10">
        <v>5818</v>
      </c>
      <c r="E108" s="10">
        <v>3</v>
      </c>
      <c r="F108" s="10">
        <v>2139</v>
      </c>
      <c r="G108" s="10">
        <v>3</v>
      </c>
      <c r="H108" s="10">
        <v>0</v>
      </c>
      <c r="I108" s="10">
        <v>0</v>
      </c>
      <c r="J108" s="10">
        <v>4</v>
      </c>
      <c r="K108" s="10">
        <v>0</v>
      </c>
      <c r="L108" s="10">
        <v>2</v>
      </c>
      <c r="M108" s="10">
        <v>1</v>
      </c>
      <c r="N108" s="10">
        <v>3</v>
      </c>
      <c r="O108" s="10">
        <v>0</v>
      </c>
      <c r="P108" s="10">
        <v>101</v>
      </c>
      <c r="Q108" s="10">
        <v>0</v>
      </c>
      <c r="R108" s="10">
        <v>7</v>
      </c>
      <c r="S108" s="10">
        <v>1</v>
      </c>
      <c r="T108" s="10">
        <v>18</v>
      </c>
      <c r="U108" s="10">
        <v>0</v>
      </c>
      <c r="V108" s="10">
        <v>22</v>
      </c>
      <c r="W108" s="10">
        <v>1</v>
      </c>
      <c r="X108" s="10">
        <v>12</v>
      </c>
      <c r="Y108" s="10">
        <v>0</v>
      </c>
      <c r="Z108" s="10">
        <f t="shared" si="83"/>
        <v>14173</v>
      </c>
      <c r="AA108" s="10">
        <f t="shared" si="84"/>
        <v>16</v>
      </c>
    </row>
    <row r="109" spans="1:27" ht="15.75" x14ac:dyDescent="0.25">
      <c r="A109" s="1" t="s">
        <v>16</v>
      </c>
      <c r="B109" s="10">
        <v>538</v>
      </c>
      <c r="C109" s="18">
        <v>0</v>
      </c>
      <c r="D109" s="10">
        <v>511</v>
      </c>
      <c r="E109" s="10">
        <v>0</v>
      </c>
      <c r="F109" s="10">
        <v>239</v>
      </c>
      <c r="G109" s="10">
        <v>0</v>
      </c>
      <c r="H109" s="10">
        <v>1</v>
      </c>
      <c r="I109" s="10">
        <v>0</v>
      </c>
      <c r="J109" s="10">
        <v>13</v>
      </c>
      <c r="K109" s="10">
        <v>0</v>
      </c>
      <c r="L109" s="10">
        <v>0</v>
      </c>
      <c r="M109" s="10">
        <v>0</v>
      </c>
      <c r="N109" s="10">
        <v>0</v>
      </c>
      <c r="O109" s="10">
        <v>0</v>
      </c>
      <c r="P109" s="10">
        <v>2</v>
      </c>
      <c r="Q109" s="10">
        <v>0</v>
      </c>
      <c r="R109" s="10">
        <v>2</v>
      </c>
      <c r="S109" s="10">
        <v>0</v>
      </c>
      <c r="T109" s="10">
        <v>4</v>
      </c>
      <c r="U109" s="10">
        <v>0</v>
      </c>
      <c r="V109" s="10">
        <v>2</v>
      </c>
      <c r="W109" s="10">
        <v>0</v>
      </c>
      <c r="X109" s="10">
        <v>2</v>
      </c>
      <c r="Y109" s="10">
        <v>0</v>
      </c>
      <c r="Z109" s="10">
        <f t="shared" si="83"/>
        <v>1314</v>
      </c>
      <c r="AA109" s="10">
        <f t="shared" si="84"/>
        <v>0</v>
      </c>
    </row>
    <row r="110" spans="1:27" ht="15.75" x14ac:dyDescent="0.25">
      <c r="A110" s="1" t="s">
        <v>17</v>
      </c>
      <c r="B110" s="10">
        <v>4786</v>
      </c>
      <c r="C110" s="18">
        <v>15</v>
      </c>
      <c r="D110" s="10">
        <v>2400</v>
      </c>
      <c r="E110" s="10">
        <v>7</v>
      </c>
      <c r="F110" s="10">
        <v>840</v>
      </c>
      <c r="G110" s="10">
        <v>0</v>
      </c>
      <c r="H110" s="10">
        <v>88</v>
      </c>
      <c r="I110" s="10">
        <v>0</v>
      </c>
      <c r="J110" s="10">
        <v>14</v>
      </c>
      <c r="K110" s="10">
        <v>0</v>
      </c>
      <c r="L110" s="10">
        <v>30</v>
      </c>
      <c r="M110" s="10">
        <v>0</v>
      </c>
      <c r="N110" s="10">
        <v>14</v>
      </c>
      <c r="O110" s="10">
        <v>0</v>
      </c>
      <c r="P110" s="10">
        <v>78</v>
      </c>
      <c r="Q110" s="10">
        <v>0</v>
      </c>
      <c r="R110" s="10">
        <v>108</v>
      </c>
      <c r="S110" s="10">
        <v>0</v>
      </c>
      <c r="T110" s="10">
        <v>87</v>
      </c>
      <c r="U110" s="10">
        <v>0</v>
      </c>
      <c r="V110" s="10">
        <v>48</v>
      </c>
      <c r="W110" s="10">
        <v>0</v>
      </c>
      <c r="X110" s="10">
        <v>62</v>
      </c>
      <c r="Y110" s="10">
        <v>24</v>
      </c>
      <c r="Z110" s="10">
        <f>SUM(B110,D110,F110,H110,J110,L110,N110,P110,R110,T110,V110,X110,)</f>
        <v>8555</v>
      </c>
      <c r="AA110" s="10">
        <f t="shared" si="84"/>
        <v>46</v>
      </c>
    </row>
    <row r="111" spans="1:27" ht="15.75" x14ac:dyDescent="0.25">
      <c r="A111" s="1" t="s">
        <v>18</v>
      </c>
      <c r="B111" s="10">
        <v>274</v>
      </c>
      <c r="C111" s="18">
        <v>16</v>
      </c>
      <c r="D111" s="10">
        <v>4650</v>
      </c>
      <c r="E111" s="10">
        <v>4</v>
      </c>
      <c r="F111" s="10">
        <v>1583</v>
      </c>
      <c r="G111" s="10">
        <v>0</v>
      </c>
      <c r="H111" s="10">
        <v>5</v>
      </c>
      <c r="I111" s="10">
        <v>0</v>
      </c>
      <c r="J111" s="10">
        <v>11</v>
      </c>
      <c r="K111" s="10">
        <v>0</v>
      </c>
      <c r="L111" s="10">
        <v>36</v>
      </c>
      <c r="M111" s="10">
        <v>0</v>
      </c>
      <c r="N111" s="10">
        <v>19</v>
      </c>
      <c r="O111" s="10">
        <v>0</v>
      </c>
      <c r="P111" s="10">
        <v>61</v>
      </c>
      <c r="Q111" s="10">
        <v>0</v>
      </c>
      <c r="R111" s="10">
        <v>94</v>
      </c>
      <c r="S111" s="10">
        <v>1</v>
      </c>
      <c r="T111" s="10">
        <v>48</v>
      </c>
      <c r="U111" s="10">
        <v>0</v>
      </c>
      <c r="V111" s="10">
        <v>69</v>
      </c>
      <c r="W111" s="10">
        <v>0</v>
      </c>
      <c r="X111" s="10">
        <v>56</v>
      </c>
      <c r="Y111" s="10">
        <v>3</v>
      </c>
      <c r="Z111" s="10">
        <f t="shared" si="83"/>
        <v>6906</v>
      </c>
      <c r="AA111" s="10">
        <f t="shared" si="84"/>
        <v>24</v>
      </c>
    </row>
    <row r="112" spans="1:27" ht="15.75" x14ac:dyDescent="0.25">
      <c r="A112" s="1" t="s">
        <v>20</v>
      </c>
      <c r="B112" s="10">
        <v>678</v>
      </c>
      <c r="C112" s="18">
        <v>0</v>
      </c>
      <c r="D112" s="10">
        <v>525</v>
      </c>
      <c r="E112" s="10">
        <v>0</v>
      </c>
      <c r="F112" s="10">
        <v>280</v>
      </c>
      <c r="G112" s="10">
        <v>0</v>
      </c>
      <c r="H112" s="10">
        <v>14</v>
      </c>
      <c r="I112" s="10">
        <v>0</v>
      </c>
      <c r="J112" s="10">
        <v>1</v>
      </c>
      <c r="K112" s="10">
        <v>0</v>
      </c>
      <c r="L112" s="10">
        <v>1</v>
      </c>
      <c r="M112" s="10">
        <v>0</v>
      </c>
      <c r="N112" s="10">
        <v>19</v>
      </c>
      <c r="O112" s="10">
        <v>0</v>
      </c>
      <c r="P112" s="10">
        <v>68</v>
      </c>
      <c r="Q112" s="10">
        <v>1</v>
      </c>
      <c r="R112" s="10">
        <v>111</v>
      </c>
      <c r="S112" s="10">
        <v>3</v>
      </c>
      <c r="T112" s="10">
        <v>35</v>
      </c>
      <c r="U112" s="10">
        <v>0</v>
      </c>
      <c r="V112" s="10">
        <v>18</v>
      </c>
      <c r="W112" s="10">
        <v>0</v>
      </c>
      <c r="X112" s="10">
        <v>15</v>
      </c>
      <c r="Y112" s="10">
        <v>1</v>
      </c>
      <c r="Z112" s="10">
        <f>SUM(B112,D112,F112,H112,J112,L112,N112,P112,R112,T112,V112,X112,)</f>
        <v>1765</v>
      </c>
      <c r="AA112" s="10">
        <f>SUM(C112,E112,G112,I112,K112,M112,O112,Q112,S112,U112,W112,Y112,)</f>
        <v>5</v>
      </c>
    </row>
    <row r="113" spans="1:27" ht="15.75" x14ac:dyDescent="0.25">
      <c r="A113" s="1" t="s">
        <v>19</v>
      </c>
      <c r="B113" s="10">
        <v>154</v>
      </c>
      <c r="C113" s="18">
        <v>0</v>
      </c>
      <c r="D113" s="10">
        <v>224</v>
      </c>
      <c r="E113" s="10">
        <v>0</v>
      </c>
      <c r="F113" s="10">
        <v>60</v>
      </c>
      <c r="G113" s="10">
        <v>0</v>
      </c>
      <c r="H113" s="10">
        <v>0</v>
      </c>
      <c r="I113" s="10">
        <v>0</v>
      </c>
      <c r="J113" s="10">
        <v>0</v>
      </c>
      <c r="K113" s="10">
        <v>0</v>
      </c>
      <c r="L113" s="10">
        <v>2</v>
      </c>
      <c r="M113" s="10">
        <v>0</v>
      </c>
      <c r="N113" s="10">
        <v>1</v>
      </c>
      <c r="O113" s="10">
        <v>0</v>
      </c>
      <c r="P113" s="10">
        <v>9</v>
      </c>
      <c r="Q113" s="10">
        <v>0</v>
      </c>
      <c r="R113" s="10">
        <v>24</v>
      </c>
      <c r="S113" s="10">
        <v>0</v>
      </c>
      <c r="T113" s="10">
        <v>21</v>
      </c>
      <c r="U113" s="10">
        <v>0</v>
      </c>
      <c r="V113" s="10">
        <v>16</v>
      </c>
      <c r="W113" s="10">
        <v>0</v>
      </c>
      <c r="X113" s="10">
        <v>11</v>
      </c>
      <c r="Y113" s="10">
        <v>10</v>
      </c>
      <c r="Z113" s="10">
        <f t="shared" si="83"/>
        <v>522</v>
      </c>
      <c r="AA113" s="10">
        <f t="shared" si="84"/>
        <v>10</v>
      </c>
    </row>
    <row r="114" spans="1:27" ht="16.5" thickBot="1" x14ac:dyDescent="0.3">
      <c r="A114" s="1" t="s">
        <v>21</v>
      </c>
      <c r="B114" s="11">
        <v>92</v>
      </c>
      <c r="C114" s="18">
        <v>0</v>
      </c>
      <c r="D114" s="11">
        <v>115</v>
      </c>
      <c r="E114" s="11">
        <v>0</v>
      </c>
      <c r="F114" s="11">
        <v>35</v>
      </c>
      <c r="G114" s="11">
        <v>1</v>
      </c>
      <c r="H114" s="11">
        <v>0</v>
      </c>
      <c r="I114" s="11">
        <v>0</v>
      </c>
      <c r="J114" s="11">
        <v>0</v>
      </c>
      <c r="K114" s="11">
        <v>0</v>
      </c>
      <c r="L114" s="11">
        <v>1</v>
      </c>
      <c r="M114" s="11">
        <v>0</v>
      </c>
      <c r="N114" s="11">
        <v>1</v>
      </c>
      <c r="O114" s="11">
        <v>0</v>
      </c>
      <c r="P114" s="11">
        <v>35</v>
      </c>
      <c r="Q114" s="11">
        <v>0</v>
      </c>
      <c r="R114" s="11">
        <v>7</v>
      </c>
      <c r="S114" s="11">
        <v>1</v>
      </c>
      <c r="T114" s="11">
        <v>8</v>
      </c>
      <c r="U114" s="11">
        <v>0</v>
      </c>
      <c r="V114" s="11">
        <v>3</v>
      </c>
      <c r="W114" s="11">
        <v>0</v>
      </c>
      <c r="X114" s="11">
        <v>4</v>
      </c>
      <c r="Y114" s="11">
        <v>0</v>
      </c>
      <c r="Z114" s="10">
        <f>SUM(B114,D114,F114,H114,J114,L114,N114,P114,R114,T114,V114,X114,)</f>
        <v>301</v>
      </c>
      <c r="AA114" s="10">
        <f t="shared" si="84"/>
        <v>2</v>
      </c>
    </row>
    <row r="115" spans="1:27" ht="16.5" thickBot="1" x14ac:dyDescent="0.3">
      <c r="A115" s="2" t="s">
        <v>51</v>
      </c>
      <c r="B115" s="12">
        <f>SUM(B106:B114)</f>
        <v>30710</v>
      </c>
      <c r="C115" s="12">
        <f t="shared" ref="C115:Y115" si="85">SUM(C106:C114)</f>
        <v>63</v>
      </c>
      <c r="D115" s="12">
        <f t="shared" si="85"/>
        <v>47438</v>
      </c>
      <c r="E115" s="12">
        <f t="shared" si="85"/>
        <v>48</v>
      </c>
      <c r="F115" s="12">
        <f t="shared" si="85"/>
        <v>13738</v>
      </c>
      <c r="G115" s="12">
        <f t="shared" si="85"/>
        <v>12</v>
      </c>
      <c r="H115" s="12">
        <f t="shared" si="85"/>
        <v>115</v>
      </c>
      <c r="I115" s="12">
        <f t="shared" si="85"/>
        <v>38</v>
      </c>
      <c r="J115" s="12">
        <f t="shared" si="85"/>
        <v>110</v>
      </c>
      <c r="K115" s="12">
        <f t="shared" si="85"/>
        <v>0</v>
      </c>
      <c r="L115" s="12">
        <f t="shared" si="85"/>
        <v>140</v>
      </c>
      <c r="M115" s="12">
        <f t="shared" si="85"/>
        <v>1</v>
      </c>
      <c r="N115" s="12">
        <f t="shared" si="85"/>
        <v>177</v>
      </c>
      <c r="O115" s="12">
        <f t="shared" si="85"/>
        <v>5</v>
      </c>
      <c r="P115" s="12">
        <f t="shared" si="85"/>
        <v>719</v>
      </c>
      <c r="Q115" s="12">
        <f t="shared" si="85"/>
        <v>1</v>
      </c>
      <c r="R115" s="12">
        <f t="shared" si="85"/>
        <v>727</v>
      </c>
      <c r="S115" s="12">
        <f t="shared" si="85"/>
        <v>9</v>
      </c>
      <c r="T115" s="12">
        <f t="shared" si="85"/>
        <v>567</v>
      </c>
      <c r="U115" s="12">
        <f t="shared" si="85"/>
        <v>1</v>
      </c>
      <c r="V115" s="12">
        <f t="shared" si="85"/>
        <v>474</v>
      </c>
      <c r="W115" s="12">
        <f t="shared" si="85"/>
        <v>2</v>
      </c>
      <c r="X115" s="12">
        <f t="shared" si="85"/>
        <v>365</v>
      </c>
      <c r="Y115" s="12">
        <f t="shared" si="85"/>
        <v>38</v>
      </c>
      <c r="Z115" s="12">
        <f>SUM(Z106:Z114)</f>
        <v>95280</v>
      </c>
      <c r="AA115" s="12">
        <f>SUM(AA106:AA114)</f>
        <v>218</v>
      </c>
    </row>
    <row r="116" spans="1:27" ht="16.5" thickBot="1" x14ac:dyDescent="0.3">
      <c r="A116" s="17" t="s">
        <v>52</v>
      </c>
      <c r="B116" s="54">
        <f>SUM(B115:C115)</f>
        <v>30773</v>
      </c>
      <c r="C116" s="55"/>
      <c r="D116" s="54">
        <f t="shared" ref="D116" si="86">SUM(D115:E115)</f>
        <v>47486</v>
      </c>
      <c r="E116" s="55"/>
      <c r="F116" s="54">
        <f t="shared" ref="F116" si="87">SUM(F115:G115)</f>
        <v>13750</v>
      </c>
      <c r="G116" s="55"/>
      <c r="H116" s="54">
        <f t="shared" ref="H116" si="88">SUM(H115:I115)</f>
        <v>153</v>
      </c>
      <c r="I116" s="55"/>
      <c r="J116" s="54">
        <f t="shared" ref="J116" si="89">SUM(J115:K115)</f>
        <v>110</v>
      </c>
      <c r="K116" s="55"/>
      <c r="L116" s="54">
        <f t="shared" ref="L116" si="90">SUM(L115:M115)</f>
        <v>141</v>
      </c>
      <c r="M116" s="55"/>
      <c r="N116" s="54">
        <f t="shared" ref="N116" si="91">SUM(N115:O115)</f>
        <v>182</v>
      </c>
      <c r="O116" s="55"/>
      <c r="P116" s="54">
        <f t="shared" ref="P116" si="92">SUM(P115:Q115)</f>
        <v>720</v>
      </c>
      <c r="Q116" s="55"/>
      <c r="R116" s="54">
        <f t="shared" ref="R116" si="93">SUM(R115:S115)</f>
        <v>736</v>
      </c>
      <c r="S116" s="55"/>
      <c r="T116" s="54">
        <f t="shared" ref="T116" si="94">SUM(T115:U115)</f>
        <v>568</v>
      </c>
      <c r="U116" s="55"/>
      <c r="V116" s="54">
        <f t="shared" ref="V116" si="95">SUM(V115:W115)</f>
        <v>476</v>
      </c>
      <c r="W116" s="55"/>
      <c r="X116" s="54">
        <f t="shared" ref="X116" si="96">SUM(X115:Y115)</f>
        <v>403</v>
      </c>
      <c r="Y116" s="55"/>
      <c r="Z116" s="54">
        <f>SUM(Z115:AA115)</f>
        <v>95498</v>
      </c>
      <c r="AA116" s="55"/>
    </row>
    <row r="117" spans="1:27" ht="16.5" customHeight="1" x14ac:dyDescent="0.25">
      <c r="T117" t="s">
        <v>22</v>
      </c>
    </row>
    <row r="118" spans="1:27" x14ac:dyDescent="0.25">
      <c r="T118" t="s">
        <v>23</v>
      </c>
    </row>
    <row r="119" spans="1:27" x14ac:dyDescent="0.25">
      <c r="T119" t="s">
        <v>44</v>
      </c>
      <c r="W119" s="7" t="s">
        <v>57</v>
      </c>
    </row>
    <row r="120" spans="1:27" ht="15.75" thickBot="1" x14ac:dyDescent="0.3">
      <c r="A120" s="56" t="s">
        <v>42</v>
      </c>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row>
    <row r="121" spans="1:27" ht="16.5" thickBot="1" x14ac:dyDescent="0.3">
      <c r="A121" s="8" t="s">
        <v>35</v>
      </c>
      <c r="B121" s="57" t="s">
        <v>0</v>
      </c>
      <c r="C121" s="58"/>
      <c r="D121" s="57" t="s">
        <v>1</v>
      </c>
      <c r="E121" s="58"/>
      <c r="F121" s="57" t="s">
        <v>2</v>
      </c>
      <c r="G121" s="58"/>
      <c r="H121" s="57" t="s">
        <v>3</v>
      </c>
      <c r="I121" s="58"/>
      <c r="J121" s="57" t="s">
        <v>4</v>
      </c>
      <c r="K121" s="58"/>
      <c r="L121" s="57" t="s">
        <v>5</v>
      </c>
      <c r="M121" s="58"/>
      <c r="N121" s="57" t="s">
        <v>6</v>
      </c>
      <c r="O121" s="58"/>
      <c r="P121" s="57" t="s">
        <v>7</v>
      </c>
      <c r="Q121" s="58"/>
      <c r="R121" s="57" t="s">
        <v>8</v>
      </c>
      <c r="S121" s="58"/>
      <c r="T121" s="57" t="s">
        <v>9</v>
      </c>
      <c r="U121" s="58"/>
      <c r="V121" s="57" t="s">
        <v>10</v>
      </c>
      <c r="W121" s="58"/>
      <c r="X121" s="57" t="s">
        <v>11</v>
      </c>
      <c r="Y121" s="58"/>
      <c r="Z121" s="59" t="s">
        <v>12</v>
      </c>
      <c r="AA121" s="60"/>
    </row>
    <row r="122" spans="1:27" ht="17.25" thickTop="1" thickBot="1" x14ac:dyDescent="0.3">
      <c r="A122" s="14"/>
      <c r="B122" s="16" t="s">
        <v>49</v>
      </c>
      <c r="C122" s="16" t="s">
        <v>50</v>
      </c>
      <c r="D122" s="16" t="s">
        <v>49</v>
      </c>
      <c r="E122" s="15" t="s">
        <v>50</v>
      </c>
      <c r="F122" s="16" t="s">
        <v>49</v>
      </c>
      <c r="G122" s="15" t="s">
        <v>50</v>
      </c>
      <c r="H122" s="16" t="s">
        <v>49</v>
      </c>
      <c r="I122" s="15" t="s">
        <v>50</v>
      </c>
      <c r="J122" s="16" t="s">
        <v>49</v>
      </c>
      <c r="K122" s="15" t="s">
        <v>50</v>
      </c>
      <c r="L122" s="16" t="s">
        <v>49</v>
      </c>
      <c r="M122" s="15" t="s">
        <v>50</v>
      </c>
      <c r="N122" s="16" t="s">
        <v>49</v>
      </c>
      <c r="O122" s="15" t="s">
        <v>50</v>
      </c>
      <c r="P122" s="16" t="s">
        <v>49</v>
      </c>
      <c r="Q122" s="15" t="s">
        <v>50</v>
      </c>
      <c r="R122" s="16" t="s">
        <v>49</v>
      </c>
      <c r="S122" s="15" t="s">
        <v>50</v>
      </c>
      <c r="T122" s="16" t="s">
        <v>49</v>
      </c>
      <c r="U122" s="15" t="s">
        <v>50</v>
      </c>
      <c r="V122" s="16" t="s">
        <v>49</v>
      </c>
      <c r="W122" s="15" t="s">
        <v>50</v>
      </c>
      <c r="X122" s="16" t="s">
        <v>49</v>
      </c>
      <c r="Y122" s="15" t="s">
        <v>50</v>
      </c>
      <c r="Z122" s="16" t="s">
        <v>49</v>
      </c>
      <c r="AA122" s="16" t="s">
        <v>50</v>
      </c>
    </row>
    <row r="123" spans="1:27" ht="16.5" thickTop="1" x14ac:dyDescent="0.25">
      <c r="A123" s="1" t="s">
        <v>13</v>
      </c>
      <c r="B123" s="9">
        <v>194</v>
      </c>
      <c r="C123" s="18">
        <v>0</v>
      </c>
      <c r="D123" s="9">
        <v>175</v>
      </c>
      <c r="E123" s="9">
        <v>0</v>
      </c>
      <c r="F123" s="9">
        <v>191</v>
      </c>
      <c r="G123" s="9">
        <v>1</v>
      </c>
      <c r="H123" s="9">
        <v>274</v>
      </c>
      <c r="I123" s="9">
        <v>0</v>
      </c>
      <c r="J123" s="9">
        <v>183</v>
      </c>
      <c r="K123" s="9">
        <v>1</v>
      </c>
      <c r="L123" s="9">
        <v>191</v>
      </c>
      <c r="M123" s="9">
        <v>8</v>
      </c>
      <c r="N123" s="9">
        <v>1149</v>
      </c>
      <c r="O123" s="9">
        <v>4</v>
      </c>
      <c r="P123" s="9">
        <v>2643</v>
      </c>
      <c r="Q123" s="9">
        <v>6</v>
      </c>
      <c r="R123" s="9">
        <v>3063</v>
      </c>
      <c r="S123" s="9">
        <v>5</v>
      </c>
      <c r="T123" s="9">
        <v>4003</v>
      </c>
      <c r="U123" s="9">
        <v>4</v>
      </c>
      <c r="V123" s="9">
        <v>5879</v>
      </c>
      <c r="W123" s="9">
        <v>1</v>
      </c>
      <c r="X123" s="9">
        <v>9228</v>
      </c>
      <c r="Y123" s="9">
        <v>1</v>
      </c>
      <c r="Z123" s="10">
        <f>SUM(B123,D123,F123,H123,J123,L123,N123,P123,R123,T123,V123,X123,)</f>
        <v>27173</v>
      </c>
      <c r="AA123" s="10">
        <f>SUM(C123,E123,G123,I123,K123,M123,O123,Q123,S123,U123,W123,Y123,)</f>
        <v>31</v>
      </c>
    </row>
    <row r="124" spans="1:27" ht="15.75" x14ac:dyDescent="0.25">
      <c r="A124" s="1" t="s">
        <v>14</v>
      </c>
      <c r="B124" s="10">
        <v>19</v>
      </c>
      <c r="C124" s="18">
        <v>0</v>
      </c>
      <c r="D124" s="10">
        <v>14</v>
      </c>
      <c r="E124" s="10">
        <v>0</v>
      </c>
      <c r="F124" s="10">
        <v>43</v>
      </c>
      <c r="G124" s="10">
        <v>0</v>
      </c>
      <c r="H124" s="10">
        <v>20</v>
      </c>
      <c r="I124" s="10">
        <v>0</v>
      </c>
      <c r="J124" s="10">
        <v>18</v>
      </c>
      <c r="K124" s="10">
        <v>0</v>
      </c>
      <c r="L124" s="10">
        <v>28</v>
      </c>
      <c r="M124" s="10">
        <v>1</v>
      </c>
      <c r="N124" s="10">
        <v>41</v>
      </c>
      <c r="O124" s="10">
        <v>14</v>
      </c>
      <c r="P124" s="10">
        <v>140</v>
      </c>
      <c r="Q124" s="10">
        <v>3</v>
      </c>
      <c r="R124" s="10">
        <v>225</v>
      </c>
      <c r="S124" s="10">
        <v>1</v>
      </c>
      <c r="T124" s="10">
        <v>267</v>
      </c>
      <c r="U124" s="10">
        <v>1</v>
      </c>
      <c r="V124" s="10">
        <v>255</v>
      </c>
      <c r="W124" s="10">
        <v>0</v>
      </c>
      <c r="X124" s="10">
        <v>271</v>
      </c>
      <c r="Y124" s="10">
        <v>4</v>
      </c>
      <c r="Z124" s="10">
        <f t="shared" ref="Z124:Z131" si="97">SUM(B124,D124,F124,H124,J124,L124,N124,P124,R124,T124,V124,X124,)</f>
        <v>1341</v>
      </c>
      <c r="AA124" s="10">
        <f t="shared" ref="AA124:AA131" si="98">SUM(C124,E124,G124,I124,K124,M124,O124,Q124,S124,U124,W124,Y124,)</f>
        <v>24</v>
      </c>
    </row>
    <row r="125" spans="1:27" ht="15.75" x14ac:dyDescent="0.25">
      <c r="A125" s="1" t="s">
        <v>15</v>
      </c>
      <c r="B125" s="10">
        <v>28</v>
      </c>
      <c r="C125" s="18">
        <v>0</v>
      </c>
      <c r="D125" s="10">
        <v>63</v>
      </c>
      <c r="E125" s="10">
        <v>0</v>
      </c>
      <c r="F125" s="10">
        <v>72</v>
      </c>
      <c r="G125" s="10">
        <v>0</v>
      </c>
      <c r="H125" s="10">
        <v>17</v>
      </c>
      <c r="I125" s="10">
        <v>32</v>
      </c>
      <c r="J125" s="10">
        <v>52</v>
      </c>
      <c r="K125" s="10">
        <v>6</v>
      </c>
      <c r="L125" s="10">
        <v>37</v>
      </c>
      <c r="M125" s="10">
        <v>0</v>
      </c>
      <c r="N125" s="10">
        <v>128</v>
      </c>
      <c r="O125" s="10">
        <v>0</v>
      </c>
      <c r="P125" s="10">
        <v>404</v>
      </c>
      <c r="Q125" s="10">
        <v>0</v>
      </c>
      <c r="R125" s="10">
        <v>582</v>
      </c>
      <c r="S125" s="10">
        <v>4</v>
      </c>
      <c r="T125" s="10">
        <v>740</v>
      </c>
      <c r="U125" s="10">
        <v>4</v>
      </c>
      <c r="V125" s="10">
        <v>960</v>
      </c>
      <c r="W125" s="10">
        <v>0</v>
      </c>
      <c r="X125" s="10">
        <v>1479</v>
      </c>
      <c r="Y125" s="10">
        <v>1</v>
      </c>
      <c r="Z125" s="10">
        <f t="shared" si="97"/>
        <v>4562</v>
      </c>
      <c r="AA125" s="10">
        <f t="shared" si="98"/>
        <v>47</v>
      </c>
    </row>
    <row r="126" spans="1:27" ht="15.75" x14ac:dyDescent="0.25">
      <c r="A126" s="1" t="s">
        <v>16</v>
      </c>
      <c r="B126" s="10">
        <v>32</v>
      </c>
      <c r="C126" s="18">
        <v>0</v>
      </c>
      <c r="D126" s="10">
        <v>1</v>
      </c>
      <c r="E126" s="10">
        <v>0</v>
      </c>
      <c r="F126" s="10">
        <v>3</v>
      </c>
      <c r="G126" s="10">
        <v>0</v>
      </c>
      <c r="H126" s="10">
        <v>5</v>
      </c>
      <c r="I126" s="10">
        <v>0</v>
      </c>
      <c r="J126" s="10">
        <v>0</v>
      </c>
      <c r="K126" s="10">
        <v>0</v>
      </c>
      <c r="L126" s="10">
        <v>33</v>
      </c>
      <c r="M126" s="10">
        <v>0</v>
      </c>
      <c r="N126" s="10">
        <v>6</v>
      </c>
      <c r="O126" s="10">
        <v>0</v>
      </c>
      <c r="P126" s="10">
        <v>12</v>
      </c>
      <c r="Q126" s="10">
        <v>0</v>
      </c>
      <c r="R126" s="10">
        <v>35</v>
      </c>
      <c r="S126" s="10">
        <v>0</v>
      </c>
      <c r="T126" s="10">
        <v>41</v>
      </c>
      <c r="U126" s="10">
        <v>0</v>
      </c>
      <c r="V126" s="10">
        <v>76</v>
      </c>
      <c r="W126" s="10">
        <v>0</v>
      </c>
      <c r="X126" s="10">
        <v>114</v>
      </c>
      <c r="Y126" s="10">
        <v>1</v>
      </c>
      <c r="Z126" s="10">
        <f t="shared" si="97"/>
        <v>358</v>
      </c>
      <c r="AA126" s="10">
        <f t="shared" si="98"/>
        <v>1</v>
      </c>
    </row>
    <row r="127" spans="1:27" ht="15.75" x14ac:dyDescent="0.25">
      <c r="A127" s="1" t="s">
        <v>17</v>
      </c>
      <c r="B127" s="10">
        <v>44</v>
      </c>
      <c r="C127" s="18">
        <v>0</v>
      </c>
      <c r="D127" s="10">
        <v>78</v>
      </c>
      <c r="E127" s="10">
        <v>0</v>
      </c>
      <c r="F127" s="10">
        <v>61</v>
      </c>
      <c r="G127" s="10">
        <v>0</v>
      </c>
      <c r="H127" s="10">
        <v>53</v>
      </c>
      <c r="I127" s="10">
        <v>1</v>
      </c>
      <c r="J127" s="10">
        <v>52</v>
      </c>
      <c r="K127" s="10">
        <v>4</v>
      </c>
      <c r="L127" s="10">
        <v>82</v>
      </c>
      <c r="M127" s="10">
        <v>0</v>
      </c>
      <c r="N127" s="10">
        <v>113</v>
      </c>
      <c r="O127" s="10">
        <v>47</v>
      </c>
      <c r="P127" s="10">
        <v>183</v>
      </c>
      <c r="Q127" s="10">
        <v>17</v>
      </c>
      <c r="R127" s="10">
        <v>288</v>
      </c>
      <c r="S127" s="10">
        <v>29</v>
      </c>
      <c r="T127" s="10">
        <v>370</v>
      </c>
      <c r="U127" s="10">
        <v>4</v>
      </c>
      <c r="V127" s="10">
        <v>545</v>
      </c>
      <c r="W127" s="10">
        <v>24</v>
      </c>
      <c r="X127" s="10">
        <v>644</v>
      </c>
      <c r="Y127" s="10">
        <v>8</v>
      </c>
      <c r="Z127" s="10">
        <f t="shared" si="97"/>
        <v>2513</v>
      </c>
      <c r="AA127" s="10">
        <f t="shared" si="98"/>
        <v>134</v>
      </c>
    </row>
    <row r="128" spans="1:27" ht="15.75" x14ac:dyDescent="0.25">
      <c r="A128" s="1" t="s">
        <v>18</v>
      </c>
      <c r="B128" s="10">
        <v>37</v>
      </c>
      <c r="C128" s="18">
        <v>0</v>
      </c>
      <c r="D128" s="10">
        <v>42</v>
      </c>
      <c r="E128" s="10">
        <v>0</v>
      </c>
      <c r="F128" s="10">
        <v>67</v>
      </c>
      <c r="G128" s="10">
        <v>0</v>
      </c>
      <c r="H128" s="10">
        <v>77</v>
      </c>
      <c r="I128" s="10">
        <v>1</v>
      </c>
      <c r="J128" s="10">
        <v>66</v>
      </c>
      <c r="K128" s="10">
        <v>0</v>
      </c>
      <c r="L128" s="10">
        <v>47</v>
      </c>
      <c r="M128" s="10">
        <v>2</v>
      </c>
      <c r="N128" s="10">
        <v>128</v>
      </c>
      <c r="O128" s="10">
        <v>20</v>
      </c>
      <c r="P128" s="10">
        <v>176</v>
      </c>
      <c r="Q128" s="10">
        <v>6</v>
      </c>
      <c r="R128" s="10">
        <v>251</v>
      </c>
      <c r="S128" s="10">
        <v>5</v>
      </c>
      <c r="T128" s="10">
        <v>359</v>
      </c>
      <c r="U128" s="10">
        <v>2</v>
      </c>
      <c r="V128" s="10">
        <v>593</v>
      </c>
      <c r="W128" s="10">
        <v>0</v>
      </c>
      <c r="X128" s="10">
        <v>1077</v>
      </c>
      <c r="Y128" s="10">
        <v>1</v>
      </c>
      <c r="Z128" s="10">
        <f t="shared" si="97"/>
        <v>2920</v>
      </c>
      <c r="AA128" s="10">
        <f t="shared" si="98"/>
        <v>37</v>
      </c>
    </row>
    <row r="129" spans="1:27" ht="15.75" x14ac:dyDescent="0.25">
      <c r="A129" s="1" t="s">
        <v>20</v>
      </c>
      <c r="B129" s="10">
        <v>31</v>
      </c>
      <c r="C129" s="18">
        <v>0</v>
      </c>
      <c r="D129" s="10">
        <v>43</v>
      </c>
      <c r="E129" s="10">
        <v>0</v>
      </c>
      <c r="F129" s="10">
        <v>22</v>
      </c>
      <c r="G129" s="10">
        <v>0</v>
      </c>
      <c r="H129" s="10">
        <v>52</v>
      </c>
      <c r="I129" s="10">
        <v>0</v>
      </c>
      <c r="J129" s="10">
        <v>99</v>
      </c>
      <c r="K129" s="10">
        <v>0</v>
      </c>
      <c r="L129" s="10">
        <v>34</v>
      </c>
      <c r="M129" s="10">
        <v>0</v>
      </c>
      <c r="N129" s="10">
        <v>52</v>
      </c>
      <c r="O129" s="10">
        <v>183</v>
      </c>
      <c r="P129" s="10">
        <v>88</v>
      </c>
      <c r="Q129" s="10">
        <v>0</v>
      </c>
      <c r="R129" s="10">
        <v>125</v>
      </c>
      <c r="S129" s="10">
        <v>0</v>
      </c>
      <c r="T129" s="10">
        <v>265</v>
      </c>
      <c r="U129" s="10">
        <v>1</v>
      </c>
      <c r="V129" s="10">
        <v>204</v>
      </c>
      <c r="W129" s="10">
        <v>0</v>
      </c>
      <c r="X129" s="10">
        <v>296</v>
      </c>
      <c r="Y129" s="10">
        <v>0</v>
      </c>
      <c r="Z129" s="10">
        <f t="shared" si="97"/>
        <v>1311</v>
      </c>
      <c r="AA129" s="10">
        <f t="shared" si="98"/>
        <v>184</v>
      </c>
    </row>
    <row r="130" spans="1:27" ht="15.75" x14ac:dyDescent="0.25">
      <c r="A130" s="1" t="s">
        <v>19</v>
      </c>
      <c r="B130" s="10">
        <v>9</v>
      </c>
      <c r="C130" s="18">
        <v>0</v>
      </c>
      <c r="D130" s="10">
        <v>6</v>
      </c>
      <c r="E130" s="10">
        <v>0</v>
      </c>
      <c r="F130" s="10">
        <v>14</v>
      </c>
      <c r="G130" s="10">
        <v>0</v>
      </c>
      <c r="H130" s="10">
        <v>15</v>
      </c>
      <c r="I130" s="10">
        <v>2</v>
      </c>
      <c r="J130" s="10">
        <v>20</v>
      </c>
      <c r="K130" s="10">
        <v>0</v>
      </c>
      <c r="L130" s="10">
        <v>17</v>
      </c>
      <c r="M130" s="10">
        <v>0</v>
      </c>
      <c r="N130" s="10">
        <v>13</v>
      </c>
      <c r="O130" s="10">
        <v>0</v>
      </c>
      <c r="P130" s="10">
        <v>23</v>
      </c>
      <c r="Q130" s="10">
        <v>1</v>
      </c>
      <c r="R130" s="10">
        <v>32</v>
      </c>
      <c r="S130" s="10">
        <v>3</v>
      </c>
      <c r="T130" s="10">
        <v>37</v>
      </c>
      <c r="U130" s="10">
        <v>0</v>
      </c>
      <c r="V130" s="10">
        <v>47</v>
      </c>
      <c r="W130" s="10">
        <v>0</v>
      </c>
      <c r="X130" s="10">
        <v>42</v>
      </c>
      <c r="Y130" s="10">
        <v>2</v>
      </c>
      <c r="Z130" s="10">
        <f t="shared" si="97"/>
        <v>275</v>
      </c>
      <c r="AA130" s="10">
        <f t="shared" si="98"/>
        <v>8</v>
      </c>
    </row>
    <row r="131" spans="1:27" ht="16.5" thickBot="1" x14ac:dyDescent="0.3">
      <c r="A131" s="1" t="s">
        <v>21</v>
      </c>
      <c r="B131" s="11">
        <v>3</v>
      </c>
      <c r="C131" s="18">
        <v>0</v>
      </c>
      <c r="D131" s="11">
        <v>1</v>
      </c>
      <c r="E131" s="11">
        <v>0</v>
      </c>
      <c r="F131" s="11">
        <v>0</v>
      </c>
      <c r="G131" s="11">
        <v>0</v>
      </c>
      <c r="H131" s="11">
        <v>3</v>
      </c>
      <c r="I131" s="11">
        <v>0</v>
      </c>
      <c r="J131" s="11">
        <v>3</v>
      </c>
      <c r="K131" s="11">
        <v>0</v>
      </c>
      <c r="L131" s="11">
        <v>3</v>
      </c>
      <c r="M131" s="11">
        <v>0</v>
      </c>
      <c r="N131" s="11">
        <v>9</v>
      </c>
      <c r="O131" s="11">
        <v>0</v>
      </c>
      <c r="P131" s="11">
        <v>20</v>
      </c>
      <c r="Q131" s="11">
        <v>1</v>
      </c>
      <c r="R131" s="11">
        <v>15</v>
      </c>
      <c r="S131" s="11">
        <v>2</v>
      </c>
      <c r="T131" s="11">
        <v>25</v>
      </c>
      <c r="U131" s="11">
        <v>0</v>
      </c>
      <c r="V131" s="11">
        <v>34</v>
      </c>
      <c r="W131" s="11">
        <v>1</v>
      </c>
      <c r="X131" s="11">
        <v>52</v>
      </c>
      <c r="Y131" s="11">
        <v>0</v>
      </c>
      <c r="Z131" s="10">
        <f t="shared" si="97"/>
        <v>168</v>
      </c>
      <c r="AA131" s="10">
        <f t="shared" si="98"/>
        <v>4</v>
      </c>
    </row>
    <row r="132" spans="1:27" ht="16.5" thickBot="1" x14ac:dyDescent="0.3">
      <c r="A132" s="2" t="s">
        <v>51</v>
      </c>
      <c r="B132" s="12">
        <f t="shared" ref="B132:AA132" si="99">SUM(B123:B131)</f>
        <v>397</v>
      </c>
      <c r="C132" s="12">
        <v>0</v>
      </c>
      <c r="D132" s="12">
        <f t="shared" si="99"/>
        <v>423</v>
      </c>
      <c r="E132" s="12">
        <f t="shared" si="99"/>
        <v>0</v>
      </c>
      <c r="F132" s="12">
        <f t="shared" si="99"/>
        <v>473</v>
      </c>
      <c r="G132" s="12">
        <f t="shared" si="99"/>
        <v>1</v>
      </c>
      <c r="H132" s="12">
        <f t="shared" si="99"/>
        <v>516</v>
      </c>
      <c r="I132" s="12">
        <f t="shared" si="99"/>
        <v>36</v>
      </c>
      <c r="J132" s="12">
        <f t="shared" si="99"/>
        <v>493</v>
      </c>
      <c r="K132" s="12">
        <f t="shared" si="99"/>
        <v>11</v>
      </c>
      <c r="L132" s="12">
        <f t="shared" si="99"/>
        <v>472</v>
      </c>
      <c r="M132" s="12">
        <f t="shared" si="99"/>
        <v>11</v>
      </c>
      <c r="N132" s="12">
        <f t="shared" si="99"/>
        <v>1639</v>
      </c>
      <c r="O132" s="12">
        <f t="shared" si="99"/>
        <v>268</v>
      </c>
      <c r="P132" s="12">
        <f t="shared" si="99"/>
        <v>3689</v>
      </c>
      <c r="Q132" s="12">
        <f t="shared" si="99"/>
        <v>34</v>
      </c>
      <c r="R132" s="12">
        <f t="shared" si="99"/>
        <v>4616</v>
      </c>
      <c r="S132" s="12">
        <f t="shared" si="99"/>
        <v>49</v>
      </c>
      <c r="T132" s="12">
        <f t="shared" si="99"/>
        <v>6107</v>
      </c>
      <c r="U132" s="12">
        <f t="shared" si="99"/>
        <v>16</v>
      </c>
      <c r="V132" s="12">
        <f t="shared" si="99"/>
        <v>8593</v>
      </c>
      <c r="W132" s="12">
        <f t="shared" si="99"/>
        <v>26</v>
      </c>
      <c r="X132" s="12">
        <f t="shared" si="99"/>
        <v>13203</v>
      </c>
      <c r="Y132" s="12">
        <f t="shared" si="99"/>
        <v>18</v>
      </c>
      <c r="Z132" s="12">
        <f>SUM(Z123:Z131)</f>
        <v>40621</v>
      </c>
      <c r="AA132" s="12">
        <f t="shared" si="99"/>
        <v>470</v>
      </c>
    </row>
    <row r="133" spans="1:27" ht="16.5" thickBot="1" x14ac:dyDescent="0.3">
      <c r="A133" s="17" t="s">
        <v>52</v>
      </c>
      <c r="B133" s="54">
        <f>SUM(B132:C132)</f>
        <v>397</v>
      </c>
      <c r="C133" s="55"/>
      <c r="D133" s="54">
        <f t="shared" ref="D133" si="100">SUM(D132:E132)</f>
        <v>423</v>
      </c>
      <c r="E133" s="55"/>
      <c r="F133" s="54">
        <f t="shared" ref="F133" si="101">SUM(F132:G132)</f>
        <v>474</v>
      </c>
      <c r="G133" s="55"/>
      <c r="H133" s="54">
        <f t="shared" ref="H133" si="102">SUM(H132:I132)</f>
        <v>552</v>
      </c>
      <c r="I133" s="55"/>
      <c r="J133" s="54">
        <f t="shared" ref="J133" si="103">SUM(J132:K132)</f>
        <v>504</v>
      </c>
      <c r="K133" s="55"/>
      <c r="L133" s="54">
        <f t="shared" ref="L133" si="104">SUM(L132:M132)</f>
        <v>483</v>
      </c>
      <c r="M133" s="55"/>
      <c r="N133" s="54">
        <f t="shared" ref="N133" si="105">SUM(N132:O132)</f>
        <v>1907</v>
      </c>
      <c r="O133" s="55"/>
      <c r="P133" s="54">
        <f t="shared" ref="P133" si="106">SUM(P132:Q132)</f>
        <v>3723</v>
      </c>
      <c r="Q133" s="55"/>
      <c r="R133" s="54">
        <f t="shared" ref="R133" si="107">SUM(R132:S132)</f>
        <v>4665</v>
      </c>
      <c r="S133" s="55"/>
      <c r="T133" s="54">
        <f t="shared" ref="T133" si="108">SUM(T132:U132)</f>
        <v>6123</v>
      </c>
      <c r="U133" s="55"/>
      <c r="V133" s="54">
        <f t="shared" ref="V133" si="109">SUM(V132:W132)</f>
        <v>8619</v>
      </c>
      <c r="W133" s="55"/>
      <c r="X133" s="54">
        <f t="shared" ref="X133" si="110">SUM(X132:Y132)</f>
        <v>13221</v>
      </c>
      <c r="Y133" s="55"/>
      <c r="Z133" s="54">
        <f>SUM(Z132:AA132)</f>
        <v>41091</v>
      </c>
      <c r="AA133" s="55"/>
    </row>
    <row r="134" spans="1:27" x14ac:dyDescent="0.25">
      <c r="T134" t="s">
        <v>22</v>
      </c>
    </row>
    <row r="135" spans="1:27" x14ac:dyDescent="0.25">
      <c r="T135" t="s">
        <v>23</v>
      </c>
    </row>
    <row r="136" spans="1:27" x14ac:dyDescent="0.25">
      <c r="T136" t="s">
        <v>44</v>
      </c>
      <c r="W136" s="7" t="s">
        <v>57</v>
      </c>
    </row>
    <row r="138" spans="1:27" ht="15.75" thickBot="1" x14ac:dyDescent="0.3">
      <c r="A138" s="56" t="s">
        <v>47</v>
      </c>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row>
    <row r="139" spans="1:27" ht="16.5" thickBot="1" x14ac:dyDescent="0.3">
      <c r="A139" s="8" t="s">
        <v>35</v>
      </c>
      <c r="B139" s="57" t="s">
        <v>0</v>
      </c>
      <c r="C139" s="58"/>
      <c r="D139" s="57" t="s">
        <v>1</v>
      </c>
      <c r="E139" s="58"/>
      <c r="F139" s="57" t="s">
        <v>2</v>
      </c>
      <c r="G139" s="58"/>
      <c r="H139" s="57" t="s">
        <v>3</v>
      </c>
      <c r="I139" s="58"/>
      <c r="J139" s="57" t="s">
        <v>4</v>
      </c>
      <c r="K139" s="58"/>
      <c r="L139" s="57" t="s">
        <v>5</v>
      </c>
      <c r="M139" s="58"/>
      <c r="N139" s="57" t="s">
        <v>6</v>
      </c>
      <c r="O139" s="58"/>
      <c r="P139" s="57" t="s">
        <v>7</v>
      </c>
      <c r="Q139" s="58"/>
      <c r="R139" s="57" t="s">
        <v>8</v>
      </c>
      <c r="S139" s="58"/>
      <c r="T139" s="57" t="s">
        <v>9</v>
      </c>
      <c r="U139" s="58"/>
      <c r="V139" s="57" t="s">
        <v>10</v>
      </c>
      <c r="W139" s="58"/>
      <c r="X139" s="57" t="s">
        <v>11</v>
      </c>
      <c r="Y139" s="58"/>
      <c r="Z139" s="59" t="s">
        <v>12</v>
      </c>
      <c r="AA139" s="60"/>
    </row>
    <row r="140" spans="1:27" ht="17.25" thickTop="1" thickBot="1" x14ac:dyDescent="0.3">
      <c r="A140" s="14"/>
      <c r="B140" s="16" t="s">
        <v>49</v>
      </c>
      <c r="C140" s="16" t="s">
        <v>50</v>
      </c>
      <c r="D140" s="16" t="s">
        <v>49</v>
      </c>
      <c r="E140" s="15" t="s">
        <v>50</v>
      </c>
      <c r="F140" s="16" t="s">
        <v>49</v>
      </c>
      <c r="G140" s="15" t="s">
        <v>50</v>
      </c>
      <c r="H140" s="16" t="s">
        <v>49</v>
      </c>
      <c r="I140" s="15" t="s">
        <v>50</v>
      </c>
      <c r="J140" s="16" t="s">
        <v>49</v>
      </c>
      <c r="K140" s="15" t="s">
        <v>50</v>
      </c>
      <c r="L140" s="16" t="s">
        <v>49</v>
      </c>
      <c r="M140" s="15" t="s">
        <v>50</v>
      </c>
      <c r="N140" s="16" t="s">
        <v>49</v>
      </c>
      <c r="O140" s="15" t="s">
        <v>50</v>
      </c>
      <c r="P140" s="16" t="s">
        <v>49</v>
      </c>
      <c r="Q140" s="15" t="s">
        <v>50</v>
      </c>
      <c r="R140" s="16" t="s">
        <v>49</v>
      </c>
      <c r="S140" s="15" t="s">
        <v>50</v>
      </c>
      <c r="T140" s="16" t="s">
        <v>49</v>
      </c>
      <c r="U140" s="15" t="s">
        <v>50</v>
      </c>
      <c r="V140" s="16" t="s">
        <v>49</v>
      </c>
      <c r="W140" s="15" t="s">
        <v>50</v>
      </c>
      <c r="X140" s="16" t="s">
        <v>49</v>
      </c>
      <c r="Y140" s="15" t="s">
        <v>50</v>
      </c>
      <c r="Z140" s="16" t="s">
        <v>49</v>
      </c>
      <c r="AA140" s="16" t="s">
        <v>50</v>
      </c>
    </row>
    <row r="141" spans="1:27" ht="16.5" thickTop="1" x14ac:dyDescent="0.25">
      <c r="A141" s="1" t="s">
        <v>13</v>
      </c>
      <c r="B141" s="9">
        <v>4474</v>
      </c>
      <c r="C141" s="18">
        <v>2</v>
      </c>
      <c r="D141" s="9">
        <v>6931</v>
      </c>
      <c r="E141" s="9">
        <v>0</v>
      </c>
      <c r="F141" s="9">
        <v>9226</v>
      </c>
      <c r="G141" s="9">
        <v>10</v>
      </c>
      <c r="H141" s="9">
        <v>10930</v>
      </c>
      <c r="I141" s="9">
        <v>19</v>
      </c>
      <c r="J141" s="9">
        <v>11638</v>
      </c>
      <c r="K141" s="9">
        <v>31</v>
      </c>
      <c r="L141" s="9">
        <v>13816</v>
      </c>
      <c r="M141" s="9">
        <v>30</v>
      </c>
      <c r="N141" s="9">
        <v>15539</v>
      </c>
      <c r="O141" s="9">
        <v>21</v>
      </c>
      <c r="P141" s="9">
        <v>12724</v>
      </c>
      <c r="Q141" s="9">
        <v>18</v>
      </c>
      <c r="R141" s="9">
        <v>11441</v>
      </c>
      <c r="S141" s="9">
        <v>18</v>
      </c>
      <c r="T141" s="9">
        <v>13205</v>
      </c>
      <c r="U141" s="9">
        <v>0</v>
      </c>
      <c r="V141" s="9">
        <v>13813</v>
      </c>
      <c r="W141" s="9">
        <v>5</v>
      </c>
      <c r="X141" s="9">
        <v>18627</v>
      </c>
      <c r="Y141" s="9">
        <v>11</v>
      </c>
      <c r="Z141" s="10">
        <f>SUM(B141,D141,F141,H141,J141,L141,N141,P141,R141,T141,V141,X141,)</f>
        <v>142364</v>
      </c>
      <c r="AA141" s="10">
        <f>SUM(C141,E141,G141,I141,K141,M141,O141,Q141,S141,U141,W141,Y141,)</f>
        <v>165</v>
      </c>
    </row>
    <row r="142" spans="1:27" ht="15.75" x14ac:dyDescent="0.25">
      <c r="A142" s="1" t="s">
        <v>14</v>
      </c>
      <c r="B142" s="10">
        <v>317</v>
      </c>
      <c r="C142" s="18">
        <v>0</v>
      </c>
      <c r="D142" s="10">
        <v>339</v>
      </c>
      <c r="E142" s="10">
        <v>0</v>
      </c>
      <c r="F142" s="10">
        <v>416</v>
      </c>
      <c r="G142" s="10">
        <v>6</v>
      </c>
      <c r="H142" s="10">
        <v>421</v>
      </c>
      <c r="I142" s="10">
        <v>1</v>
      </c>
      <c r="J142" s="10">
        <v>636</v>
      </c>
      <c r="K142" s="10">
        <v>3</v>
      </c>
      <c r="L142" s="10">
        <v>525</v>
      </c>
      <c r="M142" s="10">
        <v>10</v>
      </c>
      <c r="N142" s="10">
        <v>560</v>
      </c>
      <c r="O142" s="10">
        <v>3</v>
      </c>
      <c r="P142" s="10">
        <v>530</v>
      </c>
      <c r="Q142" s="10">
        <v>1</v>
      </c>
      <c r="R142" s="10">
        <v>529</v>
      </c>
      <c r="S142" s="10">
        <v>9</v>
      </c>
      <c r="T142" s="10">
        <v>634</v>
      </c>
      <c r="U142" s="10">
        <v>4</v>
      </c>
      <c r="V142" s="10">
        <v>582</v>
      </c>
      <c r="W142" s="10">
        <v>8</v>
      </c>
      <c r="X142" s="10">
        <v>389</v>
      </c>
      <c r="Y142" s="10">
        <v>52</v>
      </c>
      <c r="Z142" s="10">
        <f t="shared" ref="Z142:Z149" si="111">SUM(B142,D142,F142,H142,J142,L142,N142,P142,R142,T142,V142,X142,)</f>
        <v>5878</v>
      </c>
      <c r="AA142" s="10">
        <f t="shared" ref="AA142:AA149" si="112">SUM(C142,E142,G142,I142,K142,M142,O142,Q142,S142,U142,W142,Y142,)</f>
        <v>97</v>
      </c>
    </row>
    <row r="143" spans="1:27" ht="15.75" x14ac:dyDescent="0.25">
      <c r="A143" s="1" t="s">
        <v>15</v>
      </c>
      <c r="B143" s="10">
        <v>1451</v>
      </c>
      <c r="C143" s="18">
        <v>0</v>
      </c>
      <c r="D143" s="10">
        <v>1359</v>
      </c>
      <c r="E143" s="10">
        <v>0</v>
      </c>
      <c r="F143" s="10">
        <v>1908</v>
      </c>
      <c r="G143" s="10">
        <v>6</v>
      </c>
      <c r="H143" s="10">
        <v>2532</v>
      </c>
      <c r="I143" s="10">
        <v>8</v>
      </c>
      <c r="J143" s="10">
        <v>2617</v>
      </c>
      <c r="K143" s="10">
        <v>9</v>
      </c>
      <c r="L143" s="10">
        <v>2692</v>
      </c>
      <c r="M143" s="10">
        <v>6</v>
      </c>
      <c r="N143" s="10">
        <v>4049</v>
      </c>
      <c r="O143" s="10">
        <v>11</v>
      </c>
      <c r="P143" s="10">
        <v>4070</v>
      </c>
      <c r="Q143" s="10">
        <v>12</v>
      </c>
      <c r="R143" s="10">
        <v>3710</v>
      </c>
      <c r="S143" s="10">
        <v>7</v>
      </c>
      <c r="T143" s="10">
        <v>3483</v>
      </c>
      <c r="U143" s="10">
        <v>1</v>
      </c>
      <c r="V143" s="10">
        <v>3138</v>
      </c>
      <c r="W143" s="10">
        <v>0</v>
      </c>
      <c r="X143" s="10">
        <v>3851</v>
      </c>
      <c r="Y143" s="10">
        <v>6</v>
      </c>
      <c r="Z143" s="10">
        <f t="shared" si="111"/>
        <v>34860</v>
      </c>
      <c r="AA143" s="10">
        <f t="shared" si="112"/>
        <v>66</v>
      </c>
    </row>
    <row r="144" spans="1:27" ht="15.75" x14ac:dyDescent="0.25">
      <c r="A144" s="1" t="s">
        <v>16</v>
      </c>
      <c r="B144" s="10">
        <v>129</v>
      </c>
      <c r="C144" s="18">
        <v>0</v>
      </c>
      <c r="D144" s="10">
        <v>212</v>
      </c>
      <c r="E144" s="10">
        <v>0</v>
      </c>
      <c r="F144" s="10">
        <v>311</v>
      </c>
      <c r="G144" s="10">
        <v>0</v>
      </c>
      <c r="H144" s="10">
        <v>367</v>
      </c>
      <c r="I144" s="10">
        <v>0</v>
      </c>
      <c r="J144" s="10">
        <v>374</v>
      </c>
      <c r="K144" s="10">
        <v>0</v>
      </c>
      <c r="L144" s="10">
        <v>333</v>
      </c>
      <c r="M144" s="10">
        <v>0</v>
      </c>
      <c r="N144" s="10">
        <v>483</v>
      </c>
      <c r="O144" s="10">
        <v>0</v>
      </c>
      <c r="P144" s="10">
        <v>327</v>
      </c>
      <c r="Q144" s="10">
        <v>0</v>
      </c>
      <c r="R144" s="10">
        <v>318</v>
      </c>
      <c r="S144" s="10">
        <v>0</v>
      </c>
      <c r="T144" s="10">
        <v>323</v>
      </c>
      <c r="U144" s="10">
        <v>0</v>
      </c>
      <c r="V144" s="10">
        <v>348</v>
      </c>
      <c r="W144" s="10">
        <v>0</v>
      </c>
      <c r="X144" s="10">
        <v>422</v>
      </c>
      <c r="Y144" s="10">
        <v>0</v>
      </c>
      <c r="Z144" s="10">
        <f t="shared" si="111"/>
        <v>3947</v>
      </c>
      <c r="AA144" s="10">
        <f t="shared" si="112"/>
        <v>0</v>
      </c>
    </row>
    <row r="145" spans="1:27" ht="15.75" x14ac:dyDescent="0.25">
      <c r="A145" s="1" t="s">
        <v>17</v>
      </c>
      <c r="B145" s="10">
        <v>658</v>
      </c>
      <c r="C145" s="18">
        <v>15</v>
      </c>
      <c r="D145" s="10">
        <v>630</v>
      </c>
      <c r="E145" s="10">
        <v>10</v>
      </c>
      <c r="F145" s="10">
        <v>687</v>
      </c>
      <c r="G145" s="10">
        <v>33</v>
      </c>
      <c r="H145" s="10">
        <v>820</v>
      </c>
      <c r="I145" s="10">
        <v>24</v>
      </c>
      <c r="J145" s="10">
        <v>704</v>
      </c>
      <c r="K145" s="10">
        <v>63</v>
      </c>
      <c r="L145" s="10">
        <v>674</v>
      </c>
      <c r="M145" s="10">
        <v>53</v>
      </c>
      <c r="N145" s="10">
        <v>918</v>
      </c>
      <c r="O145" s="10">
        <v>26</v>
      </c>
      <c r="P145" s="10">
        <v>791</v>
      </c>
      <c r="Q145" s="10">
        <v>10</v>
      </c>
      <c r="R145" s="10">
        <v>734</v>
      </c>
      <c r="S145" s="10">
        <v>38</v>
      </c>
      <c r="T145" s="10">
        <v>897</v>
      </c>
      <c r="U145" s="10">
        <v>3</v>
      </c>
      <c r="V145" s="10">
        <v>1143</v>
      </c>
      <c r="W145" s="10">
        <v>18</v>
      </c>
      <c r="X145" s="10">
        <v>1499</v>
      </c>
      <c r="Y145" s="10">
        <v>69</v>
      </c>
      <c r="Z145" s="10">
        <f t="shared" si="111"/>
        <v>10155</v>
      </c>
      <c r="AA145" s="10">
        <f t="shared" si="112"/>
        <v>362</v>
      </c>
    </row>
    <row r="146" spans="1:27" ht="15.75" x14ac:dyDescent="0.25">
      <c r="A146" s="1" t="s">
        <v>18</v>
      </c>
      <c r="B146" s="10">
        <v>1129</v>
      </c>
      <c r="C146" s="18">
        <v>2</v>
      </c>
      <c r="D146" s="10">
        <v>1514</v>
      </c>
      <c r="E146" s="10">
        <v>3</v>
      </c>
      <c r="F146" s="10">
        <v>1455</v>
      </c>
      <c r="G146" s="10">
        <v>20</v>
      </c>
      <c r="H146" s="10">
        <v>1453</v>
      </c>
      <c r="I146" s="10">
        <v>6</v>
      </c>
      <c r="J146" s="10">
        <v>1549</v>
      </c>
      <c r="K146" s="10">
        <v>18</v>
      </c>
      <c r="L146" s="10">
        <v>1464</v>
      </c>
      <c r="M146" s="10">
        <v>21</v>
      </c>
      <c r="N146" s="10">
        <v>2177</v>
      </c>
      <c r="O146" s="10">
        <v>12</v>
      </c>
      <c r="P146" s="10">
        <v>2204</v>
      </c>
      <c r="Q146" s="10">
        <v>7</v>
      </c>
      <c r="R146" s="10">
        <v>1698</v>
      </c>
      <c r="S146" s="10">
        <v>8</v>
      </c>
      <c r="T146" s="10">
        <v>1868</v>
      </c>
      <c r="U146" s="10">
        <v>1</v>
      </c>
      <c r="V146" s="10">
        <v>2081</v>
      </c>
      <c r="W146" s="10">
        <v>8</v>
      </c>
      <c r="X146" s="10">
        <v>2491</v>
      </c>
      <c r="Y146" s="10">
        <v>23</v>
      </c>
      <c r="Z146" s="10">
        <f>SUM(B146,D146,F146,H146,J146,L146,N146,P146,R146,T146,V146,X146,)</f>
        <v>21083</v>
      </c>
      <c r="AA146" s="10">
        <f t="shared" si="112"/>
        <v>129</v>
      </c>
    </row>
    <row r="147" spans="1:27" ht="15.75" x14ac:dyDescent="0.25">
      <c r="A147" s="1" t="s">
        <v>20</v>
      </c>
      <c r="B147" s="10">
        <v>391</v>
      </c>
      <c r="C147" s="18">
        <v>0</v>
      </c>
      <c r="D147" s="10">
        <v>257</v>
      </c>
      <c r="E147" s="10">
        <v>1</v>
      </c>
      <c r="F147" s="10">
        <v>374</v>
      </c>
      <c r="G147" s="10">
        <v>5</v>
      </c>
      <c r="H147" s="10">
        <v>385</v>
      </c>
      <c r="I147" s="10">
        <v>6</v>
      </c>
      <c r="J147" s="10">
        <v>553</v>
      </c>
      <c r="K147" s="10">
        <v>0</v>
      </c>
      <c r="L147" s="10">
        <v>407</v>
      </c>
      <c r="M147" s="10">
        <v>1</v>
      </c>
      <c r="N147" s="10">
        <v>612</v>
      </c>
      <c r="O147" s="10">
        <v>1</v>
      </c>
      <c r="P147" s="10">
        <v>491</v>
      </c>
      <c r="Q147" s="10">
        <v>1</v>
      </c>
      <c r="R147" s="10">
        <v>580</v>
      </c>
      <c r="S147" s="10">
        <v>7</v>
      </c>
      <c r="T147" s="10">
        <v>486</v>
      </c>
      <c r="U147" s="10">
        <v>2</v>
      </c>
      <c r="V147" s="10">
        <v>574</v>
      </c>
      <c r="W147" s="10">
        <v>7</v>
      </c>
      <c r="X147" s="10">
        <v>481</v>
      </c>
      <c r="Y147" s="10">
        <v>2</v>
      </c>
      <c r="Z147" s="10">
        <f t="shared" si="111"/>
        <v>5591</v>
      </c>
      <c r="AA147" s="10">
        <f t="shared" si="112"/>
        <v>33</v>
      </c>
    </row>
    <row r="148" spans="1:27" ht="15.75" x14ac:dyDescent="0.25">
      <c r="A148" s="1" t="s">
        <v>19</v>
      </c>
      <c r="B148" s="10">
        <v>133</v>
      </c>
      <c r="C148" s="18">
        <v>0</v>
      </c>
      <c r="D148" s="10">
        <v>54</v>
      </c>
      <c r="E148" s="10">
        <v>1</v>
      </c>
      <c r="F148" s="10">
        <v>95</v>
      </c>
      <c r="G148" s="10">
        <v>6</v>
      </c>
      <c r="H148" s="10">
        <v>86</v>
      </c>
      <c r="I148" s="10">
        <v>0</v>
      </c>
      <c r="J148" s="10">
        <v>111</v>
      </c>
      <c r="K148" s="10">
        <v>0</v>
      </c>
      <c r="L148" s="10">
        <v>120</v>
      </c>
      <c r="M148" s="10">
        <v>8</v>
      </c>
      <c r="N148" s="10">
        <v>128</v>
      </c>
      <c r="O148" s="10">
        <v>4</v>
      </c>
      <c r="P148" s="10">
        <v>144</v>
      </c>
      <c r="Q148" s="10">
        <v>5</v>
      </c>
      <c r="R148" s="10">
        <v>141</v>
      </c>
      <c r="S148" s="10">
        <v>2</v>
      </c>
      <c r="T148" s="10">
        <v>135</v>
      </c>
      <c r="U148" s="10">
        <v>0</v>
      </c>
      <c r="V148" s="10">
        <v>123</v>
      </c>
      <c r="W148" s="10">
        <v>4</v>
      </c>
      <c r="X148" s="10">
        <v>137</v>
      </c>
      <c r="Y148" s="10">
        <v>6</v>
      </c>
      <c r="Z148" s="10">
        <f t="shared" si="111"/>
        <v>1407</v>
      </c>
      <c r="AA148" s="10">
        <f t="shared" si="112"/>
        <v>36</v>
      </c>
    </row>
    <row r="149" spans="1:27" ht="16.5" thickBot="1" x14ac:dyDescent="0.3">
      <c r="A149" s="1" t="s">
        <v>21</v>
      </c>
      <c r="B149" s="11">
        <v>66</v>
      </c>
      <c r="C149" s="18">
        <v>0</v>
      </c>
      <c r="D149" s="11">
        <v>56</v>
      </c>
      <c r="E149" s="11">
        <v>1</v>
      </c>
      <c r="F149" s="11">
        <v>60</v>
      </c>
      <c r="G149" s="11">
        <v>8</v>
      </c>
      <c r="H149" s="11">
        <v>89</v>
      </c>
      <c r="I149" s="11">
        <v>2</v>
      </c>
      <c r="J149" s="11">
        <v>72</v>
      </c>
      <c r="K149" s="11">
        <v>8</v>
      </c>
      <c r="L149" s="11">
        <v>88</v>
      </c>
      <c r="M149" s="11">
        <v>0</v>
      </c>
      <c r="N149" s="11">
        <v>146</v>
      </c>
      <c r="O149" s="11">
        <v>0</v>
      </c>
      <c r="P149" s="11">
        <v>148</v>
      </c>
      <c r="Q149" s="11">
        <v>0</v>
      </c>
      <c r="R149" s="11">
        <v>113</v>
      </c>
      <c r="S149" s="11">
        <v>2</v>
      </c>
      <c r="T149" s="11">
        <v>115</v>
      </c>
      <c r="U149" s="11">
        <v>0</v>
      </c>
      <c r="V149" s="11">
        <v>115</v>
      </c>
      <c r="W149" s="11">
        <v>3</v>
      </c>
      <c r="X149" s="11">
        <v>136</v>
      </c>
      <c r="Y149" s="11">
        <v>2</v>
      </c>
      <c r="Z149" s="10">
        <f t="shared" si="111"/>
        <v>1204</v>
      </c>
      <c r="AA149" s="10">
        <f t="shared" si="112"/>
        <v>26</v>
      </c>
    </row>
    <row r="150" spans="1:27" ht="16.5" thickBot="1" x14ac:dyDescent="0.3">
      <c r="A150" s="2" t="s">
        <v>51</v>
      </c>
      <c r="B150" s="12">
        <f>SUM(B141:B149)</f>
        <v>8748</v>
      </c>
      <c r="C150" s="12">
        <f>SUM(C141:C149)</f>
        <v>19</v>
      </c>
      <c r="D150" s="12">
        <f t="shared" ref="D150:W150" si="113">SUM(D141:D149)</f>
        <v>11352</v>
      </c>
      <c r="E150" s="12">
        <f t="shared" si="113"/>
        <v>16</v>
      </c>
      <c r="F150" s="12">
        <f t="shared" si="113"/>
        <v>14532</v>
      </c>
      <c r="G150" s="12">
        <f t="shared" si="113"/>
        <v>94</v>
      </c>
      <c r="H150" s="12">
        <f t="shared" si="113"/>
        <v>17083</v>
      </c>
      <c r="I150" s="12">
        <f t="shared" si="113"/>
        <v>66</v>
      </c>
      <c r="J150" s="12">
        <f t="shared" si="113"/>
        <v>18254</v>
      </c>
      <c r="K150" s="12">
        <f t="shared" si="113"/>
        <v>132</v>
      </c>
      <c r="L150" s="12">
        <f t="shared" si="113"/>
        <v>20119</v>
      </c>
      <c r="M150" s="12">
        <f t="shared" si="113"/>
        <v>129</v>
      </c>
      <c r="N150" s="12">
        <f t="shared" si="113"/>
        <v>24612</v>
      </c>
      <c r="O150" s="12">
        <f t="shared" si="113"/>
        <v>78</v>
      </c>
      <c r="P150" s="12">
        <f t="shared" si="113"/>
        <v>21429</v>
      </c>
      <c r="Q150" s="12">
        <f t="shared" si="113"/>
        <v>54</v>
      </c>
      <c r="R150" s="12">
        <f t="shared" si="113"/>
        <v>19264</v>
      </c>
      <c r="S150" s="12">
        <f t="shared" si="113"/>
        <v>91</v>
      </c>
      <c r="T150" s="12">
        <f t="shared" si="113"/>
        <v>21146</v>
      </c>
      <c r="U150" s="12">
        <f t="shared" si="113"/>
        <v>11</v>
      </c>
      <c r="V150" s="12">
        <f t="shared" si="113"/>
        <v>21917</v>
      </c>
      <c r="W150" s="12">
        <f t="shared" si="113"/>
        <v>53</v>
      </c>
      <c r="X150" s="12">
        <f>SUM(X141:X149)</f>
        <v>28033</v>
      </c>
      <c r="Y150" s="12">
        <f>SUM(Y141:Y149)</f>
        <v>171</v>
      </c>
      <c r="Z150" s="12">
        <f>SUM(Z141:Z149)</f>
        <v>226489</v>
      </c>
      <c r="AA150" s="12">
        <f>SUM(AA141:AA149)</f>
        <v>914</v>
      </c>
    </row>
    <row r="151" spans="1:27" ht="16.5" thickBot="1" x14ac:dyDescent="0.3">
      <c r="A151" s="17" t="s">
        <v>52</v>
      </c>
      <c r="B151" s="54">
        <f>SUM(B150:C150)</f>
        <v>8767</v>
      </c>
      <c r="C151" s="55"/>
      <c r="D151" s="54">
        <f t="shared" ref="D151" si="114">SUM(D150:E150)</f>
        <v>11368</v>
      </c>
      <c r="E151" s="55"/>
      <c r="F151" s="54">
        <f t="shared" ref="F151" si="115">SUM(F150:G150)</f>
        <v>14626</v>
      </c>
      <c r="G151" s="55"/>
      <c r="H151" s="54">
        <f t="shared" ref="H151" si="116">SUM(H150:I150)</f>
        <v>17149</v>
      </c>
      <c r="I151" s="55"/>
      <c r="J151" s="54">
        <f t="shared" ref="J151" si="117">SUM(J150:K150)</f>
        <v>18386</v>
      </c>
      <c r="K151" s="55"/>
      <c r="L151" s="54">
        <f t="shared" ref="L151" si="118">SUM(L150:M150)</f>
        <v>20248</v>
      </c>
      <c r="M151" s="55"/>
      <c r="N151" s="54">
        <f t="shared" ref="N151" si="119">SUM(N150:O150)</f>
        <v>24690</v>
      </c>
      <c r="O151" s="55"/>
      <c r="P151" s="54">
        <f t="shared" ref="P151" si="120">SUM(P150:Q150)</f>
        <v>21483</v>
      </c>
      <c r="Q151" s="55"/>
      <c r="R151" s="54">
        <f t="shared" ref="R151" si="121">SUM(R150:S150)</f>
        <v>19355</v>
      </c>
      <c r="S151" s="55"/>
      <c r="T151" s="54">
        <f t="shared" ref="T151" si="122">SUM(T150:U150)</f>
        <v>21157</v>
      </c>
      <c r="U151" s="55"/>
      <c r="V151" s="54">
        <f t="shared" ref="V151" si="123">SUM(V150:W150)</f>
        <v>21970</v>
      </c>
      <c r="W151" s="55"/>
      <c r="X151" s="54">
        <f>SUM(X150:Y150)</f>
        <v>28204</v>
      </c>
      <c r="Y151" s="55"/>
      <c r="Z151" s="54">
        <f t="shared" ref="Z151" si="124">SUM(Z150:AA150)</f>
        <v>227403</v>
      </c>
      <c r="AA151" s="55"/>
    </row>
    <row r="152" spans="1:27" x14ac:dyDescent="0.25">
      <c r="T152" t="s">
        <v>22</v>
      </c>
    </row>
    <row r="153" spans="1:27" x14ac:dyDescent="0.25">
      <c r="T153" t="s">
        <v>23</v>
      </c>
    </row>
    <row r="154" spans="1:27" x14ac:dyDescent="0.25">
      <c r="T154" t="s">
        <v>44</v>
      </c>
      <c r="W154" s="7" t="s">
        <v>57</v>
      </c>
    </row>
    <row r="156" spans="1:27" ht="15.75" thickBot="1" x14ac:dyDescent="0.3">
      <c r="A156" s="56" t="s">
        <v>55</v>
      </c>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row>
    <row r="157" spans="1:27" ht="16.5" customHeight="1" thickBot="1" x14ac:dyDescent="0.3">
      <c r="A157" s="8" t="s">
        <v>35</v>
      </c>
      <c r="B157" s="57" t="s">
        <v>0</v>
      </c>
      <c r="C157" s="58"/>
      <c r="D157" s="57" t="s">
        <v>1</v>
      </c>
      <c r="E157" s="58"/>
      <c r="F157" s="57" t="s">
        <v>2</v>
      </c>
      <c r="G157" s="58"/>
      <c r="H157" s="57" t="s">
        <v>3</v>
      </c>
      <c r="I157" s="58"/>
      <c r="J157" s="57" t="s">
        <v>4</v>
      </c>
      <c r="K157" s="58"/>
      <c r="L157" s="57" t="s">
        <v>5</v>
      </c>
      <c r="M157" s="58"/>
      <c r="N157" s="57" t="s">
        <v>6</v>
      </c>
      <c r="O157" s="58"/>
      <c r="P157" s="57" t="s">
        <v>7</v>
      </c>
      <c r="Q157" s="58"/>
      <c r="R157" s="57" t="s">
        <v>8</v>
      </c>
      <c r="S157" s="58"/>
      <c r="T157" s="57" t="s">
        <v>9</v>
      </c>
      <c r="U157" s="58"/>
      <c r="V157" s="57" t="s">
        <v>10</v>
      </c>
      <c r="W157" s="58"/>
      <c r="X157" s="57" t="s">
        <v>11</v>
      </c>
      <c r="Y157" s="58"/>
      <c r="Z157" s="59" t="s">
        <v>12</v>
      </c>
      <c r="AA157" s="60"/>
    </row>
    <row r="158" spans="1:27" ht="17.25" thickTop="1" thickBot="1" x14ac:dyDescent="0.3">
      <c r="A158" s="14"/>
      <c r="B158" s="16" t="s">
        <v>49</v>
      </c>
      <c r="C158" s="16" t="s">
        <v>50</v>
      </c>
      <c r="D158" s="16" t="s">
        <v>49</v>
      </c>
      <c r="E158" s="15" t="s">
        <v>50</v>
      </c>
      <c r="F158" s="16" t="s">
        <v>49</v>
      </c>
      <c r="G158" s="15" t="s">
        <v>50</v>
      </c>
      <c r="H158" s="16" t="s">
        <v>49</v>
      </c>
      <c r="I158" s="15" t="s">
        <v>50</v>
      </c>
      <c r="J158" s="16" t="s">
        <v>49</v>
      </c>
      <c r="K158" s="15" t="s">
        <v>50</v>
      </c>
      <c r="L158" s="16" t="s">
        <v>49</v>
      </c>
      <c r="M158" s="15" t="s">
        <v>50</v>
      </c>
      <c r="N158" s="16" t="s">
        <v>49</v>
      </c>
      <c r="O158" s="15" t="s">
        <v>50</v>
      </c>
      <c r="P158" s="16" t="s">
        <v>49</v>
      </c>
      <c r="Q158" s="15" t="s">
        <v>50</v>
      </c>
      <c r="R158" s="16" t="s">
        <v>49</v>
      </c>
      <c r="S158" s="15" t="s">
        <v>50</v>
      </c>
      <c r="T158" s="16" t="s">
        <v>49</v>
      </c>
      <c r="U158" s="15" t="s">
        <v>50</v>
      </c>
      <c r="V158" s="16" t="s">
        <v>49</v>
      </c>
      <c r="W158" s="15" t="s">
        <v>50</v>
      </c>
      <c r="X158" s="16" t="s">
        <v>49</v>
      </c>
      <c r="Y158" s="15" t="s">
        <v>50</v>
      </c>
      <c r="Z158" s="16" t="s">
        <v>49</v>
      </c>
      <c r="AA158" s="16" t="s">
        <v>50</v>
      </c>
    </row>
    <row r="159" spans="1:27" ht="16.5" thickTop="1" x14ac:dyDescent="0.25">
      <c r="A159" s="1" t="s">
        <v>13</v>
      </c>
      <c r="B159" s="9">
        <v>13112</v>
      </c>
      <c r="C159" s="18">
        <v>18</v>
      </c>
      <c r="D159" s="9">
        <v>22046</v>
      </c>
      <c r="E159" s="9">
        <v>42</v>
      </c>
      <c r="F159" s="9">
        <v>15304</v>
      </c>
      <c r="G159" s="9">
        <v>18</v>
      </c>
      <c r="H159" s="9">
        <v>14336</v>
      </c>
      <c r="I159" s="9">
        <v>17</v>
      </c>
      <c r="J159" s="9">
        <v>14706</v>
      </c>
      <c r="K159" s="9">
        <v>76</v>
      </c>
      <c r="L159" s="9">
        <v>15788</v>
      </c>
      <c r="M159" s="9">
        <v>31</v>
      </c>
      <c r="N159" s="9">
        <v>17992</v>
      </c>
      <c r="O159" s="9">
        <v>14</v>
      </c>
      <c r="P159" s="9">
        <v>13909</v>
      </c>
      <c r="Q159" s="9">
        <v>17</v>
      </c>
      <c r="R159" s="9">
        <v>11947</v>
      </c>
      <c r="S159" s="9">
        <v>12</v>
      </c>
      <c r="T159" s="9">
        <v>13437</v>
      </c>
      <c r="U159" s="9">
        <v>13</v>
      </c>
      <c r="V159" s="9">
        <v>14545</v>
      </c>
      <c r="W159" s="9">
        <v>13</v>
      </c>
      <c r="X159" s="9">
        <v>20370</v>
      </c>
      <c r="Y159" s="9">
        <v>11</v>
      </c>
      <c r="Z159" s="10">
        <f>SUM(B159,D159,F159,H159,J159,L159,N159,P159,R159,T159,V159,X159,)</f>
        <v>187492</v>
      </c>
      <c r="AA159" s="10">
        <f>SUM(C159,E159,G159,I159,K159,M159,O159,Q159,S159,U159,W159,Y159,)</f>
        <v>282</v>
      </c>
    </row>
    <row r="160" spans="1:27" ht="15.75" x14ac:dyDescent="0.25">
      <c r="A160" s="1" t="s">
        <v>14</v>
      </c>
      <c r="B160" s="10">
        <v>654</v>
      </c>
      <c r="C160" s="18">
        <v>28</v>
      </c>
      <c r="D160" s="10">
        <v>440</v>
      </c>
      <c r="E160" s="10">
        <v>12</v>
      </c>
      <c r="F160" s="10">
        <v>658</v>
      </c>
      <c r="G160" s="10">
        <v>11</v>
      </c>
      <c r="H160" s="10">
        <v>518</v>
      </c>
      <c r="I160" s="10">
        <v>22</v>
      </c>
      <c r="J160" s="10">
        <v>667</v>
      </c>
      <c r="K160" s="10">
        <v>14</v>
      </c>
      <c r="L160" s="10">
        <v>679</v>
      </c>
      <c r="M160" s="10">
        <v>9</v>
      </c>
      <c r="N160" s="10">
        <v>623</v>
      </c>
      <c r="O160" s="10">
        <v>11</v>
      </c>
      <c r="P160" s="10">
        <v>707</v>
      </c>
      <c r="Q160" s="10">
        <v>25</v>
      </c>
      <c r="R160" s="10">
        <v>709</v>
      </c>
      <c r="S160" s="10">
        <v>5</v>
      </c>
      <c r="T160" s="10">
        <v>746</v>
      </c>
      <c r="U160" s="10">
        <v>9</v>
      </c>
      <c r="V160" s="10">
        <v>695</v>
      </c>
      <c r="W160" s="10">
        <v>23</v>
      </c>
      <c r="X160" s="10">
        <v>613</v>
      </c>
      <c r="Y160" s="10">
        <v>20</v>
      </c>
      <c r="Z160" s="10">
        <f t="shared" ref="Z160:Z163" si="125">SUM(B160,D160,F160,H160,J160,L160,N160,P160,R160,T160,V160,X160,)</f>
        <v>7709</v>
      </c>
      <c r="AA160" s="10">
        <f t="shared" ref="AA160:AA167" si="126">SUM(C160,E160,G160,I160,K160,M160,O160,Q160,S160,U160,W160,Y160,)</f>
        <v>189</v>
      </c>
    </row>
    <row r="161" spans="1:27" ht="15.75" x14ac:dyDescent="0.25">
      <c r="A161" s="1" t="s">
        <v>15</v>
      </c>
      <c r="B161" s="10">
        <v>3955</v>
      </c>
      <c r="C161" s="18">
        <v>11</v>
      </c>
      <c r="D161" s="10">
        <v>4083</v>
      </c>
      <c r="E161" s="10">
        <v>9</v>
      </c>
      <c r="F161" s="10">
        <v>3543</v>
      </c>
      <c r="G161" s="10">
        <v>7</v>
      </c>
      <c r="H161" s="10">
        <v>3914</v>
      </c>
      <c r="I161" s="10">
        <v>0</v>
      </c>
      <c r="J161" s="10">
        <v>3802</v>
      </c>
      <c r="K161" s="10">
        <v>10</v>
      </c>
      <c r="L161" s="10">
        <v>3575</v>
      </c>
      <c r="M161" s="10">
        <v>12</v>
      </c>
      <c r="N161" s="10">
        <v>5148</v>
      </c>
      <c r="O161" s="10">
        <v>9</v>
      </c>
      <c r="P161" s="10">
        <v>5463</v>
      </c>
      <c r="Q161" s="10">
        <v>6</v>
      </c>
      <c r="R161" s="10">
        <v>4828</v>
      </c>
      <c r="S161" s="10">
        <v>11</v>
      </c>
      <c r="T161" s="10">
        <v>4538</v>
      </c>
      <c r="U161" s="10">
        <v>1</v>
      </c>
      <c r="V161" s="10">
        <v>4122</v>
      </c>
      <c r="W161" s="10">
        <v>11</v>
      </c>
      <c r="X161" s="10">
        <v>4995</v>
      </c>
      <c r="Y161" s="10">
        <v>2</v>
      </c>
      <c r="Z161" s="10">
        <f t="shared" si="125"/>
        <v>51966</v>
      </c>
      <c r="AA161" s="10">
        <f t="shared" si="126"/>
        <v>89</v>
      </c>
    </row>
    <row r="162" spans="1:27" ht="15.75" x14ac:dyDescent="0.25">
      <c r="A162" s="1" t="s">
        <v>16</v>
      </c>
      <c r="B162" s="10">
        <v>331</v>
      </c>
      <c r="C162" s="18">
        <v>0</v>
      </c>
      <c r="D162" s="10">
        <v>195</v>
      </c>
      <c r="E162" s="10">
        <v>0</v>
      </c>
      <c r="F162" s="10">
        <v>337</v>
      </c>
      <c r="G162" s="10">
        <v>0</v>
      </c>
      <c r="H162" s="10">
        <v>216</v>
      </c>
      <c r="I162" s="10">
        <v>0</v>
      </c>
      <c r="J162" s="10">
        <v>261</v>
      </c>
      <c r="K162" s="10">
        <v>0</v>
      </c>
      <c r="L162" s="10">
        <v>229</v>
      </c>
      <c r="M162" s="10">
        <v>0</v>
      </c>
      <c r="N162" s="10">
        <v>294</v>
      </c>
      <c r="O162" s="10">
        <v>0</v>
      </c>
      <c r="P162" s="10">
        <v>242</v>
      </c>
      <c r="Q162" s="10">
        <v>1</v>
      </c>
      <c r="R162" s="10">
        <v>237</v>
      </c>
      <c r="S162" s="10">
        <v>0</v>
      </c>
      <c r="T162" s="10">
        <v>262</v>
      </c>
      <c r="U162" s="10">
        <v>0</v>
      </c>
      <c r="V162" s="10">
        <v>168</v>
      </c>
      <c r="W162" s="10">
        <v>0</v>
      </c>
      <c r="X162" s="10">
        <v>187</v>
      </c>
      <c r="Y162" s="10">
        <v>0</v>
      </c>
      <c r="Z162" s="10">
        <f t="shared" si="125"/>
        <v>2959</v>
      </c>
      <c r="AA162" s="10">
        <f t="shared" si="126"/>
        <v>1</v>
      </c>
    </row>
    <row r="163" spans="1:27" ht="15.75" x14ac:dyDescent="0.25">
      <c r="A163" s="1" t="s">
        <v>17</v>
      </c>
      <c r="B163" s="10">
        <v>1624</v>
      </c>
      <c r="C163" s="18">
        <v>127</v>
      </c>
      <c r="D163" s="10">
        <v>1902</v>
      </c>
      <c r="E163" s="10">
        <v>54</v>
      </c>
      <c r="F163" s="10">
        <v>1401</v>
      </c>
      <c r="G163" s="10">
        <v>39</v>
      </c>
      <c r="H163" s="10">
        <v>1208</v>
      </c>
      <c r="I163" s="10">
        <v>17</v>
      </c>
      <c r="J163" s="10">
        <v>920</v>
      </c>
      <c r="K163" s="10">
        <v>80</v>
      </c>
      <c r="L163" s="10">
        <v>847</v>
      </c>
      <c r="M163" s="10">
        <v>49</v>
      </c>
      <c r="N163" s="10">
        <v>1137</v>
      </c>
      <c r="O163" s="10">
        <v>39</v>
      </c>
      <c r="P163" s="10">
        <v>1064</v>
      </c>
      <c r="Q163" s="10">
        <v>37</v>
      </c>
      <c r="R163" s="10">
        <v>937</v>
      </c>
      <c r="S163" s="10">
        <v>37</v>
      </c>
      <c r="T163" s="10">
        <v>1097</v>
      </c>
      <c r="U163" s="10">
        <v>25</v>
      </c>
      <c r="V163" s="10">
        <v>1416</v>
      </c>
      <c r="W163" s="10">
        <v>35</v>
      </c>
      <c r="X163" s="10">
        <v>1627</v>
      </c>
      <c r="Y163" s="10">
        <v>15</v>
      </c>
      <c r="Z163" s="10">
        <f t="shared" si="125"/>
        <v>15180</v>
      </c>
      <c r="AA163" s="10">
        <f t="shared" si="126"/>
        <v>554</v>
      </c>
    </row>
    <row r="164" spans="1:27" ht="15.75" x14ac:dyDescent="0.25">
      <c r="A164" s="1" t="s">
        <v>18</v>
      </c>
      <c r="B164" s="10">
        <v>2484</v>
      </c>
      <c r="C164" s="18">
        <v>32</v>
      </c>
      <c r="D164" s="10">
        <v>3270</v>
      </c>
      <c r="E164" s="10">
        <v>26</v>
      </c>
      <c r="F164" s="10">
        <v>2463</v>
      </c>
      <c r="G164" s="10">
        <v>16</v>
      </c>
      <c r="H164" s="10">
        <v>2449</v>
      </c>
      <c r="I164" s="10">
        <v>4</v>
      </c>
      <c r="J164" s="10">
        <v>2201</v>
      </c>
      <c r="K164" s="10">
        <v>34</v>
      </c>
      <c r="L164" s="10">
        <v>1866</v>
      </c>
      <c r="M164" s="10">
        <v>20</v>
      </c>
      <c r="N164" s="10">
        <v>2952</v>
      </c>
      <c r="O164" s="10">
        <v>20</v>
      </c>
      <c r="P164" s="10">
        <v>2740</v>
      </c>
      <c r="Q164" s="10">
        <v>8</v>
      </c>
      <c r="R164" s="10">
        <v>1907</v>
      </c>
      <c r="S164" s="10">
        <v>20</v>
      </c>
      <c r="T164" s="10">
        <v>2231</v>
      </c>
      <c r="U164" s="10">
        <v>8</v>
      </c>
      <c r="V164" s="10">
        <v>2050</v>
      </c>
      <c r="W164" s="10">
        <v>6</v>
      </c>
      <c r="X164" s="10">
        <v>3248</v>
      </c>
      <c r="Y164" s="10">
        <v>1</v>
      </c>
      <c r="Z164" s="10">
        <f>SUM(B164,D164,F164,H164,J164,L164,N164,P164,R164,T164,V164,X164,)</f>
        <v>29861</v>
      </c>
      <c r="AA164" s="10">
        <f t="shared" si="126"/>
        <v>195</v>
      </c>
    </row>
    <row r="165" spans="1:27" ht="15.75" x14ac:dyDescent="0.25">
      <c r="A165" s="1" t="s">
        <v>20</v>
      </c>
      <c r="B165" s="10">
        <v>875</v>
      </c>
      <c r="C165" s="18">
        <v>2</v>
      </c>
      <c r="D165" s="10">
        <v>858</v>
      </c>
      <c r="E165" s="10">
        <v>2</v>
      </c>
      <c r="F165" s="10">
        <v>1196</v>
      </c>
      <c r="G165" s="10">
        <v>6</v>
      </c>
      <c r="H165" s="10">
        <v>1212</v>
      </c>
      <c r="I165" s="10">
        <v>1</v>
      </c>
      <c r="J165" s="10">
        <v>682</v>
      </c>
      <c r="K165" s="10">
        <v>11</v>
      </c>
      <c r="L165" s="10">
        <v>567</v>
      </c>
      <c r="M165" s="10">
        <v>3</v>
      </c>
      <c r="N165" s="10">
        <v>775</v>
      </c>
      <c r="O165" s="10">
        <v>1</v>
      </c>
      <c r="P165" s="10">
        <v>644</v>
      </c>
      <c r="Q165" s="10">
        <v>2</v>
      </c>
      <c r="R165" s="10">
        <v>720</v>
      </c>
      <c r="S165" s="10">
        <v>2</v>
      </c>
      <c r="T165" s="10">
        <v>691</v>
      </c>
      <c r="U165" s="10">
        <v>3</v>
      </c>
      <c r="V165" s="10">
        <v>663</v>
      </c>
      <c r="W165" s="10">
        <v>5</v>
      </c>
      <c r="X165" s="10">
        <v>583</v>
      </c>
      <c r="Y165" s="10">
        <v>5</v>
      </c>
      <c r="Z165" s="10">
        <f t="shared" ref="Z165:Z166" si="127">SUM(B165,D165,F165,H165,J165,L165,N165,P165,R165,T165,V165,X165,)</f>
        <v>9466</v>
      </c>
      <c r="AA165" s="10">
        <f t="shared" si="126"/>
        <v>43</v>
      </c>
    </row>
    <row r="166" spans="1:27" ht="15.75" x14ac:dyDescent="0.25">
      <c r="A166" s="1" t="s">
        <v>19</v>
      </c>
      <c r="B166" s="10">
        <v>144</v>
      </c>
      <c r="C166" s="18">
        <v>0</v>
      </c>
      <c r="D166" s="10">
        <v>171</v>
      </c>
      <c r="E166" s="10">
        <v>1</v>
      </c>
      <c r="F166" s="10">
        <v>118</v>
      </c>
      <c r="G166" s="10">
        <v>18</v>
      </c>
      <c r="H166" s="10">
        <v>112</v>
      </c>
      <c r="I166" s="10">
        <v>0</v>
      </c>
      <c r="J166" s="10">
        <v>172</v>
      </c>
      <c r="K166" s="10">
        <v>10</v>
      </c>
      <c r="L166" s="10">
        <v>123</v>
      </c>
      <c r="M166" s="10">
        <v>4</v>
      </c>
      <c r="N166" s="10">
        <v>371</v>
      </c>
      <c r="O166" s="10">
        <v>0</v>
      </c>
      <c r="P166" s="10">
        <v>359</v>
      </c>
      <c r="Q166" s="10">
        <v>2</v>
      </c>
      <c r="R166" s="10">
        <v>117</v>
      </c>
      <c r="S166" s="10">
        <v>0</v>
      </c>
      <c r="T166" s="10">
        <v>124</v>
      </c>
      <c r="U166" s="10">
        <v>0</v>
      </c>
      <c r="V166" s="10">
        <v>89</v>
      </c>
      <c r="W166" s="10">
        <v>6</v>
      </c>
      <c r="X166" s="10">
        <v>125</v>
      </c>
      <c r="Y166" s="10">
        <v>1</v>
      </c>
      <c r="Z166" s="10">
        <f t="shared" si="127"/>
        <v>2025</v>
      </c>
      <c r="AA166" s="10">
        <f>SUM(C166,E166,G166,I166,K166,M166,O166,Q166,S166,U166,W166,Y166,)</f>
        <v>42</v>
      </c>
    </row>
    <row r="167" spans="1:27" ht="16.5" thickBot="1" x14ac:dyDescent="0.3">
      <c r="A167" s="1" t="s">
        <v>21</v>
      </c>
      <c r="B167" s="11">
        <v>144</v>
      </c>
      <c r="C167" s="18">
        <v>0</v>
      </c>
      <c r="D167" s="11">
        <v>186</v>
      </c>
      <c r="E167" s="11">
        <v>6</v>
      </c>
      <c r="F167" s="11">
        <v>104</v>
      </c>
      <c r="G167" s="11">
        <v>5</v>
      </c>
      <c r="H167" s="11">
        <v>108</v>
      </c>
      <c r="I167" s="11">
        <v>0</v>
      </c>
      <c r="J167" s="11">
        <v>147</v>
      </c>
      <c r="K167" s="11">
        <v>3</v>
      </c>
      <c r="L167" s="11">
        <v>129</v>
      </c>
      <c r="M167" s="11">
        <v>7</v>
      </c>
      <c r="N167" s="11">
        <v>184</v>
      </c>
      <c r="O167" s="11">
        <v>3</v>
      </c>
      <c r="P167" s="11">
        <v>547</v>
      </c>
      <c r="Q167" s="11">
        <v>4</v>
      </c>
      <c r="R167" s="11">
        <v>137</v>
      </c>
      <c r="S167" s="11">
        <v>3</v>
      </c>
      <c r="T167" s="11">
        <v>139</v>
      </c>
      <c r="U167" s="11">
        <v>2</v>
      </c>
      <c r="V167" s="11">
        <v>178</v>
      </c>
      <c r="W167" s="11">
        <v>2</v>
      </c>
      <c r="X167" s="11">
        <v>145</v>
      </c>
      <c r="Y167" s="11">
        <v>1</v>
      </c>
      <c r="Z167" s="10">
        <f>SUM(B167,D167,F167,H167,J167,L167,N167,P167,R167,T167,V167,X167,)</f>
        <v>2148</v>
      </c>
      <c r="AA167" s="10">
        <f t="shared" si="126"/>
        <v>36</v>
      </c>
    </row>
    <row r="168" spans="1:27" ht="16.5" thickBot="1" x14ac:dyDescent="0.3">
      <c r="A168" s="2" t="s">
        <v>51</v>
      </c>
      <c r="B168" s="12">
        <f>SUM(B159:B167)</f>
        <v>23323</v>
      </c>
      <c r="C168" s="12">
        <f>SUM(C159:C167)</f>
        <v>218</v>
      </c>
      <c r="D168" s="12">
        <f t="shared" ref="D168:W168" si="128">SUM(D159:D167)</f>
        <v>33151</v>
      </c>
      <c r="E168" s="12">
        <f t="shared" si="128"/>
        <v>152</v>
      </c>
      <c r="F168" s="12">
        <f t="shared" si="128"/>
        <v>25124</v>
      </c>
      <c r="G168" s="12">
        <f t="shared" si="128"/>
        <v>120</v>
      </c>
      <c r="H168" s="12">
        <f t="shared" si="128"/>
        <v>24073</v>
      </c>
      <c r="I168" s="12">
        <f t="shared" si="128"/>
        <v>61</v>
      </c>
      <c r="J168" s="12">
        <f t="shared" si="128"/>
        <v>23558</v>
      </c>
      <c r="K168" s="12">
        <f t="shared" si="128"/>
        <v>238</v>
      </c>
      <c r="L168" s="12">
        <f t="shared" si="128"/>
        <v>23803</v>
      </c>
      <c r="M168" s="12">
        <f t="shared" si="128"/>
        <v>135</v>
      </c>
      <c r="N168" s="12">
        <f t="shared" si="128"/>
        <v>29476</v>
      </c>
      <c r="O168" s="12">
        <f t="shared" si="128"/>
        <v>97</v>
      </c>
      <c r="P168" s="12">
        <f t="shared" si="128"/>
        <v>25675</v>
      </c>
      <c r="Q168" s="12">
        <f t="shared" si="128"/>
        <v>102</v>
      </c>
      <c r="R168" s="12">
        <f t="shared" si="128"/>
        <v>21539</v>
      </c>
      <c r="S168" s="12">
        <f t="shared" si="128"/>
        <v>90</v>
      </c>
      <c r="T168" s="12">
        <f t="shared" si="128"/>
        <v>23265</v>
      </c>
      <c r="U168" s="12">
        <f t="shared" si="128"/>
        <v>61</v>
      </c>
      <c r="V168" s="12">
        <f t="shared" si="128"/>
        <v>23926</v>
      </c>
      <c r="W168" s="12">
        <f t="shared" si="128"/>
        <v>101</v>
      </c>
      <c r="X168" s="12">
        <f>SUM(X159:X167)</f>
        <v>31893</v>
      </c>
      <c r="Y168" s="12">
        <f>SUM(Y159:Y167)</f>
        <v>56</v>
      </c>
      <c r="Z168" s="12">
        <f>SUM(Z159:Z167)</f>
        <v>308806</v>
      </c>
      <c r="AA168" s="12">
        <f>SUM(AA159:AA167)</f>
        <v>1431</v>
      </c>
    </row>
    <row r="169" spans="1:27" ht="16.5" thickBot="1" x14ac:dyDescent="0.3">
      <c r="A169" s="17" t="s">
        <v>52</v>
      </c>
      <c r="B169" s="54">
        <f>SUM(B168:C168)</f>
        <v>23541</v>
      </c>
      <c r="C169" s="55"/>
      <c r="D169" s="54">
        <f t="shared" ref="D169" si="129">SUM(D168:E168)</f>
        <v>33303</v>
      </c>
      <c r="E169" s="55"/>
      <c r="F169" s="54">
        <f t="shared" ref="F169" si="130">SUM(F168:G168)</f>
        <v>25244</v>
      </c>
      <c r="G169" s="55"/>
      <c r="H169" s="54">
        <f t="shared" ref="H169" si="131">SUM(H168:I168)</f>
        <v>24134</v>
      </c>
      <c r="I169" s="55"/>
      <c r="J169" s="54">
        <f t="shared" ref="J169" si="132">SUM(J168:K168)</f>
        <v>23796</v>
      </c>
      <c r="K169" s="55"/>
      <c r="L169" s="54">
        <f t="shared" ref="L169" si="133">SUM(L168:M168)</f>
        <v>23938</v>
      </c>
      <c r="M169" s="55"/>
      <c r="N169" s="54">
        <f t="shared" ref="N169" si="134">SUM(N168:O168)</f>
        <v>29573</v>
      </c>
      <c r="O169" s="55"/>
      <c r="P169" s="54">
        <f t="shared" ref="P169" si="135">SUM(P168:Q168)</f>
        <v>25777</v>
      </c>
      <c r="Q169" s="55"/>
      <c r="R169" s="54">
        <f t="shared" ref="R169" si="136">SUM(R168:S168)</f>
        <v>21629</v>
      </c>
      <c r="S169" s="55"/>
      <c r="T169" s="54">
        <f t="shared" ref="T169" si="137">SUM(T168:U168)</f>
        <v>23326</v>
      </c>
      <c r="U169" s="55"/>
      <c r="V169" s="54">
        <f t="shared" ref="V169" si="138">SUM(V168:W168)</f>
        <v>24027</v>
      </c>
      <c r="W169" s="55"/>
      <c r="X169" s="54">
        <f>SUM(X168:Y168)</f>
        <v>31949</v>
      </c>
      <c r="Y169" s="55"/>
      <c r="Z169" s="54">
        <f>SUM(Z168:AA168)</f>
        <v>310237</v>
      </c>
      <c r="AA169" s="55"/>
    </row>
    <row r="170" spans="1:27" x14ac:dyDescent="0.25">
      <c r="T170" t="s">
        <v>22</v>
      </c>
    </row>
    <row r="171" spans="1:27" x14ac:dyDescent="0.25">
      <c r="T171" t="s">
        <v>23</v>
      </c>
    </row>
    <row r="172" spans="1:27" x14ac:dyDescent="0.25">
      <c r="T172" t="s">
        <v>44</v>
      </c>
      <c r="W172" s="7" t="s">
        <v>57</v>
      </c>
    </row>
    <row r="174" spans="1:27" ht="15.75" thickBot="1" x14ac:dyDescent="0.3">
      <c r="A174" s="56" t="s">
        <v>58</v>
      </c>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row>
    <row r="175" spans="1:27" ht="16.5" customHeight="1" thickBot="1" x14ac:dyDescent="0.3">
      <c r="A175" s="8" t="s">
        <v>35</v>
      </c>
      <c r="B175" s="57" t="s">
        <v>0</v>
      </c>
      <c r="C175" s="58"/>
      <c r="D175" s="57" t="s">
        <v>1</v>
      </c>
      <c r="E175" s="58"/>
      <c r="F175" s="57" t="s">
        <v>2</v>
      </c>
      <c r="G175" s="58"/>
      <c r="H175" s="57" t="s">
        <v>3</v>
      </c>
      <c r="I175" s="58"/>
      <c r="J175" s="57" t="s">
        <v>4</v>
      </c>
      <c r="K175" s="58"/>
      <c r="L175" s="57" t="s">
        <v>5</v>
      </c>
      <c r="M175" s="58"/>
      <c r="N175" s="57" t="s">
        <v>6</v>
      </c>
      <c r="O175" s="58"/>
      <c r="P175" s="57" t="s">
        <v>7</v>
      </c>
      <c r="Q175" s="58"/>
      <c r="R175" s="57" t="s">
        <v>8</v>
      </c>
      <c r="S175" s="58"/>
      <c r="T175" s="57" t="s">
        <v>9</v>
      </c>
      <c r="U175" s="58"/>
      <c r="V175" s="57" t="s">
        <v>10</v>
      </c>
      <c r="W175" s="58"/>
      <c r="X175" s="57" t="s">
        <v>11</v>
      </c>
      <c r="Y175" s="58"/>
      <c r="Z175" s="59" t="s">
        <v>12</v>
      </c>
      <c r="AA175" s="60"/>
    </row>
    <row r="176" spans="1:27" ht="17.25" thickTop="1" thickBot="1" x14ac:dyDescent="0.3">
      <c r="A176" s="14"/>
      <c r="B176" s="16" t="s">
        <v>49</v>
      </c>
      <c r="C176" s="16" t="s">
        <v>50</v>
      </c>
      <c r="D176" s="16" t="s">
        <v>49</v>
      </c>
      <c r="E176" s="15" t="s">
        <v>50</v>
      </c>
      <c r="F176" s="16" t="s">
        <v>49</v>
      </c>
      <c r="G176" s="15" t="s">
        <v>50</v>
      </c>
      <c r="H176" s="16" t="s">
        <v>49</v>
      </c>
      <c r="I176" s="15" t="s">
        <v>50</v>
      </c>
      <c r="J176" s="16" t="s">
        <v>49</v>
      </c>
      <c r="K176" s="15" t="s">
        <v>50</v>
      </c>
      <c r="L176" s="16" t="s">
        <v>49</v>
      </c>
      <c r="M176" s="15" t="s">
        <v>50</v>
      </c>
      <c r="N176" s="16" t="s">
        <v>49</v>
      </c>
      <c r="O176" s="15" t="s">
        <v>50</v>
      </c>
      <c r="P176" s="16" t="s">
        <v>49</v>
      </c>
      <c r="Q176" s="15" t="s">
        <v>50</v>
      </c>
      <c r="R176" s="16" t="s">
        <v>49</v>
      </c>
      <c r="S176" s="15" t="s">
        <v>50</v>
      </c>
      <c r="T176" s="16" t="s">
        <v>49</v>
      </c>
      <c r="U176" s="15" t="s">
        <v>50</v>
      </c>
      <c r="V176" s="16" t="s">
        <v>49</v>
      </c>
      <c r="W176" s="15" t="s">
        <v>50</v>
      </c>
      <c r="X176" s="16" t="s">
        <v>49</v>
      </c>
      <c r="Y176" s="15" t="s">
        <v>50</v>
      </c>
      <c r="Z176" s="16" t="s">
        <v>49</v>
      </c>
      <c r="AA176" s="16" t="s">
        <v>50</v>
      </c>
    </row>
    <row r="177" spans="1:28" ht="16.5" thickTop="1" x14ac:dyDescent="0.25">
      <c r="A177" s="1" t="s">
        <v>13</v>
      </c>
      <c r="B177" s="35">
        <v>15877</v>
      </c>
      <c r="C177" s="35">
        <v>26</v>
      </c>
      <c r="D177" s="9">
        <v>23233</v>
      </c>
      <c r="E177" s="9">
        <v>21</v>
      </c>
      <c r="F177" s="9">
        <v>16766</v>
      </c>
      <c r="G177" s="9">
        <v>37</v>
      </c>
      <c r="H177" s="9">
        <v>14489</v>
      </c>
      <c r="I177" s="9">
        <v>41</v>
      </c>
      <c r="J177" s="9">
        <v>15390</v>
      </c>
      <c r="K177" s="9">
        <v>72</v>
      </c>
      <c r="L177" s="9">
        <v>18493</v>
      </c>
      <c r="M177" s="9">
        <v>128</v>
      </c>
      <c r="N177" s="9">
        <v>19306</v>
      </c>
      <c r="O177" s="9">
        <v>159</v>
      </c>
      <c r="P177" s="9">
        <v>15691</v>
      </c>
      <c r="Q177" s="9">
        <v>32</v>
      </c>
      <c r="R177" s="9">
        <v>11136</v>
      </c>
      <c r="S177" s="9">
        <v>14</v>
      </c>
      <c r="T177" s="9">
        <v>14742</v>
      </c>
      <c r="U177" s="9">
        <v>18</v>
      </c>
      <c r="V177" s="9">
        <v>15586</v>
      </c>
      <c r="W177" s="9">
        <v>19</v>
      </c>
      <c r="X177" s="9">
        <v>22648</v>
      </c>
      <c r="Y177" s="9">
        <v>55</v>
      </c>
      <c r="Z177" s="10">
        <f>SUM(B177,D177,F177,H177,J177,L177,N177,P177,R177,T177,V177,X177,)</f>
        <v>203357</v>
      </c>
      <c r="AA177" s="10">
        <f>SUM(C177,E177,G177,I177,K177,M177,O177,Q177,S177,U177,W177,Y177,)</f>
        <v>622</v>
      </c>
      <c r="AB177" s="44"/>
    </row>
    <row r="178" spans="1:28" ht="15.75" x14ac:dyDescent="0.25">
      <c r="A178" s="1" t="s">
        <v>14</v>
      </c>
      <c r="B178" s="35">
        <v>640</v>
      </c>
      <c r="C178" s="35">
        <v>5</v>
      </c>
      <c r="D178" s="10">
        <v>523</v>
      </c>
      <c r="E178" s="10">
        <v>16</v>
      </c>
      <c r="F178" s="10">
        <v>631</v>
      </c>
      <c r="G178" s="10">
        <v>14</v>
      </c>
      <c r="H178" s="10">
        <v>746</v>
      </c>
      <c r="I178" s="10">
        <v>7</v>
      </c>
      <c r="J178" s="10">
        <v>640</v>
      </c>
      <c r="K178" s="10">
        <v>18</v>
      </c>
      <c r="L178" s="10">
        <v>730</v>
      </c>
      <c r="M178" s="10">
        <v>28</v>
      </c>
      <c r="N178" s="10">
        <v>873</v>
      </c>
      <c r="O178" s="10">
        <v>28</v>
      </c>
      <c r="P178" s="10">
        <v>873</v>
      </c>
      <c r="Q178" s="10">
        <v>29</v>
      </c>
      <c r="R178" s="10">
        <v>673</v>
      </c>
      <c r="S178" s="10">
        <v>24</v>
      </c>
      <c r="T178" s="10">
        <v>687</v>
      </c>
      <c r="U178" s="10">
        <v>7</v>
      </c>
      <c r="V178" s="10">
        <v>750</v>
      </c>
      <c r="W178" s="10">
        <v>18</v>
      </c>
      <c r="X178" s="10">
        <v>751</v>
      </c>
      <c r="Y178" s="10">
        <v>86</v>
      </c>
      <c r="Z178" s="10">
        <f t="shared" ref="Z178:Z181" si="139">SUM(B178,D178,F178,H178,J178,L178,N178,P178,R178,T178,V178,X178,)</f>
        <v>8517</v>
      </c>
      <c r="AA178" s="10">
        <f t="shared" ref="AA178:AA183" si="140">SUM(C178,E178,G178,I178,K178,M178,O178,Q178,S178,U178,W178,Y178,)</f>
        <v>280</v>
      </c>
      <c r="AB178" s="44"/>
    </row>
    <row r="179" spans="1:28" ht="15.75" x14ac:dyDescent="0.25">
      <c r="A179" s="1" t="s">
        <v>15</v>
      </c>
      <c r="B179" s="35">
        <v>4436</v>
      </c>
      <c r="C179" s="35">
        <v>14</v>
      </c>
      <c r="D179" s="10">
        <v>4692</v>
      </c>
      <c r="E179" s="10">
        <v>7</v>
      </c>
      <c r="F179" s="10">
        <v>4120</v>
      </c>
      <c r="G179" s="10">
        <v>4</v>
      </c>
      <c r="H179" s="10">
        <v>3938</v>
      </c>
      <c r="I179" s="10">
        <v>9</v>
      </c>
      <c r="J179" s="10">
        <v>4275</v>
      </c>
      <c r="K179" s="10">
        <v>21</v>
      </c>
      <c r="L179" s="10">
        <v>4024</v>
      </c>
      <c r="M179" s="10">
        <v>23</v>
      </c>
      <c r="N179" s="10">
        <v>6006</v>
      </c>
      <c r="O179" s="10">
        <v>16</v>
      </c>
      <c r="P179" s="10">
        <v>5876</v>
      </c>
      <c r="Q179" s="10">
        <v>10</v>
      </c>
      <c r="R179" s="10">
        <v>4271</v>
      </c>
      <c r="S179" s="10">
        <v>5</v>
      </c>
      <c r="T179" s="10">
        <v>4793</v>
      </c>
      <c r="U179" s="10">
        <v>0</v>
      </c>
      <c r="V179" s="10">
        <v>4040</v>
      </c>
      <c r="W179" s="10">
        <v>7</v>
      </c>
      <c r="X179" s="10">
        <v>6004</v>
      </c>
      <c r="Y179" s="10">
        <v>22</v>
      </c>
      <c r="Z179" s="10">
        <f t="shared" si="139"/>
        <v>56475</v>
      </c>
      <c r="AA179" s="10">
        <f t="shared" si="140"/>
        <v>138</v>
      </c>
      <c r="AB179" s="44"/>
    </row>
    <row r="180" spans="1:28" ht="15.75" x14ac:dyDescent="0.25">
      <c r="A180" s="1" t="s">
        <v>16</v>
      </c>
      <c r="B180" s="35">
        <v>267</v>
      </c>
      <c r="C180" s="35">
        <v>0</v>
      </c>
      <c r="D180" s="10">
        <v>211</v>
      </c>
      <c r="E180" s="10">
        <v>0</v>
      </c>
      <c r="F180" s="10">
        <v>228</v>
      </c>
      <c r="G180" s="10">
        <v>0</v>
      </c>
      <c r="H180" s="10">
        <v>214</v>
      </c>
      <c r="I180" s="10">
        <v>0</v>
      </c>
      <c r="J180" s="10">
        <v>213</v>
      </c>
      <c r="K180" s="10">
        <v>3</v>
      </c>
      <c r="L180" s="10">
        <v>196</v>
      </c>
      <c r="M180" s="10">
        <v>0</v>
      </c>
      <c r="N180" s="10">
        <v>355</v>
      </c>
      <c r="O180" s="10">
        <v>1</v>
      </c>
      <c r="P180" s="10">
        <v>239</v>
      </c>
      <c r="Q180" s="10">
        <v>0</v>
      </c>
      <c r="R180" s="10">
        <v>227</v>
      </c>
      <c r="S180" s="10">
        <v>0</v>
      </c>
      <c r="T180" s="10">
        <v>219</v>
      </c>
      <c r="U180" s="10">
        <v>0</v>
      </c>
      <c r="V180" s="10">
        <v>209</v>
      </c>
      <c r="W180" s="10">
        <v>0</v>
      </c>
      <c r="X180" s="10">
        <v>337</v>
      </c>
      <c r="Y180" s="10">
        <v>2</v>
      </c>
      <c r="Z180" s="10">
        <f t="shared" si="139"/>
        <v>2915</v>
      </c>
      <c r="AA180" s="10">
        <f t="shared" si="140"/>
        <v>6</v>
      </c>
      <c r="AB180" s="44"/>
    </row>
    <row r="181" spans="1:28" ht="15.75" x14ac:dyDescent="0.25">
      <c r="A181" s="1" t="s">
        <v>17</v>
      </c>
      <c r="B181" s="35">
        <v>1949</v>
      </c>
      <c r="C181" s="35">
        <v>40</v>
      </c>
      <c r="D181" s="10">
        <v>2058</v>
      </c>
      <c r="E181" s="10">
        <v>130</v>
      </c>
      <c r="F181" s="10">
        <v>1755</v>
      </c>
      <c r="G181" s="10">
        <v>105</v>
      </c>
      <c r="H181" s="10">
        <v>1201</v>
      </c>
      <c r="I181" s="10">
        <v>64</v>
      </c>
      <c r="J181" s="10">
        <v>1054</v>
      </c>
      <c r="K181" s="10">
        <v>137</v>
      </c>
      <c r="L181" s="10">
        <v>872</v>
      </c>
      <c r="M181" s="10">
        <v>99</v>
      </c>
      <c r="N181" s="10">
        <v>1258</v>
      </c>
      <c r="O181" s="10">
        <v>104</v>
      </c>
      <c r="P181" s="10">
        <v>1242</v>
      </c>
      <c r="Q181" s="10">
        <v>58</v>
      </c>
      <c r="R181" s="10">
        <v>946</v>
      </c>
      <c r="S181" s="10">
        <v>38</v>
      </c>
      <c r="T181" s="10">
        <v>1096</v>
      </c>
      <c r="U181" s="10">
        <v>39</v>
      </c>
      <c r="V181" s="10">
        <v>1600</v>
      </c>
      <c r="W181" s="10">
        <v>56</v>
      </c>
      <c r="X181" s="10">
        <v>2376</v>
      </c>
      <c r="Y181" s="10">
        <v>213</v>
      </c>
      <c r="Z181" s="10">
        <f t="shared" si="139"/>
        <v>17407</v>
      </c>
      <c r="AA181" s="10">
        <f t="shared" si="140"/>
        <v>1083</v>
      </c>
      <c r="AB181" s="44"/>
    </row>
    <row r="182" spans="1:28" ht="15.75" x14ac:dyDescent="0.25">
      <c r="A182" s="1" t="s">
        <v>18</v>
      </c>
      <c r="B182" s="35">
        <v>3074</v>
      </c>
      <c r="C182" s="35">
        <v>16</v>
      </c>
      <c r="D182" s="10">
        <v>3623</v>
      </c>
      <c r="E182" s="10">
        <v>51</v>
      </c>
      <c r="F182" s="10">
        <v>2993</v>
      </c>
      <c r="G182" s="10">
        <v>24</v>
      </c>
      <c r="H182" s="10">
        <v>2570</v>
      </c>
      <c r="I182" s="10">
        <v>21</v>
      </c>
      <c r="J182" s="10">
        <v>2051</v>
      </c>
      <c r="K182" s="10">
        <v>46</v>
      </c>
      <c r="L182" s="10">
        <v>1967</v>
      </c>
      <c r="M182" s="10">
        <v>61</v>
      </c>
      <c r="N182" s="10">
        <v>2810</v>
      </c>
      <c r="O182" s="10">
        <v>60</v>
      </c>
      <c r="P182" s="10">
        <v>2405</v>
      </c>
      <c r="Q182" s="10">
        <v>12</v>
      </c>
      <c r="R182" s="10">
        <v>1726</v>
      </c>
      <c r="S182" s="10">
        <v>5</v>
      </c>
      <c r="T182" s="10">
        <v>2349</v>
      </c>
      <c r="U182" s="10">
        <v>13</v>
      </c>
      <c r="V182" s="10">
        <v>2546</v>
      </c>
      <c r="W182" s="10">
        <v>19</v>
      </c>
      <c r="X182" s="10">
        <v>3130</v>
      </c>
      <c r="Y182" s="10">
        <v>80</v>
      </c>
      <c r="Z182" s="10">
        <f>SUM(B182,D182,F182,H182,J182,L182,N182,P182,R182,T182,V182,X182,)</f>
        <v>31244</v>
      </c>
      <c r="AA182" s="10">
        <f t="shared" si="140"/>
        <v>408</v>
      </c>
      <c r="AB182" s="44"/>
    </row>
    <row r="183" spans="1:28" ht="15.75" x14ac:dyDescent="0.25">
      <c r="A183" s="1" t="s">
        <v>20</v>
      </c>
      <c r="B183" s="35">
        <v>589</v>
      </c>
      <c r="C183" s="35">
        <v>8</v>
      </c>
      <c r="D183" s="10">
        <v>602</v>
      </c>
      <c r="E183" s="10">
        <v>10</v>
      </c>
      <c r="F183" s="10">
        <v>637</v>
      </c>
      <c r="G183" s="10">
        <v>17</v>
      </c>
      <c r="H183" s="10">
        <v>670</v>
      </c>
      <c r="I183" s="10">
        <v>0</v>
      </c>
      <c r="J183" s="10">
        <v>759</v>
      </c>
      <c r="K183" s="10">
        <v>14</v>
      </c>
      <c r="L183" s="10">
        <v>1586</v>
      </c>
      <c r="M183" s="10">
        <v>14</v>
      </c>
      <c r="N183" s="10">
        <v>633</v>
      </c>
      <c r="O183" s="10">
        <v>32</v>
      </c>
      <c r="P183" s="10">
        <v>772</v>
      </c>
      <c r="Q183" s="10">
        <v>13</v>
      </c>
      <c r="R183" s="10">
        <v>759</v>
      </c>
      <c r="S183" s="10">
        <v>3</v>
      </c>
      <c r="T183" s="10">
        <v>592</v>
      </c>
      <c r="U183" s="10">
        <v>1</v>
      </c>
      <c r="V183" s="10">
        <v>708</v>
      </c>
      <c r="W183" s="10">
        <v>54</v>
      </c>
      <c r="X183" s="10">
        <v>1004</v>
      </c>
      <c r="Y183" s="10">
        <v>115</v>
      </c>
      <c r="Z183" s="10">
        <f t="shared" ref="Z183:Z184" si="141">SUM(B183,D183,F183,H183,J183,L183,N183,P183,R183,T183,V183,X183,)</f>
        <v>9311</v>
      </c>
      <c r="AA183" s="10">
        <f t="shared" si="140"/>
        <v>281</v>
      </c>
      <c r="AB183" s="44"/>
    </row>
    <row r="184" spans="1:28" ht="15.75" x14ac:dyDescent="0.25">
      <c r="A184" s="1" t="s">
        <v>19</v>
      </c>
      <c r="B184" s="35">
        <v>87</v>
      </c>
      <c r="C184" s="35">
        <v>6</v>
      </c>
      <c r="D184" s="10">
        <v>168</v>
      </c>
      <c r="E184" s="10">
        <v>10</v>
      </c>
      <c r="F184" s="10">
        <v>99</v>
      </c>
      <c r="G184" s="10">
        <v>8</v>
      </c>
      <c r="H184" s="10">
        <v>110</v>
      </c>
      <c r="I184" s="10">
        <v>0</v>
      </c>
      <c r="J184" s="10">
        <v>207</v>
      </c>
      <c r="K184" s="10">
        <v>12</v>
      </c>
      <c r="L184" s="10">
        <v>295</v>
      </c>
      <c r="M184" s="10">
        <v>11</v>
      </c>
      <c r="N184" s="10">
        <v>227</v>
      </c>
      <c r="O184" s="10">
        <v>7</v>
      </c>
      <c r="P184" s="10">
        <v>192</v>
      </c>
      <c r="Q184" s="10">
        <v>2</v>
      </c>
      <c r="R184" s="10">
        <v>163</v>
      </c>
      <c r="S184" s="10">
        <v>2</v>
      </c>
      <c r="T184" s="10">
        <v>115</v>
      </c>
      <c r="U184" s="10">
        <v>1</v>
      </c>
      <c r="V184" s="10">
        <v>114</v>
      </c>
      <c r="W184" s="10">
        <v>2</v>
      </c>
      <c r="X184" s="10">
        <v>150</v>
      </c>
      <c r="Y184" s="10">
        <v>49</v>
      </c>
      <c r="Z184" s="10">
        <f t="shared" si="141"/>
        <v>1927</v>
      </c>
      <c r="AA184" s="10">
        <f>SUM(C184,E184,G184,I184,K184,M184,O184,Q184,S184,U184,W184,Y184,)</f>
        <v>110</v>
      </c>
      <c r="AB184" s="44"/>
    </row>
    <row r="185" spans="1:28" ht="16.5" thickBot="1" x14ac:dyDescent="0.3">
      <c r="A185" s="1" t="s">
        <v>21</v>
      </c>
      <c r="B185" s="35">
        <v>145</v>
      </c>
      <c r="C185" s="35">
        <v>0</v>
      </c>
      <c r="D185" s="11">
        <v>182</v>
      </c>
      <c r="E185" s="11">
        <v>11</v>
      </c>
      <c r="F185" s="11">
        <v>126</v>
      </c>
      <c r="G185" s="11">
        <v>2</v>
      </c>
      <c r="H185" s="11">
        <v>158</v>
      </c>
      <c r="I185" s="11">
        <v>2</v>
      </c>
      <c r="J185" s="11">
        <v>274</v>
      </c>
      <c r="K185" s="11">
        <v>3</v>
      </c>
      <c r="L185" s="11">
        <v>412</v>
      </c>
      <c r="M185" s="11">
        <v>9</v>
      </c>
      <c r="N185" s="11">
        <v>197</v>
      </c>
      <c r="O185" s="11">
        <v>4</v>
      </c>
      <c r="P185" s="11">
        <v>276</v>
      </c>
      <c r="Q185" s="11">
        <v>0</v>
      </c>
      <c r="R185" s="11">
        <v>164</v>
      </c>
      <c r="S185" s="11">
        <v>0</v>
      </c>
      <c r="T185" s="11">
        <v>144</v>
      </c>
      <c r="U185" s="11">
        <v>3</v>
      </c>
      <c r="V185" s="11">
        <v>279</v>
      </c>
      <c r="W185" s="11">
        <v>0</v>
      </c>
      <c r="X185" s="11">
        <v>206</v>
      </c>
      <c r="Y185" s="11">
        <v>18</v>
      </c>
      <c r="Z185" s="10">
        <f>SUM(B185,D185,F185,H185,J185,L185,N185,P185,R185,T185,V185,X185,)</f>
        <v>2563</v>
      </c>
      <c r="AA185" s="10">
        <f t="shared" ref="AA185" si="142">SUM(C185,E185,G185,I185,K185,M185,O185,Q185,S185,U185,W185,Y185,)</f>
        <v>52</v>
      </c>
      <c r="AB185" s="44"/>
    </row>
    <row r="186" spans="1:28" ht="16.5" thickBot="1" x14ac:dyDescent="0.3">
      <c r="A186" s="2" t="s">
        <v>51</v>
      </c>
      <c r="B186" s="12">
        <f>SUM(B177:B185)</f>
        <v>27064</v>
      </c>
      <c r="C186" s="12">
        <f>SUM(C177:C185)</f>
        <v>115</v>
      </c>
      <c r="D186" s="12">
        <f t="shared" ref="D186:W186" si="143">SUM(D177:D185)</f>
        <v>35292</v>
      </c>
      <c r="E186" s="12">
        <f t="shared" si="143"/>
        <v>256</v>
      </c>
      <c r="F186" s="12">
        <f t="shared" si="143"/>
        <v>27355</v>
      </c>
      <c r="G186" s="12">
        <f t="shared" si="143"/>
        <v>211</v>
      </c>
      <c r="H186" s="12">
        <f t="shared" si="143"/>
        <v>24096</v>
      </c>
      <c r="I186" s="12">
        <f t="shared" si="143"/>
        <v>144</v>
      </c>
      <c r="J186" s="12">
        <f t="shared" si="143"/>
        <v>24863</v>
      </c>
      <c r="K186" s="12">
        <f t="shared" si="143"/>
        <v>326</v>
      </c>
      <c r="L186" s="12">
        <f t="shared" si="143"/>
        <v>28575</v>
      </c>
      <c r="M186" s="12">
        <f t="shared" si="143"/>
        <v>373</v>
      </c>
      <c r="N186" s="12">
        <f t="shared" si="143"/>
        <v>31665</v>
      </c>
      <c r="O186" s="12">
        <f t="shared" si="143"/>
        <v>411</v>
      </c>
      <c r="P186" s="12">
        <f t="shared" si="143"/>
        <v>27566</v>
      </c>
      <c r="Q186" s="12">
        <f t="shared" si="143"/>
        <v>156</v>
      </c>
      <c r="R186" s="12">
        <f t="shared" si="143"/>
        <v>20065</v>
      </c>
      <c r="S186" s="12">
        <f t="shared" si="143"/>
        <v>91</v>
      </c>
      <c r="T186" s="12">
        <f>SUM(T177:T185)</f>
        <v>24737</v>
      </c>
      <c r="U186" s="12">
        <f t="shared" si="143"/>
        <v>82</v>
      </c>
      <c r="V186" s="12">
        <f t="shared" si="143"/>
        <v>25832</v>
      </c>
      <c r="W186" s="12">
        <f t="shared" si="143"/>
        <v>175</v>
      </c>
      <c r="X186" s="12">
        <f>SUM(X177:X185)</f>
        <v>36606</v>
      </c>
      <c r="Y186" s="12">
        <f>SUM(Y177:Y185)</f>
        <v>640</v>
      </c>
      <c r="Z186" s="12">
        <f>SUM(Z177:Z185)</f>
        <v>333716</v>
      </c>
      <c r="AA186" s="12">
        <f>SUM(AA177:AA185)</f>
        <v>2980</v>
      </c>
    </row>
    <row r="187" spans="1:28" ht="16.5" thickBot="1" x14ac:dyDescent="0.3">
      <c r="A187" s="17" t="s">
        <v>52</v>
      </c>
      <c r="B187" s="54">
        <f>SUM(B186:C186)</f>
        <v>27179</v>
      </c>
      <c r="C187" s="55"/>
      <c r="D187" s="54">
        <f t="shared" ref="D187" si="144">SUM(D186:E186)</f>
        <v>35548</v>
      </c>
      <c r="E187" s="55"/>
      <c r="F187" s="54">
        <f t="shared" ref="F187" si="145">SUM(F186:G186)</f>
        <v>27566</v>
      </c>
      <c r="G187" s="55"/>
      <c r="H187" s="54">
        <f t="shared" ref="H187" si="146">SUM(H186:I186)</f>
        <v>24240</v>
      </c>
      <c r="I187" s="55"/>
      <c r="J187" s="54">
        <f t="shared" ref="J187" si="147">SUM(J186:K186)</f>
        <v>25189</v>
      </c>
      <c r="K187" s="55"/>
      <c r="L187" s="54">
        <f t="shared" ref="L187" si="148">SUM(L186:M186)</f>
        <v>28948</v>
      </c>
      <c r="M187" s="55"/>
      <c r="N187" s="54">
        <f t="shared" ref="N187" si="149">SUM(N186:O186)</f>
        <v>32076</v>
      </c>
      <c r="O187" s="55"/>
      <c r="P187" s="54">
        <f t="shared" ref="P187" si="150">SUM(P186:Q186)</f>
        <v>27722</v>
      </c>
      <c r="Q187" s="55"/>
      <c r="R187" s="54">
        <f t="shared" ref="R187" si="151">SUM(R186:S186)</f>
        <v>20156</v>
      </c>
      <c r="S187" s="55"/>
      <c r="T187" s="54">
        <f t="shared" ref="T187" si="152">SUM(T186:U186)</f>
        <v>24819</v>
      </c>
      <c r="U187" s="55"/>
      <c r="V187" s="54">
        <f t="shared" ref="V187" si="153">SUM(V186:W186)</f>
        <v>26007</v>
      </c>
      <c r="W187" s="55"/>
      <c r="X187" s="54">
        <f>SUM(X186:Y186)</f>
        <v>37246</v>
      </c>
      <c r="Y187" s="55"/>
      <c r="Z187" s="54">
        <f>SUM(Z186:AA186)</f>
        <v>336696</v>
      </c>
      <c r="AA187" s="55"/>
    </row>
    <row r="188" spans="1:28" x14ac:dyDescent="0.25">
      <c r="T188" t="s">
        <v>22</v>
      </c>
    </row>
    <row r="189" spans="1:28" x14ac:dyDescent="0.25">
      <c r="T189" t="s">
        <v>23</v>
      </c>
    </row>
    <row r="190" spans="1:28" x14ac:dyDescent="0.25">
      <c r="T190" t="s">
        <v>44</v>
      </c>
      <c r="W190" s="7" t="s">
        <v>57</v>
      </c>
    </row>
    <row r="193" spans="1:28" ht="15.75" thickBot="1" x14ac:dyDescent="0.3">
      <c r="A193" s="56" t="s">
        <v>60</v>
      </c>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row>
    <row r="194" spans="1:28" ht="16.5" customHeight="1" thickBot="1" x14ac:dyDescent="0.3">
      <c r="A194" s="8" t="s">
        <v>35</v>
      </c>
      <c r="B194" s="57" t="s">
        <v>0</v>
      </c>
      <c r="C194" s="58"/>
      <c r="D194" s="57" t="s">
        <v>1</v>
      </c>
      <c r="E194" s="58"/>
      <c r="F194" s="57" t="s">
        <v>2</v>
      </c>
      <c r="G194" s="58"/>
      <c r="H194" s="57" t="s">
        <v>3</v>
      </c>
      <c r="I194" s="58"/>
      <c r="J194" s="57" t="s">
        <v>4</v>
      </c>
      <c r="K194" s="58"/>
      <c r="L194" s="57" t="s">
        <v>5</v>
      </c>
      <c r="M194" s="58"/>
      <c r="N194" s="57" t="s">
        <v>6</v>
      </c>
      <c r="O194" s="58"/>
      <c r="P194" s="57" t="s">
        <v>7</v>
      </c>
      <c r="Q194" s="58"/>
      <c r="R194" s="57" t="s">
        <v>8</v>
      </c>
      <c r="S194" s="58"/>
      <c r="T194" s="57" t="s">
        <v>9</v>
      </c>
      <c r="U194" s="58"/>
      <c r="V194" s="57" t="s">
        <v>10</v>
      </c>
      <c r="W194" s="58"/>
      <c r="X194" s="57" t="s">
        <v>11</v>
      </c>
      <c r="Y194" s="58"/>
      <c r="Z194" s="59" t="s">
        <v>12</v>
      </c>
      <c r="AA194" s="60"/>
    </row>
    <row r="195" spans="1:28" ht="17.25" thickTop="1" thickBot="1" x14ac:dyDescent="0.3">
      <c r="A195" s="14"/>
      <c r="B195" s="16" t="s">
        <v>49</v>
      </c>
      <c r="C195" s="16" t="s">
        <v>50</v>
      </c>
      <c r="D195" s="16" t="s">
        <v>49</v>
      </c>
      <c r="E195" s="15" t="s">
        <v>50</v>
      </c>
      <c r="F195" s="16" t="s">
        <v>49</v>
      </c>
      <c r="G195" s="15" t="s">
        <v>50</v>
      </c>
      <c r="H195" s="16" t="s">
        <v>49</v>
      </c>
      <c r="I195" s="15" t="s">
        <v>50</v>
      </c>
      <c r="J195" s="16" t="s">
        <v>49</v>
      </c>
      <c r="K195" s="15" t="s">
        <v>50</v>
      </c>
      <c r="L195" s="16" t="s">
        <v>49</v>
      </c>
      <c r="M195" s="15" t="s">
        <v>50</v>
      </c>
      <c r="N195" s="16" t="s">
        <v>49</v>
      </c>
      <c r="O195" s="15" t="s">
        <v>50</v>
      </c>
      <c r="P195" s="16" t="s">
        <v>49</v>
      </c>
      <c r="Q195" s="15" t="s">
        <v>50</v>
      </c>
      <c r="R195" s="16" t="s">
        <v>49</v>
      </c>
      <c r="S195" s="15" t="s">
        <v>50</v>
      </c>
      <c r="T195" s="16" t="s">
        <v>49</v>
      </c>
      <c r="U195" s="15" t="s">
        <v>50</v>
      </c>
      <c r="V195" s="16" t="s">
        <v>49</v>
      </c>
      <c r="W195" s="15" t="s">
        <v>50</v>
      </c>
      <c r="X195" s="16" t="s">
        <v>49</v>
      </c>
      <c r="Y195" s="15" t="s">
        <v>50</v>
      </c>
      <c r="Z195" s="16" t="s">
        <v>49</v>
      </c>
      <c r="AA195" s="16" t="s">
        <v>50</v>
      </c>
    </row>
    <row r="196" spans="1:28" ht="16.5" thickTop="1" x14ac:dyDescent="0.25">
      <c r="A196" s="1" t="s">
        <v>13</v>
      </c>
      <c r="B196" s="35">
        <v>14204</v>
      </c>
      <c r="C196" s="35">
        <v>10</v>
      </c>
      <c r="D196" s="9">
        <v>27636</v>
      </c>
      <c r="E196" s="9">
        <v>33</v>
      </c>
      <c r="F196" s="9">
        <v>16216</v>
      </c>
      <c r="G196" s="9">
        <v>41</v>
      </c>
      <c r="H196" s="9">
        <v>17493</v>
      </c>
      <c r="I196" s="9">
        <v>69</v>
      </c>
      <c r="J196" s="9">
        <v>17530</v>
      </c>
      <c r="K196" s="9">
        <v>132</v>
      </c>
      <c r="L196" s="9">
        <v>19147</v>
      </c>
      <c r="M196" s="9">
        <v>82</v>
      </c>
      <c r="N196" s="9">
        <v>21218</v>
      </c>
      <c r="O196" s="9">
        <v>68</v>
      </c>
      <c r="P196" s="9">
        <v>18258</v>
      </c>
      <c r="Q196" s="9">
        <v>27</v>
      </c>
      <c r="R196" s="9"/>
      <c r="S196" s="9"/>
      <c r="T196" s="9"/>
      <c r="U196" s="9"/>
      <c r="V196" s="9"/>
      <c r="W196" s="9"/>
      <c r="X196" s="9"/>
      <c r="Y196" s="9"/>
      <c r="Z196" s="10">
        <f>SUM(B196,D196,F196,H196,J196,L196,N196,P196,R196,T196,V196,X196,)</f>
        <v>151702</v>
      </c>
      <c r="AA196" s="10">
        <f>SUM(C196,E196,G196,I196,K196,M196,O196,Q196,S196,U196,W196,Y196,)</f>
        <v>462</v>
      </c>
      <c r="AB196" s="44"/>
    </row>
    <row r="197" spans="1:28" ht="15.75" x14ac:dyDescent="0.25">
      <c r="A197" s="1" t="s">
        <v>14</v>
      </c>
      <c r="B197" s="35">
        <v>804</v>
      </c>
      <c r="C197" s="35">
        <v>3</v>
      </c>
      <c r="D197" s="10">
        <v>751</v>
      </c>
      <c r="E197" s="10">
        <v>37</v>
      </c>
      <c r="F197" s="10">
        <v>876</v>
      </c>
      <c r="G197" s="10">
        <v>9</v>
      </c>
      <c r="H197" s="10">
        <v>731</v>
      </c>
      <c r="I197" s="10">
        <v>21</v>
      </c>
      <c r="J197" s="10">
        <v>801</v>
      </c>
      <c r="K197" s="10">
        <v>9</v>
      </c>
      <c r="L197" s="10">
        <v>775</v>
      </c>
      <c r="M197" s="10">
        <v>20</v>
      </c>
      <c r="N197" s="10">
        <v>740</v>
      </c>
      <c r="O197" s="10">
        <v>40</v>
      </c>
      <c r="P197" s="10">
        <v>795</v>
      </c>
      <c r="Q197" s="10">
        <v>41</v>
      </c>
      <c r="R197" s="10"/>
      <c r="S197" s="10"/>
      <c r="T197" s="10"/>
      <c r="U197" s="10"/>
      <c r="V197" s="10"/>
      <c r="W197" s="10"/>
      <c r="X197" s="10"/>
      <c r="Y197" s="10"/>
      <c r="Z197" s="10">
        <f t="shared" ref="Z197:Z200" si="154">SUM(B197,D197,F197,H197,J197,L197,N197,P197,R197,T197,V197,X197,)</f>
        <v>6273</v>
      </c>
      <c r="AA197" s="10">
        <f t="shared" ref="AA197:AA202" si="155">SUM(C197,E197,G197,I197,K197,M197,O197,Q197,S197,U197,W197,Y197,)</f>
        <v>180</v>
      </c>
      <c r="AB197" s="44"/>
    </row>
    <row r="198" spans="1:28" ht="15.75" x14ac:dyDescent="0.25">
      <c r="A198" s="1" t="s">
        <v>15</v>
      </c>
      <c r="B198" s="35">
        <v>6846</v>
      </c>
      <c r="C198" s="35">
        <v>34</v>
      </c>
      <c r="D198" s="10">
        <v>6383</v>
      </c>
      <c r="E198" s="10">
        <v>75</v>
      </c>
      <c r="F198" s="10">
        <v>5489</v>
      </c>
      <c r="G198" s="10">
        <v>5</v>
      </c>
      <c r="H198" s="10">
        <v>8071</v>
      </c>
      <c r="I198" s="10">
        <v>10</v>
      </c>
      <c r="J198" s="10">
        <v>5826</v>
      </c>
      <c r="K198" s="10">
        <v>48</v>
      </c>
      <c r="L198" s="10">
        <v>6259</v>
      </c>
      <c r="M198" s="10">
        <v>69</v>
      </c>
      <c r="N198" s="10">
        <v>7091</v>
      </c>
      <c r="O198" s="10">
        <v>10</v>
      </c>
      <c r="P198" s="10">
        <v>8657</v>
      </c>
      <c r="Q198" s="10">
        <v>37</v>
      </c>
      <c r="R198" s="10"/>
      <c r="S198" s="10"/>
      <c r="T198" s="10"/>
      <c r="U198" s="10"/>
      <c r="V198" s="10"/>
      <c r="W198" s="10"/>
      <c r="X198" s="10"/>
      <c r="Y198" s="10"/>
      <c r="Z198" s="10">
        <f t="shared" si="154"/>
        <v>54622</v>
      </c>
      <c r="AA198" s="10">
        <f t="shared" si="155"/>
        <v>288</v>
      </c>
      <c r="AB198" s="44"/>
    </row>
    <row r="199" spans="1:28" ht="15.75" x14ac:dyDescent="0.25">
      <c r="A199" s="1" t="s">
        <v>16</v>
      </c>
      <c r="B199" s="35">
        <v>162</v>
      </c>
      <c r="C199" s="35">
        <v>1</v>
      </c>
      <c r="D199" s="10">
        <v>212</v>
      </c>
      <c r="E199" s="10">
        <v>0</v>
      </c>
      <c r="F199" s="10">
        <v>217</v>
      </c>
      <c r="G199" s="10">
        <v>0</v>
      </c>
      <c r="H199" s="10">
        <v>175</v>
      </c>
      <c r="I199" s="10">
        <v>0</v>
      </c>
      <c r="J199" s="10">
        <v>199</v>
      </c>
      <c r="K199" s="10">
        <v>0</v>
      </c>
      <c r="L199" s="10">
        <v>204</v>
      </c>
      <c r="M199" s="10">
        <v>0</v>
      </c>
      <c r="N199" s="10">
        <v>297</v>
      </c>
      <c r="O199" s="10">
        <v>0</v>
      </c>
      <c r="P199" s="10">
        <v>210</v>
      </c>
      <c r="Q199" s="10">
        <v>0</v>
      </c>
      <c r="R199" s="10"/>
      <c r="S199" s="10"/>
      <c r="T199" s="10"/>
      <c r="U199" s="10"/>
      <c r="V199" s="10"/>
      <c r="W199" s="10"/>
      <c r="X199" s="10"/>
      <c r="Y199" s="10"/>
      <c r="Z199" s="10">
        <f t="shared" si="154"/>
        <v>1676</v>
      </c>
      <c r="AA199" s="10">
        <f t="shared" si="155"/>
        <v>1</v>
      </c>
      <c r="AB199" s="44"/>
    </row>
    <row r="200" spans="1:28" ht="15.75" x14ac:dyDescent="0.25">
      <c r="A200" s="1" t="s">
        <v>17</v>
      </c>
      <c r="B200" s="35">
        <v>1650</v>
      </c>
      <c r="C200" s="35">
        <v>74</v>
      </c>
      <c r="D200" s="10">
        <v>2088</v>
      </c>
      <c r="E200" s="10">
        <v>74</v>
      </c>
      <c r="F200" s="10">
        <v>1672</v>
      </c>
      <c r="G200" s="10">
        <v>69</v>
      </c>
      <c r="H200" s="10">
        <v>1839</v>
      </c>
      <c r="I200" s="10">
        <v>97</v>
      </c>
      <c r="J200" s="10">
        <v>984</v>
      </c>
      <c r="K200" s="10">
        <v>123</v>
      </c>
      <c r="L200" s="10">
        <v>913</v>
      </c>
      <c r="M200" s="10">
        <v>132</v>
      </c>
      <c r="N200" s="10">
        <v>1408</v>
      </c>
      <c r="O200" s="10">
        <v>69</v>
      </c>
      <c r="P200" s="10">
        <v>1328</v>
      </c>
      <c r="Q200" s="10">
        <v>59</v>
      </c>
      <c r="R200" s="10"/>
      <c r="S200" s="10"/>
      <c r="T200" s="10"/>
      <c r="U200" s="10"/>
      <c r="V200" s="10"/>
      <c r="W200" s="10"/>
      <c r="X200" s="10"/>
      <c r="Y200" s="10"/>
      <c r="Z200" s="10">
        <f t="shared" si="154"/>
        <v>11882</v>
      </c>
      <c r="AA200" s="10">
        <f t="shared" si="155"/>
        <v>697</v>
      </c>
      <c r="AB200" s="44"/>
    </row>
    <row r="201" spans="1:28" ht="15.75" x14ac:dyDescent="0.25">
      <c r="A201" s="1" t="s">
        <v>18</v>
      </c>
      <c r="B201" s="35">
        <v>2826</v>
      </c>
      <c r="C201" s="35">
        <v>17</v>
      </c>
      <c r="D201" s="10">
        <v>3772</v>
      </c>
      <c r="E201" s="10">
        <v>26</v>
      </c>
      <c r="F201" s="10">
        <v>2650</v>
      </c>
      <c r="G201" s="10">
        <v>28</v>
      </c>
      <c r="H201" s="10">
        <v>2672</v>
      </c>
      <c r="I201" s="10">
        <v>51</v>
      </c>
      <c r="J201" s="10">
        <v>1988</v>
      </c>
      <c r="K201" s="10">
        <v>47</v>
      </c>
      <c r="L201" s="10">
        <v>1793</v>
      </c>
      <c r="M201" s="10">
        <v>56</v>
      </c>
      <c r="N201" s="10">
        <v>2434</v>
      </c>
      <c r="O201" s="10">
        <v>25</v>
      </c>
      <c r="P201" s="10">
        <v>2543</v>
      </c>
      <c r="Q201" s="10">
        <v>17</v>
      </c>
      <c r="R201" s="10"/>
      <c r="S201" s="10"/>
      <c r="T201" s="10"/>
      <c r="U201" s="10"/>
      <c r="V201" s="10"/>
      <c r="W201" s="10"/>
      <c r="X201" s="10"/>
      <c r="Y201" s="10"/>
      <c r="Z201" s="10">
        <f>SUM(B201,D201,F201,H201,J201,L201,N201,P201,R201,T201,V201,X201,)</f>
        <v>20678</v>
      </c>
      <c r="AA201" s="10">
        <f t="shared" si="155"/>
        <v>267</v>
      </c>
      <c r="AB201" s="44"/>
    </row>
    <row r="202" spans="1:28" ht="15.75" x14ac:dyDescent="0.25">
      <c r="A202" s="1" t="s">
        <v>20</v>
      </c>
      <c r="B202" s="35">
        <v>529</v>
      </c>
      <c r="C202" s="35">
        <v>2</v>
      </c>
      <c r="D202" s="10">
        <v>574</v>
      </c>
      <c r="E202" s="10">
        <v>5</v>
      </c>
      <c r="F202" s="10">
        <v>812</v>
      </c>
      <c r="G202" s="10">
        <v>2</v>
      </c>
      <c r="H202" s="10">
        <v>610</v>
      </c>
      <c r="I202" s="10">
        <v>0</v>
      </c>
      <c r="J202" s="10">
        <v>731</v>
      </c>
      <c r="K202" s="10">
        <v>5</v>
      </c>
      <c r="L202" s="10">
        <v>785</v>
      </c>
      <c r="M202" s="10">
        <v>5</v>
      </c>
      <c r="N202" s="10">
        <v>833</v>
      </c>
      <c r="O202" s="10">
        <v>14</v>
      </c>
      <c r="P202" s="10">
        <v>812</v>
      </c>
      <c r="Q202" s="10">
        <v>14</v>
      </c>
      <c r="R202" s="10"/>
      <c r="S202" s="10"/>
      <c r="T202" s="10"/>
      <c r="U202" s="10"/>
      <c r="V202" s="10"/>
      <c r="W202" s="10"/>
      <c r="X202" s="10"/>
      <c r="Y202" s="10"/>
      <c r="Z202" s="10">
        <f t="shared" ref="Z202:Z203" si="156">SUM(B202,D202,F202,H202,J202,L202,N202,P202,R202,T202,V202,X202,)</f>
        <v>5686</v>
      </c>
      <c r="AA202" s="10">
        <f t="shared" si="155"/>
        <v>47</v>
      </c>
      <c r="AB202" s="44"/>
    </row>
    <row r="203" spans="1:28" ht="15.75" x14ac:dyDescent="0.25">
      <c r="A203" s="1" t="s">
        <v>19</v>
      </c>
      <c r="B203" s="35">
        <v>108</v>
      </c>
      <c r="C203" s="35">
        <v>8</v>
      </c>
      <c r="D203" s="10">
        <v>164</v>
      </c>
      <c r="E203" s="10">
        <v>2</v>
      </c>
      <c r="F203" s="10">
        <v>132</v>
      </c>
      <c r="G203" s="10">
        <v>1</v>
      </c>
      <c r="H203" s="10">
        <v>95</v>
      </c>
      <c r="I203" s="10">
        <v>2</v>
      </c>
      <c r="J203" s="10">
        <v>123</v>
      </c>
      <c r="K203" s="10">
        <v>0</v>
      </c>
      <c r="L203" s="10">
        <v>127</v>
      </c>
      <c r="M203" s="10">
        <v>1</v>
      </c>
      <c r="N203" s="10">
        <v>208</v>
      </c>
      <c r="O203" s="10">
        <v>3</v>
      </c>
      <c r="P203" s="10">
        <v>151</v>
      </c>
      <c r="Q203" s="10">
        <v>1</v>
      </c>
      <c r="R203" s="10"/>
      <c r="S203" s="10"/>
      <c r="T203" s="10"/>
      <c r="U203" s="10"/>
      <c r="V203" s="10"/>
      <c r="W203" s="10"/>
      <c r="X203" s="10"/>
      <c r="Y203" s="10"/>
      <c r="Z203" s="10">
        <f t="shared" si="156"/>
        <v>1108</v>
      </c>
      <c r="AA203" s="10">
        <f>SUM(C203,E203,G203,I203,K203,M203,O203,Q203,S203,U203,W203,Y203,)</f>
        <v>18</v>
      </c>
      <c r="AB203" s="44"/>
    </row>
    <row r="204" spans="1:28" ht="16.5" thickBot="1" x14ac:dyDescent="0.3">
      <c r="A204" s="1" t="s">
        <v>21</v>
      </c>
      <c r="B204" s="35">
        <v>168</v>
      </c>
      <c r="C204" s="35">
        <v>4</v>
      </c>
      <c r="D204" s="11">
        <v>235</v>
      </c>
      <c r="E204" s="11">
        <v>2</v>
      </c>
      <c r="F204" s="11">
        <v>158</v>
      </c>
      <c r="G204" s="11">
        <v>5</v>
      </c>
      <c r="H204" s="11">
        <v>328</v>
      </c>
      <c r="I204" s="11">
        <v>2</v>
      </c>
      <c r="J204" s="11">
        <v>171</v>
      </c>
      <c r="K204" s="11">
        <v>6</v>
      </c>
      <c r="L204" s="11">
        <v>167</v>
      </c>
      <c r="M204" s="11">
        <v>3</v>
      </c>
      <c r="N204" s="11">
        <v>279</v>
      </c>
      <c r="O204" s="11">
        <v>6</v>
      </c>
      <c r="P204" s="11">
        <v>213</v>
      </c>
      <c r="Q204" s="11">
        <v>0</v>
      </c>
      <c r="R204" s="11"/>
      <c r="S204" s="11"/>
      <c r="T204" s="11"/>
      <c r="U204" s="11"/>
      <c r="V204" s="11"/>
      <c r="W204" s="11"/>
      <c r="X204" s="11"/>
      <c r="Y204" s="11"/>
      <c r="Z204" s="10">
        <f>SUM(B204,D204,F204,H204,J204,L204,N204,P204,R204,T204,V204,X204,)</f>
        <v>1719</v>
      </c>
      <c r="AA204" s="10">
        <f t="shared" ref="AA204" si="157">SUM(C204,E204,G204,I204,K204,M204,O204,Q204,S204,U204,W204,Y204,)</f>
        <v>28</v>
      </c>
      <c r="AB204" s="44"/>
    </row>
    <row r="205" spans="1:28" ht="16.5" thickBot="1" x14ac:dyDescent="0.3">
      <c r="A205" s="2" t="s">
        <v>51</v>
      </c>
      <c r="B205" s="12">
        <f>SUM(B196:B204)</f>
        <v>27297</v>
      </c>
      <c r="C205" s="12">
        <f>SUM(C196:C204)</f>
        <v>153</v>
      </c>
      <c r="D205" s="12">
        <f t="shared" ref="D205:S205" si="158">SUM(D196:D204)</f>
        <v>41815</v>
      </c>
      <c r="E205" s="12">
        <f t="shared" si="158"/>
        <v>254</v>
      </c>
      <c r="F205" s="12">
        <f t="shared" si="158"/>
        <v>28222</v>
      </c>
      <c r="G205" s="12">
        <f t="shared" si="158"/>
        <v>160</v>
      </c>
      <c r="H205" s="12">
        <f t="shared" si="158"/>
        <v>32014</v>
      </c>
      <c r="I205" s="12">
        <f t="shared" si="158"/>
        <v>252</v>
      </c>
      <c r="J205" s="12">
        <f t="shared" si="158"/>
        <v>28353</v>
      </c>
      <c r="K205" s="12">
        <f t="shared" si="158"/>
        <v>370</v>
      </c>
      <c r="L205" s="12">
        <f t="shared" si="158"/>
        <v>30170</v>
      </c>
      <c r="M205" s="12">
        <f t="shared" si="158"/>
        <v>368</v>
      </c>
      <c r="N205" s="12">
        <f t="shared" si="158"/>
        <v>34508</v>
      </c>
      <c r="O205" s="12">
        <f t="shared" si="158"/>
        <v>235</v>
      </c>
      <c r="P205" s="12">
        <f t="shared" si="158"/>
        <v>32967</v>
      </c>
      <c r="Q205" s="12">
        <f t="shared" si="158"/>
        <v>196</v>
      </c>
      <c r="R205" s="12">
        <f t="shared" si="158"/>
        <v>0</v>
      </c>
      <c r="S205" s="12">
        <f t="shared" si="158"/>
        <v>0</v>
      </c>
      <c r="T205" s="12">
        <f>SUM(T196:T204)</f>
        <v>0</v>
      </c>
      <c r="U205" s="12">
        <f t="shared" ref="U205:W205" si="159">SUM(U196:U204)</f>
        <v>0</v>
      </c>
      <c r="V205" s="12">
        <f t="shared" si="159"/>
        <v>0</v>
      </c>
      <c r="W205" s="12">
        <f t="shared" si="159"/>
        <v>0</v>
      </c>
      <c r="X205" s="12">
        <f>SUM(X196:X204)</f>
        <v>0</v>
      </c>
      <c r="Y205" s="12">
        <f>SUM(Y196:Y204)</f>
        <v>0</v>
      </c>
      <c r="Z205" s="12">
        <f>SUM(Z196:Z204)</f>
        <v>255346</v>
      </c>
      <c r="AA205" s="12">
        <f>SUM(AA196:AA204)</f>
        <v>1988</v>
      </c>
    </row>
    <row r="206" spans="1:28" ht="16.5" thickBot="1" x14ac:dyDescent="0.3">
      <c r="A206" s="17" t="s">
        <v>52</v>
      </c>
      <c r="B206" s="54">
        <f>SUM(B205:C205)</f>
        <v>27450</v>
      </c>
      <c r="C206" s="55"/>
      <c r="D206" s="54">
        <f t="shared" ref="D206" si="160">SUM(D205:E205)</f>
        <v>42069</v>
      </c>
      <c r="E206" s="55"/>
      <c r="F206" s="54">
        <f t="shared" ref="F206" si="161">SUM(F205:G205)</f>
        <v>28382</v>
      </c>
      <c r="G206" s="55"/>
      <c r="H206" s="54">
        <f t="shared" ref="H206" si="162">SUM(H205:I205)</f>
        <v>32266</v>
      </c>
      <c r="I206" s="55"/>
      <c r="J206" s="54">
        <f t="shared" ref="J206" si="163">SUM(J205:K205)</f>
        <v>28723</v>
      </c>
      <c r="K206" s="55"/>
      <c r="L206" s="54">
        <f t="shared" ref="L206" si="164">SUM(L205:M205)</f>
        <v>30538</v>
      </c>
      <c r="M206" s="55"/>
      <c r="N206" s="54">
        <f t="shared" ref="N206" si="165">SUM(N205:O205)</f>
        <v>34743</v>
      </c>
      <c r="O206" s="55"/>
      <c r="P206" s="54">
        <f t="shared" ref="P206" si="166">SUM(P205:Q205)</f>
        <v>33163</v>
      </c>
      <c r="Q206" s="55"/>
      <c r="R206" s="54">
        <f t="shared" ref="R206" si="167">SUM(R205:S205)</f>
        <v>0</v>
      </c>
      <c r="S206" s="55"/>
      <c r="T206" s="54">
        <f t="shared" ref="T206" si="168">SUM(T205:U205)</f>
        <v>0</v>
      </c>
      <c r="U206" s="55"/>
      <c r="V206" s="54">
        <f t="shared" ref="V206" si="169">SUM(V205:W205)</f>
        <v>0</v>
      </c>
      <c r="W206" s="55"/>
      <c r="X206" s="54">
        <f>SUM(X205:Y205)</f>
        <v>0</v>
      </c>
      <c r="Y206" s="55"/>
      <c r="Z206" s="54">
        <f>SUM(Z205:AA205)</f>
        <v>257334</v>
      </c>
      <c r="AA206" s="55"/>
    </row>
    <row r="207" spans="1:28" x14ac:dyDescent="0.25">
      <c r="T207" t="s">
        <v>22</v>
      </c>
    </row>
    <row r="208" spans="1:28" x14ac:dyDescent="0.25">
      <c r="T208" t="s">
        <v>23</v>
      </c>
    </row>
    <row r="209" spans="20:23" x14ac:dyDescent="0.25">
      <c r="T209" t="s">
        <v>44</v>
      </c>
      <c r="W209" s="7" t="s">
        <v>57</v>
      </c>
    </row>
  </sheetData>
  <mergeCells count="324">
    <mergeCell ref="X2:Y2"/>
    <mergeCell ref="B31:C31"/>
    <mergeCell ref="D31:E31"/>
    <mergeCell ref="F31:G31"/>
    <mergeCell ref="H31:I31"/>
    <mergeCell ref="J31:K31"/>
    <mergeCell ref="X14:Y14"/>
    <mergeCell ref="Z14:AA14"/>
    <mergeCell ref="P19:Q19"/>
    <mergeCell ref="R19:S19"/>
    <mergeCell ref="T19:U19"/>
    <mergeCell ref="V19:W19"/>
    <mergeCell ref="X19:Y19"/>
    <mergeCell ref="Z19:AA19"/>
    <mergeCell ref="L31:M31"/>
    <mergeCell ref="N31:O31"/>
    <mergeCell ref="P31:Q31"/>
    <mergeCell ref="R31:S31"/>
    <mergeCell ref="T31:U31"/>
    <mergeCell ref="A18:AA18"/>
    <mergeCell ref="A1:AA1"/>
    <mergeCell ref="N14:O14"/>
    <mergeCell ref="P14:Q14"/>
    <mergeCell ref="R14:S14"/>
    <mergeCell ref="T14:U14"/>
    <mergeCell ref="V14:W14"/>
    <mergeCell ref="L2:M2"/>
    <mergeCell ref="B14:C14"/>
    <mergeCell ref="D14:E14"/>
    <mergeCell ref="F14:G14"/>
    <mergeCell ref="H14:I14"/>
    <mergeCell ref="J14:K14"/>
    <mergeCell ref="L14:M14"/>
    <mergeCell ref="B2:C2"/>
    <mergeCell ref="D2:E2"/>
    <mergeCell ref="F2:G2"/>
    <mergeCell ref="H2:I2"/>
    <mergeCell ref="J2:K2"/>
    <mergeCell ref="Z2:AA2"/>
    <mergeCell ref="N2:O2"/>
    <mergeCell ref="P2:Q2"/>
    <mergeCell ref="R2:S2"/>
    <mergeCell ref="T2:U2"/>
    <mergeCell ref="V2:W2"/>
    <mergeCell ref="V36:W36"/>
    <mergeCell ref="X36:Y36"/>
    <mergeCell ref="Z36:AA36"/>
    <mergeCell ref="V31:W31"/>
    <mergeCell ref="X31:Y31"/>
    <mergeCell ref="Z31:AA31"/>
    <mergeCell ref="B19:C19"/>
    <mergeCell ref="D19:E19"/>
    <mergeCell ref="F19:G19"/>
    <mergeCell ref="H19:I19"/>
    <mergeCell ref="J19:K19"/>
    <mergeCell ref="L19:M19"/>
    <mergeCell ref="N19:O19"/>
    <mergeCell ref="B36:C36"/>
    <mergeCell ref="D36:E36"/>
    <mergeCell ref="F36:G36"/>
    <mergeCell ref="H36:I36"/>
    <mergeCell ref="J36:K36"/>
    <mergeCell ref="L36:M36"/>
    <mergeCell ref="N36:O36"/>
    <mergeCell ref="P36:Q36"/>
    <mergeCell ref="R36:S36"/>
    <mergeCell ref="H53:I53"/>
    <mergeCell ref="J53:K53"/>
    <mergeCell ref="V48:W48"/>
    <mergeCell ref="X48:Y48"/>
    <mergeCell ref="Z48:AA48"/>
    <mergeCell ref="A35:AA35"/>
    <mergeCell ref="A52:AA52"/>
    <mergeCell ref="L48:M48"/>
    <mergeCell ref="N48:O48"/>
    <mergeCell ref="P48:Q48"/>
    <mergeCell ref="R48:S48"/>
    <mergeCell ref="T48:U48"/>
    <mergeCell ref="B48:C48"/>
    <mergeCell ref="D48:E48"/>
    <mergeCell ref="F48:G48"/>
    <mergeCell ref="H48:I48"/>
    <mergeCell ref="J48:K48"/>
    <mergeCell ref="V53:W53"/>
    <mergeCell ref="X53:Y53"/>
    <mergeCell ref="Z53:AA53"/>
    <mergeCell ref="B53:C53"/>
    <mergeCell ref="D53:E53"/>
    <mergeCell ref="F53:G53"/>
    <mergeCell ref="T36:U36"/>
    <mergeCell ref="B65:C65"/>
    <mergeCell ref="D65:E65"/>
    <mergeCell ref="F65:G65"/>
    <mergeCell ref="H65:I65"/>
    <mergeCell ref="J65:K65"/>
    <mergeCell ref="L65:M65"/>
    <mergeCell ref="N65:O65"/>
    <mergeCell ref="P65:Q65"/>
    <mergeCell ref="R65:S65"/>
    <mergeCell ref="T65:U65"/>
    <mergeCell ref="V65:W65"/>
    <mergeCell ref="X65:Y65"/>
    <mergeCell ref="Z65:AA65"/>
    <mergeCell ref="L53:M53"/>
    <mergeCell ref="N53:O53"/>
    <mergeCell ref="P53:Q53"/>
    <mergeCell ref="R53:S53"/>
    <mergeCell ref="T53:U53"/>
    <mergeCell ref="H82:I82"/>
    <mergeCell ref="J82:K82"/>
    <mergeCell ref="A69:AA69"/>
    <mergeCell ref="B70:C70"/>
    <mergeCell ref="D70:E70"/>
    <mergeCell ref="F70:G70"/>
    <mergeCell ref="H70:I70"/>
    <mergeCell ref="J70:K70"/>
    <mergeCell ref="L70:M70"/>
    <mergeCell ref="N70:O70"/>
    <mergeCell ref="P70:Q70"/>
    <mergeCell ref="R70:S70"/>
    <mergeCell ref="T70:U70"/>
    <mergeCell ref="V70:W70"/>
    <mergeCell ref="X70:Y70"/>
    <mergeCell ref="Z70:AA70"/>
    <mergeCell ref="V82:W82"/>
    <mergeCell ref="X82:Y82"/>
    <mergeCell ref="Z82:AA82"/>
    <mergeCell ref="L82:M82"/>
    <mergeCell ref="N82:O82"/>
    <mergeCell ref="P82:Q82"/>
    <mergeCell ref="R82:S82"/>
    <mergeCell ref="A86:AA86"/>
    <mergeCell ref="B87:C87"/>
    <mergeCell ref="D87:E87"/>
    <mergeCell ref="F87:G87"/>
    <mergeCell ref="H87:I87"/>
    <mergeCell ref="J87:K87"/>
    <mergeCell ref="L87:M87"/>
    <mergeCell ref="N87:O87"/>
    <mergeCell ref="P87:Q87"/>
    <mergeCell ref="R87:S87"/>
    <mergeCell ref="T87:U87"/>
    <mergeCell ref="V87:W87"/>
    <mergeCell ref="X87:Y87"/>
    <mergeCell ref="Z116:AA116"/>
    <mergeCell ref="L116:M116"/>
    <mergeCell ref="N116:O116"/>
    <mergeCell ref="P116:Q116"/>
    <mergeCell ref="R116:S116"/>
    <mergeCell ref="T116:U116"/>
    <mergeCell ref="T82:U82"/>
    <mergeCell ref="B82:C82"/>
    <mergeCell ref="D82:E82"/>
    <mergeCell ref="F82:G82"/>
    <mergeCell ref="Z87:AA87"/>
    <mergeCell ref="B99:C99"/>
    <mergeCell ref="D99:E99"/>
    <mergeCell ref="F99:G99"/>
    <mergeCell ref="H99:I99"/>
    <mergeCell ref="J99:K99"/>
    <mergeCell ref="L99:M99"/>
    <mergeCell ref="N99:O99"/>
    <mergeCell ref="P99:Q99"/>
    <mergeCell ref="R99:S99"/>
    <mergeCell ref="T99:U99"/>
    <mergeCell ref="V99:W99"/>
    <mergeCell ref="X99:Y99"/>
    <mergeCell ref="Z99:AA99"/>
    <mergeCell ref="N121:O121"/>
    <mergeCell ref="P121:Q121"/>
    <mergeCell ref="R121:S121"/>
    <mergeCell ref="T121:U121"/>
    <mergeCell ref="V121:W121"/>
    <mergeCell ref="X121:Y121"/>
    <mergeCell ref="H116:I116"/>
    <mergeCell ref="J116:K116"/>
    <mergeCell ref="A103:AA103"/>
    <mergeCell ref="B104:C104"/>
    <mergeCell ref="D104:E104"/>
    <mergeCell ref="F104:G104"/>
    <mergeCell ref="H104:I104"/>
    <mergeCell ref="J104:K104"/>
    <mergeCell ref="L104:M104"/>
    <mergeCell ref="N104:O104"/>
    <mergeCell ref="P104:Q104"/>
    <mergeCell ref="R104:S104"/>
    <mergeCell ref="T104:U104"/>
    <mergeCell ref="V104:W104"/>
    <mergeCell ref="X104:Y104"/>
    <mergeCell ref="Z104:AA104"/>
    <mergeCell ref="V116:W116"/>
    <mergeCell ref="X116:Y116"/>
    <mergeCell ref="B116:C116"/>
    <mergeCell ref="D116:E116"/>
    <mergeCell ref="F116:G116"/>
    <mergeCell ref="Z121:AA121"/>
    <mergeCell ref="B133:C133"/>
    <mergeCell ref="D133:E133"/>
    <mergeCell ref="F133:G133"/>
    <mergeCell ref="H133:I133"/>
    <mergeCell ref="J133:K133"/>
    <mergeCell ref="L133:M133"/>
    <mergeCell ref="N133:O133"/>
    <mergeCell ref="P133:Q133"/>
    <mergeCell ref="R133:S133"/>
    <mergeCell ref="T133:U133"/>
    <mergeCell ref="V133:W133"/>
    <mergeCell ref="X133:Y133"/>
    <mergeCell ref="Z133:AA133"/>
    <mergeCell ref="A120:AA120"/>
    <mergeCell ref="B121:C121"/>
    <mergeCell ref="D121:E121"/>
    <mergeCell ref="F121:G121"/>
    <mergeCell ref="H121:I121"/>
    <mergeCell ref="J121:K121"/>
    <mergeCell ref="L121:M121"/>
    <mergeCell ref="A138:AA138"/>
    <mergeCell ref="B139:C139"/>
    <mergeCell ref="D139:E139"/>
    <mergeCell ref="F139:G139"/>
    <mergeCell ref="H139:I139"/>
    <mergeCell ref="J139:K139"/>
    <mergeCell ref="L139:M139"/>
    <mergeCell ref="N139:O139"/>
    <mergeCell ref="P139:Q139"/>
    <mergeCell ref="R139:S139"/>
    <mergeCell ref="T139:U139"/>
    <mergeCell ref="V139:W139"/>
    <mergeCell ref="X139:Y139"/>
    <mergeCell ref="Z139:AA139"/>
    <mergeCell ref="V151:W151"/>
    <mergeCell ref="X151:Y151"/>
    <mergeCell ref="Z151:AA151"/>
    <mergeCell ref="L151:M151"/>
    <mergeCell ref="N151:O151"/>
    <mergeCell ref="P151:Q151"/>
    <mergeCell ref="R151:S151"/>
    <mergeCell ref="T151:U151"/>
    <mergeCell ref="B151:C151"/>
    <mergeCell ref="D151:E151"/>
    <mergeCell ref="F151:G151"/>
    <mergeCell ref="H151:I151"/>
    <mergeCell ref="J151:K151"/>
    <mergeCell ref="A156:AA156"/>
    <mergeCell ref="B157:C157"/>
    <mergeCell ref="D157:E157"/>
    <mergeCell ref="F157:G157"/>
    <mergeCell ref="H157:I157"/>
    <mergeCell ref="J157:K157"/>
    <mergeCell ref="L157:M157"/>
    <mergeCell ref="N157:O157"/>
    <mergeCell ref="P157:Q157"/>
    <mergeCell ref="R157:S157"/>
    <mergeCell ref="T157:U157"/>
    <mergeCell ref="V157:W157"/>
    <mergeCell ref="X157:Y157"/>
    <mergeCell ref="Z157:AA157"/>
    <mergeCell ref="T169:U169"/>
    <mergeCell ref="V169:W169"/>
    <mergeCell ref="X169:Y169"/>
    <mergeCell ref="Z169:AA169"/>
    <mergeCell ref="B169:C169"/>
    <mergeCell ref="D169:E169"/>
    <mergeCell ref="F169:G169"/>
    <mergeCell ref="H169:I169"/>
    <mergeCell ref="J169:K169"/>
    <mergeCell ref="L169:M169"/>
    <mergeCell ref="N169:O169"/>
    <mergeCell ref="P169:Q169"/>
    <mergeCell ref="R169:S169"/>
    <mergeCell ref="A174:AA174"/>
    <mergeCell ref="B175:C175"/>
    <mergeCell ref="D175:E175"/>
    <mergeCell ref="F175:G175"/>
    <mergeCell ref="H175:I175"/>
    <mergeCell ref="J175:K175"/>
    <mergeCell ref="L175:M175"/>
    <mergeCell ref="N175:O175"/>
    <mergeCell ref="P175:Q175"/>
    <mergeCell ref="R175:S175"/>
    <mergeCell ref="T175:U175"/>
    <mergeCell ref="V175:W175"/>
    <mergeCell ref="X175:Y175"/>
    <mergeCell ref="Z175:AA175"/>
    <mergeCell ref="T187:U187"/>
    <mergeCell ref="V187:W187"/>
    <mergeCell ref="X187:Y187"/>
    <mergeCell ref="Z187:AA187"/>
    <mergeCell ref="B187:C187"/>
    <mergeCell ref="D187:E187"/>
    <mergeCell ref="F187:G187"/>
    <mergeCell ref="H187:I187"/>
    <mergeCell ref="J187:K187"/>
    <mergeCell ref="L187:M187"/>
    <mergeCell ref="N187:O187"/>
    <mergeCell ref="P187:Q187"/>
    <mergeCell ref="R187:S187"/>
    <mergeCell ref="A193:AA193"/>
    <mergeCell ref="B194:C194"/>
    <mergeCell ref="D194:E194"/>
    <mergeCell ref="F194:G194"/>
    <mergeCell ref="H194:I194"/>
    <mergeCell ref="J194:K194"/>
    <mergeCell ref="L194:M194"/>
    <mergeCell ref="N194:O194"/>
    <mergeCell ref="P194:Q194"/>
    <mergeCell ref="R194:S194"/>
    <mergeCell ref="T194:U194"/>
    <mergeCell ref="V194:W194"/>
    <mergeCell ref="X194:Y194"/>
    <mergeCell ref="Z194:AA194"/>
    <mergeCell ref="T206:U206"/>
    <mergeCell ref="V206:W206"/>
    <mergeCell ref="X206:Y206"/>
    <mergeCell ref="Z206:AA206"/>
    <mergeCell ref="B206:C206"/>
    <mergeCell ref="D206:E206"/>
    <mergeCell ref="F206:G206"/>
    <mergeCell ref="H206:I206"/>
    <mergeCell ref="J206:K206"/>
    <mergeCell ref="L206:M206"/>
    <mergeCell ref="N206:O206"/>
    <mergeCell ref="P206:Q206"/>
    <mergeCell ref="R206:S20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Arrival T&amp;T 2014-2025</vt:lpstr>
      <vt:lpstr>Arrival by Region 2014 -2025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2023-01-05T15:21:19Z</cp:lastPrinted>
  <dcterms:created xsi:type="dcterms:W3CDTF">2020-01-28T17:07:07Z</dcterms:created>
  <dcterms:modified xsi:type="dcterms:W3CDTF">2025-09-12T12:11:43Z</dcterms:modified>
</cp:coreProperties>
</file>