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bookViews>
  <sheets>
    <sheet name="Arrival T&amp;T 2014-2024" sheetId="2" r:id="rId1"/>
    <sheet name="Arrival by Region 2014 -2024"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6" i="1" l="1"/>
  <c r="Y49" i="2" l="1"/>
  <c r="X49" i="2"/>
  <c r="W49" i="2"/>
  <c r="V49" i="2"/>
  <c r="V50" i="2" s="1"/>
  <c r="U49" i="2"/>
  <c r="T49" i="2"/>
  <c r="S49" i="2"/>
  <c r="R49" i="2"/>
  <c r="R50" i="2" s="1"/>
  <c r="Q49" i="2"/>
  <c r="P50" i="2" s="1"/>
  <c r="P49" i="2"/>
  <c r="O49" i="2"/>
  <c r="N49" i="2"/>
  <c r="M49" i="2"/>
  <c r="L49" i="2"/>
  <c r="K49" i="2"/>
  <c r="J49" i="2"/>
  <c r="I49" i="2"/>
  <c r="H50" i="2" s="1"/>
  <c r="H49" i="2"/>
  <c r="G49" i="2"/>
  <c r="F49" i="2"/>
  <c r="F50" i="2" s="1"/>
  <c r="E49" i="2"/>
  <c r="D49" i="2"/>
  <c r="C49" i="2"/>
  <c r="B49" i="2"/>
  <c r="B50" i="2" s="1"/>
  <c r="AA48" i="2"/>
  <c r="Z48" i="2"/>
  <c r="AA47" i="2"/>
  <c r="Z47" i="2"/>
  <c r="Z49" i="2" s="1"/>
  <c r="N50" i="2" l="1"/>
  <c r="J50" i="2"/>
  <c r="D50" i="2"/>
  <c r="L50" i="2"/>
  <c r="T50" i="2"/>
  <c r="X50" i="2"/>
  <c r="AA49" i="2"/>
  <c r="Z50" i="2" s="1"/>
  <c r="Y186" i="1" l="1"/>
  <c r="X186" i="1"/>
  <c r="W186" i="1"/>
  <c r="V186" i="1"/>
  <c r="U186" i="1"/>
  <c r="T187" i="1" s="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V46" i="2" s="1"/>
  <c r="U45" i="2"/>
  <c r="T45" i="2"/>
  <c r="S45" i="2"/>
  <c r="R45" i="2"/>
  <c r="R46" i="2" s="1"/>
  <c r="Q45" i="2"/>
  <c r="P45" i="2"/>
  <c r="O45" i="2"/>
  <c r="N45" i="2"/>
  <c r="N46" i="2" s="1"/>
  <c r="M45" i="2"/>
  <c r="L45" i="2"/>
  <c r="K45" i="2"/>
  <c r="J45" i="2"/>
  <c r="J46" i="2" s="1"/>
  <c r="I45" i="2"/>
  <c r="H45" i="2"/>
  <c r="G45" i="2"/>
  <c r="F45" i="2"/>
  <c r="F46" i="2" s="1"/>
  <c r="E45" i="2"/>
  <c r="D45" i="2"/>
  <c r="C45" i="2"/>
  <c r="B45" i="2"/>
  <c r="AA44" i="2"/>
  <c r="Z44" i="2"/>
  <c r="AA43" i="2"/>
  <c r="Z45" i="2" l="1"/>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F38" i="2" s="1"/>
  <c r="G37" i="2"/>
  <c r="H37" i="2"/>
  <c r="I37" i="2"/>
  <c r="H38" i="2" s="1"/>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H34" i="2" s="1"/>
  <c r="I33" i="2"/>
  <c r="J33" i="2"/>
  <c r="K33" i="2"/>
  <c r="J34" i="2" s="1"/>
  <c r="L33" i="2"/>
  <c r="M33" i="2"/>
  <c r="L34" i="2" s="1"/>
  <c r="N33" i="2"/>
  <c r="N34" i="2" s="1"/>
  <c r="O33" i="2"/>
  <c r="P33" i="2"/>
  <c r="Q33" i="2"/>
  <c r="P34" i="2" s="1"/>
  <c r="R33" i="2"/>
  <c r="S33" i="2"/>
  <c r="T33" i="2"/>
  <c r="U33" i="2"/>
  <c r="T34" i="2" s="1"/>
  <c r="V33" i="2"/>
  <c r="W33" i="2"/>
  <c r="X33" i="2"/>
  <c r="Y33" i="2"/>
  <c r="X34" i="2" s="1"/>
  <c r="B33" i="2"/>
  <c r="K29" i="2"/>
  <c r="Z28" i="2"/>
  <c r="Z27" i="2"/>
  <c r="Z29" i="2" s="1"/>
  <c r="AA27" i="2"/>
  <c r="AA28" i="2"/>
  <c r="C29" i="2"/>
  <c r="D29" i="2"/>
  <c r="E29" i="2"/>
  <c r="F29" i="2"/>
  <c r="G29" i="2"/>
  <c r="F30" i="2" s="1"/>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P26" i="2" s="1"/>
  <c r="Q25" i="2"/>
  <c r="R25" i="2"/>
  <c r="S25" i="2"/>
  <c r="T25" i="2"/>
  <c r="U25" i="2"/>
  <c r="V25" i="2"/>
  <c r="W25" i="2"/>
  <c r="X25" i="2"/>
  <c r="Y25" i="2"/>
  <c r="B25" i="2"/>
  <c r="Z20" i="2"/>
  <c r="Z19" i="2"/>
  <c r="Z21" i="2" s="1"/>
  <c r="B21" i="2"/>
  <c r="D34" i="2" l="1"/>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D22" i="2" s="1"/>
  <c r="F21" i="2"/>
  <c r="G21" i="2"/>
  <c r="F22" i="2" s="1"/>
  <c r="H21" i="2"/>
  <c r="I21" i="2"/>
  <c r="J21" i="2"/>
  <c r="K21" i="2"/>
  <c r="J22" i="2" s="1"/>
  <c r="L21" i="2"/>
  <c r="M21" i="2"/>
  <c r="L22" i="2" s="1"/>
  <c r="N21" i="2"/>
  <c r="O21" i="2"/>
  <c r="P21" i="2"/>
  <c r="Q21" i="2"/>
  <c r="P22" i="2" s="1"/>
  <c r="R21" i="2"/>
  <c r="S21" i="2"/>
  <c r="R22" i="2" s="1"/>
  <c r="T21" i="2"/>
  <c r="U21" i="2"/>
  <c r="T22" i="2" s="1"/>
  <c r="V21" i="2"/>
  <c r="W21" i="2"/>
  <c r="V22" i="2" s="1"/>
  <c r="X21" i="2"/>
  <c r="Y21" i="2"/>
  <c r="X22" i="2" s="1"/>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F13" i="2" s="1"/>
  <c r="H12" i="2"/>
  <c r="I12" i="2"/>
  <c r="J12" i="2"/>
  <c r="K12" i="2"/>
  <c r="J13" i="2" s="1"/>
  <c r="L12" i="2"/>
  <c r="M12" i="2"/>
  <c r="N12" i="2"/>
  <c r="O12" i="2"/>
  <c r="N13" i="2" s="1"/>
  <c r="P12" i="2"/>
  <c r="Q12" i="2"/>
  <c r="R12" i="2"/>
  <c r="S12" i="2"/>
  <c r="R13" i="2" s="1"/>
  <c r="T12" i="2"/>
  <c r="U12" i="2"/>
  <c r="V12" i="2"/>
  <c r="W12" i="2"/>
  <c r="V13" i="2" s="1"/>
  <c r="X12" i="2"/>
  <c r="Y12" i="2"/>
  <c r="B12" i="2"/>
  <c r="AA11" i="2"/>
  <c r="AA10" i="2"/>
  <c r="Z11" i="2"/>
  <c r="Z10" i="2"/>
  <c r="C7" i="2"/>
  <c r="D7" i="2"/>
  <c r="E7" i="2"/>
  <c r="F7" i="2"/>
  <c r="G7" i="2"/>
  <c r="F8" i="2" s="1"/>
  <c r="H7" i="2"/>
  <c r="I7" i="2"/>
  <c r="J7" i="2"/>
  <c r="K7" i="2"/>
  <c r="L7" i="2"/>
  <c r="M7" i="2"/>
  <c r="N7" i="2"/>
  <c r="O7" i="2"/>
  <c r="N8" i="2" s="1"/>
  <c r="P7" i="2"/>
  <c r="Q7" i="2"/>
  <c r="R7" i="2"/>
  <c r="S7" i="2"/>
  <c r="T7" i="2"/>
  <c r="U7" i="2"/>
  <c r="V7" i="2"/>
  <c r="W7" i="2"/>
  <c r="V8" i="2" s="1"/>
  <c r="X7" i="2"/>
  <c r="Y7" i="2"/>
  <c r="AA6" i="2"/>
  <c r="Z6" i="2"/>
  <c r="Z7" i="2" s="1"/>
  <c r="Z5" i="2"/>
  <c r="AA5" i="2"/>
  <c r="T18" i="2" l="1"/>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<sst xmlns="http://schemas.openxmlformats.org/spreadsheetml/2006/main" count="707" uniqueCount="62">
  <si>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</si>
  <si>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</si>
  <si>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</si>
  <si>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</si>
  <si>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</si>
  <si>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</si>
  <si>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</si>
  <si>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</si>
  <si>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</si>
  <si>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</si>
  <si>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</si>
  <si>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</si>
  <si>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</si>
  <si>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</si>
  <si>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</si>
  <si>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</si>
  <si>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</si>
  <si>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</si>
  <si>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</si>
  <si>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</si>
  <si>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</si>
  <si>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</si>
  <si>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</si>
  <si>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</si>
  <si>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</si>
  <si>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</si>
  <si>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</si>
  <si>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</si>
  <si>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</si>
  <si>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</si>
  <si>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</si>
  <si>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</si>
  <si>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</si>
  <si>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</si>
  <si>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</si>
  <si>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</si>
  <si>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</si>
  <si>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</si>
  <si>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</si>
  <si>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</si>
  <si>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</si>
  <si>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</si>
  <si>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</si>
  <si>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</si>
  <si>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</si>
  <si>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</si>
  <si>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</si>
  <si>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</si>
  <si>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</si>
  <si>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</si>
  <si>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</si>
  <si>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</si>
  <si>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</si>
  <si>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</si>
  <si>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</si>
  <si>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</si>
  <si>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</si>
  <si>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include Cruise Ship Arrivals</t>
  </si>
  <si>
    <t>*Please note Sea Arrivals does not include Cruise Ship Arrivals</t>
  </si>
  <si>
    <t>VISITOR'S ARRIVAL 2024</t>
  </si>
  <si>
    <t>2024 - Trinidad</t>
  </si>
  <si>
    <t>VISITOR'S ARRIVAL TRINIDAD AND TOBAGO 2014  TO  OCTOBER 2024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</si>
</sst>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58">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1" fillId="3" borderId="7" xfId="0" applyFont="1" applyFill="1" applyBorder="1" applyAlignment="1">
      <alignment horizontal="center"/>
    </xf>
    <xf numFmtId="0" fontId="1" fillId="3" borderId="2" xfId="0" applyFont="1" applyFill="1" applyBorder="1" applyAlignment="1">
      <alignment horizontal="center"/>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3" fillId="0" borderId="0" xfId="0" applyFont="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tabSelected="1" zoomScaleNormal="100" workbookViewId="0">
      <pane xSplit="1" ySplit="4" topLeftCell="B26" activePane="bottomRight" state="frozen"/>
      <selection pane="topRight" activeCell="B1" sqref="B1"/>
      <selection pane="bottomLeft" activeCell="A5" sqref="A5"/>
      <selection pane="bottomRight" activeCell="T51" sqref="T51"/>
    </sheetView>
  </sheetViews>
  <sheetFormatPr defaultRowHeight="15" x14ac:dyDescent="0.25"/>
  <cols>
    <col min="1" max="1" width="21.42578125" customWidth="1"/>
    <col min="2" max="27" width="8.7109375" customWidth="1"/>
  </cols>
  <sheetData>
    <row r="1" spans="1:27" x14ac:dyDescent="0.25">
      <c r="J1" s="5" t="s">
        <v>61</v>
      </c>
      <c r="K1" s="5"/>
      <c r="L1" s="5"/>
      <c r="M1" s="5"/>
      <c r="N1" s="5"/>
      <c r="O1" s="5"/>
      <c r="P1" s="5"/>
      <c r="Q1" s="5"/>
      <c r="R1" s="5"/>
      <c r="S1" s="5"/>
      <c r="T1" s="5"/>
      <c r="U1" s="5"/>
    </row>
    <row r="2" spans="1:27" ht="15.75" thickBot="1" x14ac:dyDescent="0.3"/>
    <row r="3" spans="1:27" ht="35.1" customHeight="1" thickBot="1" x14ac:dyDescent="0.3">
      <c r="A3" s="6" t="s">
        <v>24</v>
      </c>
      <c r="B3" s="48" t="s">
        <v>0</v>
      </c>
      <c r="C3" s="49"/>
      <c r="D3" s="48" t="s">
        <v>1</v>
      </c>
      <c r="E3" s="49"/>
      <c r="F3" s="48" t="s">
        <v>2</v>
      </c>
      <c r="G3" s="49"/>
      <c r="H3" s="48" t="s">
        <v>3</v>
      </c>
      <c r="I3" s="49"/>
      <c r="J3" s="48" t="s">
        <v>4</v>
      </c>
      <c r="K3" s="49"/>
      <c r="L3" s="48" t="s">
        <v>5</v>
      </c>
      <c r="M3" s="49"/>
      <c r="N3" s="48" t="s">
        <v>6</v>
      </c>
      <c r="O3" s="49"/>
      <c r="P3" s="48" t="s">
        <v>7</v>
      </c>
      <c r="Q3" s="49"/>
      <c r="R3" s="48" t="s">
        <v>8</v>
      </c>
      <c r="S3" s="49"/>
      <c r="T3" s="48" t="s">
        <v>9</v>
      </c>
      <c r="U3" s="49"/>
      <c r="V3" s="48" t="s">
        <v>10</v>
      </c>
      <c r="W3" s="49"/>
      <c r="X3" s="48" t="s">
        <v>11</v>
      </c>
      <c r="Y3" s="49"/>
      <c r="Z3" s="48" t="s">
        <v>12</v>
      </c>
      <c r="AA3" s="49"/>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44">
        <f>SUM(B7:C7)</f>
        <v>30158</v>
      </c>
      <c r="C8" s="45"/>
      <c r="D8" s="44">
        <f t="shared" ref="D8" si="1">SUM(D7:E7)</f>
        <v>44647</v>
      </c>
      <c r="E8" s="45"/>
      <c r="F8" s="44">
        <f t="shared" ref="F8" si="2">SUM(F7:G7)</f>
        <v>34196</v>
      </c>
      <c r="G8" s="45"/>
      <c r="H8" s="44">
        <f t="shared" ref="H8" si="3">SUM(H7:I7)</f>
        <v>33231</v>
      </c>
      <c r="I8" s="45"/>
      <c r="J8" s="44">
        <f t="shared" ref="J8" si="4">SUM(J7:K7)</f>
        <v>30380</v>
      </c>
      <c r="K8" s="45"/>
      <c r="L8" s="44">
        <f t="shared" ref="L8" si="5">SUM(L7:M7)</f>
        <v>33511</v>
      </c>
      <c r="M8" s="45"/>
      <c r="N8" s="44">
        <f t="shared" ref="N8" si="6">SUM(N7:O7)</f>
        <v>40325</v>
      </c>
      <c r="O8" s="45"/>
      <c r="P8" s="44">
        <f t="shared" ref="P8" si="7">SUM(P7:Q7)</f>
        <v>35969</v>
      </c>
      <c r="Q8" s="45"/>
      <c r="R8" s="44">
        <f t="shared" ref="R8" si="8">SUM(R7:S7)</f>
        <v>27925</v>
      </c>
      <c r="S8" s="45"/>
      <c r="T8" s="44">
        <f t="shared" ref="T8" si="9">SUM(T7:U7)</f>
        <v>30897</v>
      </c>
      <c r="U8" s="45"/>
      <c r="V8" s="44">
        <f t="shared" ref="V8" si="10">SUM(V7:W7)</f>
        <v>31119</v>
      </c>
      <c r="W8" s="45"/>
      <c r="X8" s="44">
        <f t="shared" ref="X8" si="11">SUM(X7:Y7)</f>
        <v>43449</v>
      </c>
      <c r="Y8" s="45"/>
      <c r="Z8" s="44">
        <f t="shared" ref="Z8" si="12">SUM(Z7:AA7)</f>
        <v>415807</v>
      </c>
      <c r="AA8" s="45"/>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46">
        <f>SUM(B12:C12)</f>
        <v>35486</v>
      </c>
      <c r="C13" s="47"/>
      <c r="D13" s="46">
        <f t="shared" ref="D13" si="14">SUM(D12:E12)</f>
        <v>48107</v>
      </c>
      <c r="E13" s="47"/>
      <c r="F13" s="46">
        <f t="shared" ref="F13" si="15">SUM(F12:G12)</f>
        <v>36310</v>
      </c>
      <c r="G13" s="47"/>
      <c r="H13" s="46">
        <f t="shared" ref="H13" si="16">SUM(H12:I12)</f>
        <v>36461</v>
      </c>
      <c r="I13" s="47"/>
      <c r="J13" s="46">
        <f t="shared" ref="J13" si="17">SUM(J12:K12)</f>
        <v>32893</v>
      </c>
      <c r="K13" s="47"/>
      <c r="L13" s="46">
        <f t="shared" ref="L13" si="18">SUM(L12:M12)</f>
        <v>34820</v>
      </c>
      <c r="M13" s="47"/>
      <c r="N13" s="46">
        <f t="shared" ref="N13" si="19">SUM(N12:O12)</f>
        <v>42211</v>
      </c>
      <c r="O13" s="47"/>
      <c r="P13" s="46">
        <f t="shared" ref="P13" si="20">SUM(P12:Q12)</f>
        <v>37337</v>
      </c>
      <c r="Q13" s="47"/>
      <c r="R13" s="46">
        <f t="shared" ref="R13" si="21">SUM(R12:S12)</f>
        <v>29365</v>
      </c>
      <c r="S13" s="47"/>
      <c r="T13" s="46">
        <f t="shared" ref="T13" si="22">SUM(T12:U12)</f>
        <v>30970</v>
      </c>
      <c r="U13" s="47"/>
      <c r="V13" s="46">
        <f t="shared" ref="V13" si="23">SUM(V12:W12)</f>
        <v>34661</v>
      </c>
      <c r="W13" s="47"/>
      <c r="X13" s="46">
        <f t="shared" ref="X13" si="24">SUM(X12:Y12)</f>
        <v>43546</v>
      </c>
      <c r="Y13" s="47"/>
      <c r="Z13" s="46">
        <f>SUM(Z12:AA12)</f>
        <v>442167</v>
      </c>
      <c r="AA13" s="47"/>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44">
        <f>SUM(B17:C17)</f>
        <v>40359</v>
      </c>
      <c r="C18" s="45"/>
      <c r="D18" s="44">
        <f t="shared" ref="D18" si="26">SUM(D17:E17)</f>
        <v>42527</v>
      </c>
      <c r="E18" s="45"/>
      <c r="F18" s="44">
        <f t="shared" ref="F18" si="27">SUM(F17:G17)</f>
        <v>33212</v>
      </c>
      <c r="G18" s="45"/>
      <c r="H18" s="44">
        <f t="shared" ref="H18" si="28">SUM(H17:I17)</f>
        <v>32562</v>
      </c>
      <c r="I18" s="45"/>
      <c r="J18" s="44">
        <f t="shared" ref="J18" si="29">SUM(J17:K17)</f>
        <v>30949</v>
      </c>
      <c r="K18" s="45"/>
      <c r="L18" s="44">
        <f t="shared" ref="L18" si="30">SUM(L17:M17)</f>
        <v>33046</v>
      </c>
      <c r="M18" s="45"/>
      <c r="N18" s="44">
        <f t="shared" ref="N18" si="31">SUM(N17:O17)</f>
        <v>40051</v>
      </c>
      <c r="O18" s="45"/>
      <c r="P18" s="44">
        <f t="shared" ref="P18" si="32">SUM(P17:Q17)</f>
        <v>35298</v>
      </c>
      <c r="Q18" s="45"/>
      <c r="R18" s="44">
        <f t="shared" ref="R18" si="33">SUM(R17:S17)</f>
        <v>27996</v>
      </c>
      <c r="S18" s="45"/>
      <c r="T18" s="44">
        <f t="shared" ref="T18" si="34">SUM(T17:U17)</f>
        <v>29091</v>
      </c>
      <c r="U18" s="45"/>
      <c r="V18" s="44">
        <f t="shared" ref="V18" si="35">SUM(V17:W17)</f>
        <v>30056</v>
      </c>
      <c r="W18" s="45"/>
      <c r="X18" s="44">
        <f t="shared" ref="X18" si="36">SUM(X17:Y17)</f>
        <v>40137</v>
      </c>
      <c r="Y18" s="45"/>
      <c r="Z18" s="44">
        <f t="shared" ref="Z18" si="37">SUM(Z17:AA17)</f>
        <v>415284</v>
      </c>
      <c r="AA18" s="45"/>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46">
        <f>SUM(B21:C21)</f>
        <v>32275</v>
      </c>
      <c r="C22" s="47"/>
      <c r="D22" s="46">
        <f t="shared" ref="D22" si="39">SUM(D21:E21)</f>
        <v>46957</v>
      </c>
      <c r="E22" s="47"/>
      <c r="F22" s="46">
        <f t="shared" ref="F22" si="40">SUM(F21:G21)</f>
        <v>32171</v>
      </c>
      <c r="G22" s="47"/>
      <c r="H22" s="46">
        <f t="shared" ref="H22" si="41">SUM(H21:I21)</f>
        <v>32277</v>
      </c>
      <c r="I22" s="47"/>
      <c r="J22" s="46">
        <f t="shared" ref="J22" si="42">SUM(J21:K21)</f>
        <v>30760</v>
      </c>
      <c r="K22" s="47"/>
      <c r="L22" s="46">
        <f t="shared" ref="L22" si="43">SUM(L21:M21)</f>
        <v>31665</v>
      </c>
      <c r="M22" s="47"/>
      <c r="N22" s="46">
        <f t="shared" ref="N22" si="44">SUM(N21:O21)</f>
        <v>37668</v>
      </c>
      <c r="O22" s="47"/>
      <c r="P22" s="46">
        <f t="shared" ref="P22" si="45">SUM(P21:Q21)</f>
        <v>33894</v>
      </c>
      <c r="Q22" s="47"/>
      <c r="R22" s="46">
        <f t="shared" ref="R22" si="46">SUM(R21:S21)</f>
        <v>25525</v>
      </c>
      <c r="S22" s="47"/>
      <c r="T22" s="46">
        <f t="shared" ref="T22" si="47">SUM(T21:U21)</f>
        <v>29867</v>
      </c>
      <c r="U22" s="47"/>
      <c r="V22" s="46">
        <f t="shared" ref="V22" si="48">SUM(V21:W21)</f>
        <v>28924</v>
      </c>
      <c r="W22" s="47"/>
      <c r="X22" s="46">
        <f t="shared" ref="X22" si="49">SUM(X21:Y21)</f>
        <v>37767</v>
      </c>
      <c r="Y22" s="47"/>
      <c r="Z22" s="46">
        <f>SUM(Z21:AA21)</f>
        <v>399750</v>
      </c>
      <c r="AA22" s="47"/>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44">
        <f>SUM(B25:C25)</f>
        <v>33897</v>
      </c>
      <c r="C26" s="45"/>
      <c r="D26" s="44">
        <f t="shared" ref="D26" si="51">SUM(D25:E25)</f>
        <v>41649</v>
      </c>
      <c r="E26" s="45"/>
      <c r="F26" s="44">
        <f t="shared" ref="F26" si="52">SUM(F25:G25)</f>
        <v>33865</v>
      </c>
      <c r="G26" s="45"/>
      <c r="H26" s="44">
        <f t="shared" ref="H26" si="53">SUM(H25:I25)</f>
        <v>28933</v>
      </c>
      <c r="I26" s="45"/>
      <c r="J26" s="44">
        <f t="shared" ref="J26" si="54">SUM(J25:K25)</f>
        <v>29087</v>
      </c>
      <c r="K26" s="45"/>
      <c r="L26" s="44">
        <f t="shared" ref="L26" si="55">SUM(L25:M25)</f>
        <v>31124</v>
      </c>
      <c r="M26" s="45"/>
      <c r="N26" s="44">
        <f t="shared" ref="N26" si="56">SUM(N25:O25)</f>
        <v>36706</v>
      </c>
      <c r="O26" s="45"/>
      <c r="P26" s="44">
        <f t="shared" ref="P26" si="57">SUM(P25:Q25)</f>
        <v>30700</v>
      </c>
      <c r="Q26" s="45"/>
      <c r="R26" s="44">
        <f t="shared" ref="R26" si="58">SUM(R25:S25)</f>
        <v>25731</v>
      </c>
      <c r="S26" s="45"/>
      <c r="T26" s="44">
        <f t="shared" ref="T26" si="59">SUM(T25:U25)</f>
        <v>26049</v>
      </c>
      <c r="U26" s="45"/>
      <c r="V26" s="44">
        <f t="shared" ref="V26" si="60">SUM(V25:W25)</f>
        <v>27469</v>
      </c>
      <c r="W26" s="45"/>
      <c r="X26" s="44">
        <f t="shared" ref="X26" si="61">SUM(X25:Y25)</f>
        <v>36974</v>
      </c>
      <c r="Y26" s="45"/>
      <c r="Z26" s="44">
        <f>SUM(Z25:AA25)</f>
        <v>382184</v>
      </c>
      <c r="AA26" s="45"/>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46">
        <f>SUM(B29:C29)</f>
        <v>28463</v>
      </c>
      <c r="C30" s="47"/>
      <c r="D30" s="46">
        <f t="shared" ref="D30" si="63">SUM(D29:E29)</f>
        <v>42294</v>
      </c>
      <c r="E30" s="47"/>
      <c r="F30" s="46">
        <f t="shared" ref="F30" si="64">SUM(F29:G29)</f>
        <v>35139</v>
      </c>
      <c r="G30" s="47"/>
      <c r="H30" s="46">
        <f t="shared" ref="H30" si="65">SUM(H29:I29)</f>
        <v>31626</v>
      </c>
      <c r="I30" s="47"/>
      <c r="J30" s="46">
        <f t="shared" ref="J30" si="66">SUM(J29:K29)</f>
        <v>30055</v>
      </c>
      <c r="K30" s="47"/>
      <c r="L30" s="46">
        <f t="shared" ref="L30" si="67">SUM(L29:M29)</f>
        <v>31529</v>
      </c>
      <c r="M30" s="47"/>
      <c r="N30" s="46">
        <f t="shared" ref="N30" si="68">SUM(N29:O29)</f>
        <v>36907</v>
      </c>
      <c r="O30" s="47"/>
      <c r="P30" s="46">
        <f t="shared" ref="P30" si="69">SUM(P29:Q29)</f>
        <v>33095</v>
      </c>
      <c r="Q30" s="47"/>
      <c r="R30" s="46">
        <f t="shared" ref="R30" si="70">SUM(R29:S29)</f>
        <v>25341</v>
      </c>
      <c r="S30" s="47"/>
      <c r="T30" s="46">
        <f t="shared" ref="T30" si="71">SUM(T29:U29)</f>
        <v>29293</v>
      </c>
      <c r="U30" s="47"/>
      <c r="V30" s="46">
        <f t="shared" ref="V30" si="72">SUM(V29:W29)</f>
        <v>28829</v>
      </c>
      <c r="W30" s="47"/>
      <c r="X30" s="46">
        <f t="shared" ref="X30" si="73">SUM(X29:Y29)</f>
        <v>37539</v>
      </c>
      <c r="Y30" s="47"/>
      <c r="Z30" s="46">
        <f t="shared" ref="Z30" si="74">SUM(Z29:AA29)</f>
        <v>390110</v>
      </c>
      <c r="AA30" s="47"/>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44">
        <f>SUM(B33:C33)</f>
        <v>30773</v>
      </c>
      <c r="C34" s="45"/>
      <c r="D34" s="44">
        <f t="shared" ref="D34" si="76">SUM(D33:E33)</f>
        <v>47486</v>
      </c>
      <c r="E34" s="45"/>
      <c r="F34" s="44">
        <f t="shared" ref="F34" si="77">SUM(F33:G33)</f>
        <v>13750</v>
      </c>
      <c r="G34" s="45"/>
      <c r="H34" s="44">
        <f t="shared" ref="H34" si="78">SUM(H33:I33)</f>
        <v>153</v>
      </c>
      <c r="I34" s="45"/>
      <c r="J34" s="44">
        <f t="shared" ref="J34" si="79">SUM(J33:K33)</f>
        <v>110</v>
      </c>
      <c r="K34" s="45"/>
      <c r="L34" s="44">
        <f t="shared" ref="L34" si="80">SUM(L33:M33)</f>
        <v>141</v>
      </c>
      <c r="M34" s="45"/>
      <c r="N34" s="44">
        <f t="shared" ref="N34" si="81">SUM(N33:O33)</f>
        <v>182</v>
      </c>
      <c r="O34" s="45"/>
      <c r="P34" s="44">
        <f t="shared" ref="P34" si="82">SUM(P33:Q33)</f>
        <v>720</v>
      </c>
      <c r="Q34" s="45"/>
      <c r="R34" s="44">
        <f t="shared" ref="R34" si="83">SUM(R33:S33)</f>
        <v>736</v>
      </c>
      <c r="S34" s="45"/>
      <c r="T34" s="44">
        <f t="shared" ref="T34" si="84">SUM(T33:U33)</f>
        <v>568</v>
      </c>
      <c r="U34" s="45"/>
      <c r="V34" s="44">
        <f t="shared" ref="V34" si="85">SUM(V33:W33)</f>
        <v>476</v>
      </c>
      <c r="W34" s="45"/>
      <c r="X34" s="44">
        <f t="shared" ref="X34" si="86">SUM(X33:Y33)</f>
        <v>403</v>
      </c>
      <c r="Y34" s="45"/>
      <c r="Z34" s="44">
        <f>SUM(Z33:AA33)</f>
        <v>95498</v>
      </c>
      <c r="AA34" s="45"/>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46">
        <f>SUM(B37:C37)</f>
        <v>397</v>
      </c>
      <c r="C38" s="47"/>
      <c r="D38" s="46">
        <f t="shared" ref="D38" si="88">SUM(D37:E37)</f>
        <v>423</v>
      </c>
      <c r="E38" s="47"/>
      <c r="F38" s="46">
        <f t="shared" ref="F38" si="89">SUM(F37:G37)</f>
        <v>474</v>
      </c>
      <c r="G38" s="47"/>
      <c r="H38" s="46">
        <f t="shared" ref="H38" si="90">SUM(H37:I37)</f>
        <v>552</v>
      </c>
      <c r="I38" s="47"/>
      <c r="J38" s="46">
        <f t="shared" ref="J38" si="91">SUM(J37:K37)</f>
        <v>504</v>
      </c>
      <c r="K38" s="47"/>
      <c r="L38" s="46">
        <f t="shared" ref="L38" si="92">SUM(L37:M37)</f>
        <v>483</v>
      </c>
      <c r="M38" s="47"/>
      <c r="N38" s="46">
        <f t="shared" ref="N38" si="93">SUM(N37:O37)</f>
        <v>1907</v>
      </c>
      <c r="O38" s="47"/>
      <c r="P38" s="46">
        <f t="shared" ref="P38" si="94">SUM(P37:Q37)</f>
        <v>3723</v>
      </c>
      <c r="Q38" s="47"/>
      <c r="R38" s="46">
        <f t="shared" ref="R38" si="95">SUM(R37:S37)</f>
        <v>4665</v>
      </c>
      <c r="S38" s="47"/>
      <c r="T38" s="46">
        <f t="shared" ref="T38" si="96">SUM(T37:U37)</f>
        <v>6123</v>
      </c>
      <c r="U38" s="47"/>
      <c r="V38" s="46">
        <f t="shared" ref="V38" si="97">SUM(V37:W37)</f>
        <v>8619</v>
      </c>
      <c r="W38" s="47"/>
      <c r="X38" s="46">
        <f t="shared" ref="X38" si="98">SUM(X37:Y37)</f>
        <v>13221</v>
      </c>
      <c r="Y38" s="47"/>
      <c r="Z38" s="46">
        <f t="shared" ref="Z38" si="99">SUM(Z37:AA37)</f>
        <v>41091</v>
      </c>
      <c r="AA38" s="47"/>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44">
        <f>SUM(B41:C41)</f>
        <v>8767</v>
      </c>
      <c r="C42" s="45"/>
      <c r="D42" s="44">
        <f t="shared" ref="D42" si="101">SUM(D41:E41)</f>
        <v>11368</v>
      </c>
      <c r="E42" s="45"/>
      <c r="F42" s="44">
        <f t="shared" ref="F42" si="102">SUM(F41:G41)</f>
        <v>14626</v>
      </c>
      <c r="G42" s="45"/>
      <c r="H42" s="44">
        <f t="shared" ref="H42" si="103">SUM(H41:I41)</f>
        <v>17149</v>
      </c>
      <c r="I42" s="45"/>
      <c r="J42" s="44">
        <f t="shared" ref="J42" si="104">SUM(J41:K41)</f>
        <v>18386</v>
      </c>
      <c r="K42" s="45"/>
      <c r="L42" s="44">
        <f t="shared" ref="L42" si="105">SUM(L41:M41)</f>
        <v>20248</v>
      </c>
      <c r="M42" s="45"/>
      <c r="N42" s="44">
        <f t="shared" ref="N42" si="106">SUM(N41:O41)</f>
        <v>24690</v>
      </c>
      <c r="O42" s="45"/>
      <c r="P42" s="44">
        <f t="shared" ref="P42" si="107">SUM(P41:Q41)</f>
        <v>21483</v>
      </c>
      <c r="Q42" s="45"/>
      <c r="R42" s="44">
        <f t="shared" ref="R42" si="108">SUM(R41:S41)</f>
        <v>19355</v>
      </c>
      <c r="S42" s="45"/>
      <c r="T42" s="44">
        <f t="shared" ref="T42" si="109">SUM(T41:U41)</f>
        <v>21157</v>
      </c>
      <c r="U42" s="45"/>
      <c r="V42" s="44">
        <f t="shared" ref="V42" si="110">SUM(V41:W41)</f>
        <v>21970</v>
      </c>
      <c r="W42" s="45"/>
      <c r="X42" s="44">
        <f t="shared" ref="X42" si="111">SUM(X41:Y41)</f>
        <v>28204</v>
      </c>
      <c r="Y42" s="45"/>
      <c r="Z42" s="44">
        <f t="shared" ref="Z42" si="112">SUM(Z41:AA41)</f>
        <v>227403</v>
      </c>
      <c r="AA42" s="45"/>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44">
        <f>SUM(B45:C45)</f>
        <v>23541</v>
      </c>
      <c r="C46" s="45"/>
      <c r="D46" s="44">
        <f t="shared" ref="D46" si="114">SUM(D45:E45)</f>
        <v>33303</v>
      </c>
      <c r="E46" s="45"/>
      <c r="F46" s="44">
        <f t="shared" ref="F46" si="115">SUM(F45:G45)</f>
        <v>25244</v>
      </c>
      <c r="G46" s="45"/>
      <c r="H46" s="44">
        <f t="shared" ref="H46" si="116">SUM(H45:I45)</f>
        <v>24134</v>
      </c>
      <c r="I46" s="45"/>
      <c r="J46" s="44">
        <f t="shared" ref="J46" si="117">SUM(J45:K45)</f>
        <v>23796</v>
      </c>
      <c r="K46" s="45"/>
      <c r="L46" s="44">
        <f t="shared" ref="L46" si="118">SUM(L45:M45)</f>
        <v>23938</v>
      </c>
      <c r="M46" s="45"/>
      <c r="N46" s="44">
        <f t="shared" ref="N46" si="119">SUM(N45:O45)</f>
        <v>29573</v>
      </c>
      <c r="O46" s="45"/>
      <c r="P46" s="44">
        <f t="shared" ref="P46" si="120">SUM(P45:Q45)</f>
        <v>25777</v>
      </c>
      <c r="Q46" s="45"/>
      <c r="R46" s="44">
        <f t="shared" ref="R46" si="121">SUM(R45:S45)</f>
        <v>21629</v>
      </c>
      <c r="S46" s="45"/>
      <c r="T46" s="44">
        <f t="shared" ref="T46" si="122">SUM(T45:U45)</f>
        <v>23326</v>
      </c>
      <c r="U46" s="45"/>
      <c r="V46" s="44">
        <f t="shared" ref="V46" si="123">SUM(V45:W45)</f>
        <v>24027</v>
      </c>
      <c r="W46" s="45"/>
      <c r="X46" s="44">
        <f t="shared" ref="X46" si="124">SUM(X45:Y45)</f>
        <v>31949</v>
      </c>
      <c r="Y46" s="45"/>
      <c r="Z46" s="44">
        <f t="shared" ref="Z46" si="125">SUM(Z45:AA45)</f>
        <v>310237</v>
      </c>
      <c r="AA46" s="45"/>
    </row>
    <row r="47" spans="1:27" s="3" customFormat="1" x14ac:dyDescent="0.25">
      <c r="A47" s="38" t="s">
        <v>60</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v>26776</v>
      </c>
      <c r="Q47" s="39">
        <v>152</v>
      </c>
      <c r="R47" s="39">
        <v>19452</v>
      </c>
      <c r="S47" s="39">
        <v>67</v>
      </c>
      <c r="T47" s="39">
        <v>23782</v>
      </c>
      <c r="U47" s="39">
        <v>59</v>
      </c>
      <c r="V47" s="39"/>
      <c r="W47" s="39"/>
      <c r="X47" s="39"/>
      <c r="Y47" s="39"/>
      <c r="Z47" s="36">
        <f>SUM(B47,D47,F47,H47,J47,L47,N47,P47,R47,T47,V47,X47,)</f>
        <v>260225</v>
      </c>
      <c r="AA47" s="36">
        <f>SUM(C47,E47,G47,I47,K47,M47,O47,Q47,S47,U47,W47,Y47,)</f>
        <v>1782</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v>790</v>
      </c>
      <c r="Q48" s="41">
        <v>4</v>
      </c>
      <c r="R48" s="41">
        <v>613</v>
      </c>
      <c r="S48" s="41">
        <v>24</v>
      </c>
      <c r="T48" s="41">
        <v>955</v>
      </c>
      <c r="U48" s="41">
        <v>23</v>
      </c>
      <c r="V48" s="41"/>
      <c r="W48" s="41"/>
      <c r="X48" s="41"/>
      <c r="Y48" s="41"/>
      <c r="Z48" s="37">
        <f>SUM(B48,D48,F48,H48,J48,L48,N48,P48,R48,T48,V48,X48,)</f>
        <v>11053</v>
      </c>
      <c r="AA48" s="37">
        <f>SUM(C48,E48,G48,I48,K48,M48,O48,Q48,S48,U48,W48,Y48,)</f>
        <v>383</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27566</v>
      </c>
      <c r="Q49" s="34">
        <f t="shared" si="126"/>
        <v>156</v>
      </c>
      <c r="R49" s="34">
        <f t="shared" si="126"/>
        <v>20065</v>
      </c>
      <c r="S49" s="34">
        <f t="shared" si="126"/>
        <v>91</v>
      </c>
      <c r="T49" s="34">
        <f t="shared" si="126"/>
        <v>24737</v>
      </c>
      <c r="U49" s="34">
        <f t="shared" si="126"/>
        <v>82</v>
      </c>
      <c r="V49" s="34">
        <f t="shared" si="126"/>
        <v>0</v>
      </c>
      <c r="W49" s="34">
        <f t="shared" si="126"/>
        <v>0</v>
      </c>
      <c r="X49" s="34">
        <f t="shared" si="126"/>
        <v>0</v>
      </c>
      <c r="Y49" s="34">
        <f t="shared" si="126"/>
        <v>0</v>
      </c>
      <c r="Z49" s="34">
        <f t="shared" si="126"/>
        <v>271278</v>
      </c>
      <c r="AA49" s="34">
        <f t="shared" si="126"/>
        <v>2165</v>
      </c>
    </row>
    <row r="50" spans="1:27" ht="15.75" thickBot="1" x14ac:dyDescent="0.3">
      <c r="A50" s="21" t="s">
        <v>52</v>
      </c>
      <c r="B50" s="44">
        <f>SUM(B49:C49)</f>
        <v>27179</v>
      </c>
      <c r="C50" s="45"/>
      <c r="D50" s="44">
        <f t="shared" ref="D50" si="127">SUM(D49:E49)</f>
        <v>35548</v>
      </c>
      <c r="E50" s="45"/>
      <c r="F50" s="44">
        <f t="shared" ref="F50" si="128">SUM(F49:G49)</f>
        <v>27566</v>
      </c>
      <c r="G50" s="45"/>
      <c r="H50" s="44">
        <f t="shared" ref="H50" si="129">SUM(H49:I49)</f>
        <v>24240</v>
      </c>
      <c r="I50" s="45"/>
      <c r="J50" s="44">
        <f t="shared" ref="J50" si="130">SUM(J49:K49)</f>
        <v>25189</v>
      </c>
      <c r="K50" s="45"/>
      <c r="L50" s="44">
        <f t="shared" ref="L50" si="131">SUM(L49:M49)</f>
        <v>28948</v>
      </c>
      <c r="M50" s="45"/>
      <c r="N50" s="44">
        <f t="shared" ref="N50" si="132">SUM(N49:O49)</f>
        <v>32076</v>
      </c>
      <c r="O50" s="45"/>
      <c r="P50" s="44">
        <f t="shared" ref="P50" si="133">SUM(P49:Q49)</f>
        <v>27722</v>
      </c>
      <c r="Q50" s="45"/>
      <c r="R50" s="44">
        <f t="shared" ref="R50" si="134">SUM(R49:S49)</f>
        <v>20156</v>
      </c>
      <c r="S50" s="45"/>
      <c r="T50" s="44">
        <f t="shared" ref="T50" si="135">SUM(T49:U49)</f>
        <v>24819</v>
      </c>
      <c r="U50" s="45"/>
      <c r="V50" s="44">
        <f t="shared" ref="V50" si="136">SUM(V49:W49)</f>
        <v>0</v>
      </c>
      <c r="W50" s="45"/>
      <c r="X50" s="44">
        <f t="shared" ref="X50" si="137">SUM(X49:Y49)</f>
        <v>0</v>
      </c>
      <c r="Y50" s="45"/>
      <c r="Z50" s="44">
        <f t="shared" ref="Z50" si="138">SUM(Z49:AA49)</f>
        <v>273443</v>
      </c>
      <c r="AA50" s="45"/>
    </row>
    <row r="51" spans="1:27" x14ac:dyDescent="0.25">
      <c r="X51" t="s">
        <v>23</v>
      </c>
    </row>
    <row r="52" spans="1:27" x14ac:dyDescent="0.25">
      <c r="A52" s="7" t="s">
        <v>41</v>
      </c>
      <c r="X52" t="s">
        <v>44</v>
      </c>
    </row>
    <row r="53" spans="1:27" x14ac:dyDescent="0.25">
      <c r="A53" s="7" t="s">
        <v>45</v>
      </c>
    </row>
    <row r="54" spans="1:27" x14ac:dyDescent="0.25">
      <c r="A54" s="7" t="s">
        <v>46</v>
      </c>
    </row>
    <row r="55" spans="1:27" x14ac:dyDescent="0.25">
      <c r="A55" t="s">
        <v>57</v>
      </c>
    </row>
  </sheetData>
  <mergeCells count="156">
    <mergeCell ref="V3:W3"/>
    <mergeCell ref="X3:Y3"/>
    <mergeCell ref="Z3:AA3"/>
    <mergeCell ref="D3:E3"/>
    <mergeCell ref="F3:G3"/>
    <mergeCell ref="H3:I3"/>
    <mergeCell ref="J3:K3"/>
    <mergeCell ref="L3:M3"/>
    <mergeCell ref="N3:O3"/>
    <mergeCell ref="B3:C3"/>
    <mergeCell ref="B8:C8"/>
    <mergeCell ref="D8:E8"/>
    <mergeCell ref="F8:G8"/>
    <mergeCell ref="H8:I8"/>
    <mergeCell ref="J8:K8"/>
    <mergeCell ref="P3:Q3"/>
    <mergeCell ref="R3:S3"/>
    <mergeCell ref="T3:U3"/>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Z38:AA38"/>
    <mergeCell ref="N42:O42"/>
    <mergeCell ref="P42:Q42"/>
    <mergeCell ref="R42:S42"/>
    <mergeCell ref="T42:U42"/>
    <mergeCell ref="V42:W42"/>
    <mergeCell ref="R38:S38"/>
    <mergeCell ref="T38:U38"/>
    <mergeCell ref="V38:W38"/>
    <mergeCell ref="X38:Y38"/>
    <mergeCell ref="T46:U46"/>
    <mergeCell ref="V46:W46"/>
    <mergeCell ref="X46:Y46"/>
    <mergeCell ref="Z46:AA46"/>
    <mergeCell ref="B46:C46"/>
    <mergeCell ref="D46:E46"/>
    <mergeCell ref="F46:G46"/>
    <mergeCell ref="H46:I46"/>
    <mergeCell ref="J46:K46"/>
    <mergeCell ref="L46:M46"/>
    <mergeCell ref="N46:O46"/>
    <mergeCell ref="P46:Q46"/>
    <mergeCell ref="R46:S46"/>
    <mergeCell ref="T50:U50"/>
    <mergeCell ref="V50:W50"/>
    <mergeCell ref="X50:Y50"/>
    <mergeCell ref="Z50:AA50"/>
    <mergeCell ref="B50:C50"/>
    <mergeCell ref="D50:E50"/>
    <mergeCell ref="F50:G50"/>
    <mergeCell ref="H50:I50"/>
    <mergeCell ref="J50:K50"/>
    <mergeCell ref="L50:M50"/>
    <mergeCell ref="N50:O50"/>
    <mergeCell ref="P50:Q50"/>
    <mergeCell ref="R50:S50"/>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0"/>
  <sheetViews>
    <sheetView topLeftCell="A158" zoomScale="90" zoomScaleNormal="90" workbookViewId="0">
      <selection activeCell="Q191" sqref="Q191"/>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57" t="s">
        <v>33</v>
      </c>
      <c r="B1" s="57"/>
      <c r="C1" s="57"/>
      <c r="D1" s="57"/>
      <c r="E1" s="57"/>
      <c r="F1" s="57"/>
      <c r="G1" s="57"/>
      <c r="H1" s="57"/>
      <c r="I1" s="57"/>
      <c r="J1" s="57"/>
      <c r="K1" s="57"/>
      <c r="L1" s="57"/>
      <c r="M1" s="57"/>
      <c r="N1" s="57"/>
      <c r="O1" s="57"/>
      <c r="P1" s="57"/>
      <c r="Q1" s="57"/>
      <c r="R1" s="57"/>
      <c r="S1" s="57"/>
      <c r="T1" s="57"/>
      <c r="U1" s="57"/>
      <c r="V1" s="57"/>
      <c r="W1" s="57"/>
      <c r="X1" s="57"/>
      <c r="Y1" s="57"/>
      <c r="Z1" s="57"/>
      <c r="AA1" s="57"/>
    </row>
    <row r="2" spans="1:27" ht="16.5" thickBot="1" x14ac:dyDescent="0.3">
      <c r="A2" s="8" t="s">
        <v>35</v>
      </c>
      <c r="B2" s="53" t="s">
        <v>0</v>
      </c>
      <c r="C2" s="54"/>
      <c r="D2" s="53" t="s">
        <v>1</v>
      </c>
      <c r="E2" s="54"/>
      <c r="F2" s="53" t="s">
        <v>2</v>
      </c>
      <c r="G2" s="54"/>
      <c r="H2" s="53" t="s">
        <v>3</v>
      </c>
      <c r="I2" s="54"/>
      <c r="J2" s="53" t="s">
        <v>4</v>
      </c>
      <c r="K2" s="54"/>
      <c r="L2" s="53" t="s">
        <v>5</v>
      </c>
      <c r="M2" s="54"/>
      <c r="N2" s="53" t="s">
        <v>6</v>
      </c>
      <c r="O2" s="54"/>
      <c r="P2" s="53" t="s">
        <v>7</v>
      </c>
      <c r="Q2" s="54"/>
      <c r="R2" s="53" t="s">
        <v>8</v>
      </c>
      <c r="S2" s="54"/>
      <c r="T2" s="53" t="s">
        <v>9</v>
      </c>
      <c r="U2" s="54"/>
      <c r="V2" s="53" t="s">
        <v>10</v>
      </c>
      <c r="W2" s="54"/>
      <c r="X2" s="53" t="s">
        <v>11</v>
      </c>
      <c r="Y2" s="54"/>
      <c r="Z2" s="55" t="s">
        <v>12</v>
      </c>
      <c r="AA2" s="56"/>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0">
        <f>SUM(B13:C13)</f>
        <v>30158</v>
      </c>
      <c r="C14" s="51"/>
      <c r="D14" s="50">
        <f t="shared" ref="D14" si="3">SUM(D13:E13)</f>
        <v>44647</v>
      </c>
      <c r="E14" s="51"/>
      <c r="F14" s="50">
        <f t="shared" ref="F14" si="4">SUM(F13:G13)</f>
        <v>34196</v>
      </c>
      <c r="G14" s="51"/>
      <c r="H14" s="50">
        <f t="shared" ref="H14" si="5">SUM(H13:I13)</f>
        <v>33231</v>
      </c>
      <c r="I14" s="51"/>
      <c r="J14" s="50">
        <f t="shared" ref="J14" si="6">SUM(J13:K13)</f>
        <v>30380</v>
      </c>
      <c r="K14" s="51"/>
      <c r="L14" s="50">
        <f t="shared" ref="L14" si="7">SUM(L13:M13)</f>
        <v>33511</v>
      </c>
      <c r="M14" s="51"/>
      <c r="N14" s="50">
        <f t="shared" ref="N14" si="8">SUM(N13:O13)</f>
        <v>40325</v>
      </c>
      <c r="O14" s="51"/>
      <c r="P14" s="50">
        <f t="shared" ref="P14" si="9">SUM(P13:Q13)</f>
        <v>35969</v>
      </c>
      <c r="Q14" s="51"/>
      <c r="R14" s="50">
        <f t="shared" ref="R14" si="10">SUM(R13:S13)</f>
        <v>27925</v>
      </c>
      <c r="S14" s="51"/>
      <c r="T14" s="50">
        <f t="shared" ref="T14" si="11">SUM(T13:U13)</f>
        <v>30897</v>
      </c>
      <c r="U14" s="51"/>
      <c r="V14" s="50">
        <f t="shared" ref="V14" si="12">SUM(V13:W13)</f>
        <v>31119</v>
      </c>
      <c r="W14" s="51"/>
      <c r="X14" s="50">
        <f t="shared" ref="X14" si="13">SUM(X13:Y13)</f>
        <v>43449</v>
      </c>
      <c r="Y14" s="51"/>
      <c r="Z14" s="50">
        <f>SUM(Z13,AA13)</f>
        <v>415807</v>
      </c>
      <c r="AA14" s="51"/>
    </row>
    <row r="15" spans="1:27" x14ac:dyDescent="0.25">
      <c r="T15" s="3" t="s">
        <v>22</v>
      </c>
    </row>
    <row r="16" spans="1:27" x14ac:dyDescent="0.25">
      <c r="T16" t="s">
        <v>23</v>
      </c>
      <c r="U16" s="3"/>
      <c r="V16" s="3"/>
      <c r="W16" s="3"/>
      <c r="X16" s="3"/>
      <c r="Y16" s="3"/>
    </row>
    <row r="17" spans="1:27" x14ac:dyDescent="0.25">
      <c r="T17" t="s">
        <v>44</v>
      </c>
      <c r="W17" s="7" t="s">
        <v>58</v>
      </c>
    </row>
    <row r="18" spans="1:27" ht="15.75" thickBot="1" x14ac:dyDescent="0.3">
      <c r="A18" s="57" t="s">
        <v>34</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row>
    <row r="19" spans="1:27" ht="16.5" customHeight="1" thickBot="1" x14ac:dyDescent="0.3">
      <c r="A19" s="8" t="s">
        <v>35</v>
      </c>
      <c r="B19" s="53" t="s">
        <v>0</v>
      </c>
      <c r="C19" s="54"/>
      <c r="D19" s="53" t="s">
        <v>1</v>
      </c>
      <c r="E19" s="54"/>
      <c r="F19" s="53" t="s">
        <v>2</v>
      </c>
      <c r="G19" s="54"/>
      <c r="H19" s="53" t="s">
        <v>3</v>
      </c>
      <c r="I19" s="54"/>
      <c r="J19" s="53" t="s">
        <v>4</v>
      </c>
      <c r="K19" s="54"/>
      <c r="L19" s="53" t="s">
        <v>5</v>
      </c>
      <c r="M19" s="54"/>
      <c r="N19" s="53" t="s">
        <v>6</v>
      </c>
      <c r="O19" s="54"/>
      <c r="P19" s="53" t="s">
        <v>7</v>
      </c>
      <c r="Q19" s="54"/>
      <c r="R19" s="53" t="s">
        <v>8</v>
      </c>
      <c r="S19" s="54"/>
      <c r="T19" s="53" t="s">
        <v>9</v>
      </c>
      <c r="U19" s="54"/>
      <c r="V19" s="53" t="s">
        <v>10</v>
      </c>
      <c r="W19" s="54"/>
      <c r="X19" s="53" t="s">
        <v>11</v>
      </c>
      <c r="Y19" s="54"/>
      <c r="Z19" s="55" t="s">
        <v>12</v>
      </c>
      <c r="AA19" s="56"/>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0">
        <f>SUM(B30:C30)</f>
        <v>35486</v>
      </c>
      <c r="C31" s="51"/>
      <c r="D31" s="50">
        <f t="shared" ref="D31" si="17">SUM(D30:E30)</f>
        <v>48107</v>
      </c>
      <c r="E31" s="51"/>
      <c r="F31" s="50">
        <f t="shared" ref="F31" si="18">SUM(F30:G30)</f>
        <v>36310</v>
      </c>
      <c r="G31" s="51"/>
      <c r="H31" s="50">
        <f t="shared" ref="H31" si="19">SUM(H30:I30)</f>
        <v>36461</v>
      </c>
      <c r="I31" s="51"/>
      <c r="J31" s="50">
        <f t="shared" ref="J31" si="20">SUM(J30:K30)</f>
        <v>32893</v>
      </c>
      <c r="K31" s="51"/>
      <c r="L31" s="50">
        <f t="shared" ref="L31" si="21">SUM(L30:M30)</f>
        <v>34820</v>
      </c>
      <c r="M31" s="51"/>
      <c r="N31" s="50">
        <f t="shared" ref="N31" si="22">SUM(N30:O30)</f>
        <v>42211</v>
      </c>
      <c r="O31" s="51"/>
      <c r="P31" s="50">
        <f t="shared" ref="P31" si="23">SUM(P30:Q30)</f>
        <v>37337</v>
      </c>
      <c r="Q31" s="51"/>
      <c r="R31" s="50">
        <f t="shared" ref="R31" si="24">SUM(R30:S30)</f>
        <v>29365</v>
      </c>
      <c r="S31" s="51"/>
      <c r="T31" s="50">
        <f t="shared" ref="T31" si="25">SUM(T30:U30)</f>
        <v>30970</v>
      </c>
      <c r="U31" s="51"/>
      <c r="V31" s="50">
        <f t="shared" ref="V31" si="26">SUM(V30:W30)</f>
        <v>34661</v>
      </c>
      <c r="W31" s="51"/>
      <c r="X31" s="50">
        <f t="shared" ref="X31" si="27">SUM(X30:Y30)</f>
        <v>43546</v>
      </c>
      <c r="Y31" s="51"/>
      <c r="Z31" s="50">
        <f>SUM(Z30:AA30)</f>
        <v>442167</v>
      </c>
      <c r="AA31" s="51"/>
    </row>
    <row r="32" spans="1:27" ht="16.5" customHeight="1" x14ac:dyDescent="0.25">
      <c r="T32" s="3" t="s">
        <v>22</v>
      </c>
    </row>
    <row r="33" spans="1:27" x14ac:dyDescent="0.25">
      <c r="T33" t="s">
        <v>23</v>
      </c>
      <c r="U33" s="3"/>
      <c r="V33" s="3"/>
      <c r="W33" s="3"/>
    </row>
    <row r="34" spans="1:27" x14ac:dyDescent="0.25">
      <c r="T34" t="s">
        <v>44</v>
      </c>
      <c r="W34" s="7" t="s">
        <v>58</v>
      </c>
    </row>
    <row r="35" spans="1:27" ht="15.75" thickBot="1" x14ac:dyDescent="0.3">
      <c r="A35" s="57" t="s">
        <v>36</v>
      </c>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row>
    <row r="36" spans="1:27" ht="16.5" thickBot="1" x14ac:dyDescent="0.3">
      <c r="A36" s="8" t="s">
        <v>35</v>
      </c>
      <c r="B36" s="53" t="s">
        <v>0</v>
      </c>
      <c r="C36" s="54"/>
      <c r="D36" s="53" t="s">
        <v>1</v>
      </c>
      <c r="E36" s="54"/>
      <c r="F36" s="53" t="s">
        <v>2</v>
      </c>
      <c r="G36" s="54"/>
      <c r="H36" s="53" t="s">
        <v>3</v>
      </c>
      <c r="I36" s="54"/>
      <c r="J36" s="53" t="s">
        <v>4</v>
      </c>
      <c r="K36" s="54"/>
      <c r="L36" s="53" t="s">
        <v>5</v>
      </c>
      <c r="M36" s="54"/>
      <c r="N36" s="53" t="s">
        <v>6</v>
      </c>
      <c r="O36" s="54"/>
      <c r="P36" s="53" t="s">
        <v>7</v>
      </c>
      <c r="Q36" s="54"/>
      <c r="R36" s="53" t="s">
        <v>8</v>
      </c>
      <c r="S36" s="54"/>
      <c r="T36" s="53" t="s">
        <v>9</v>
      </c>
      <c r="U36" s="54"/>
      <c r="V36" s="53" t="s">
        <v>10</v>
      </c>
      <c r="W36" s="54"/>
      <c r="X36" s="53" t="s">
        <v>11</v>
      </c>
      <c r="Y36" s="54"/>
      <c r="Z36" s="55" t="s">
        <v>12</v>
      </c>
      <c r="AA36" s="56"/>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0">
        <f>SUM(B47:C47)</f>
        <v>40359</v>
      </c>
      <c r="C48" s="51"/>
      <c r="D48" s="50">
        <f t="shared" ref="D48" si="31">SUM(D47:E47)</f>
        <v>42527</v>
      </c>
      <c r="E48" s="51"/>
      <c r="F48" s="50">
        <f t="shared" ref="F48" si="32">SUM(F47:G47)</f>
        <v>33212</v>
      </c>
      <c r="G48" s="51"/>
      <c r="H48" s="50">
        <f t="shared" ref="H48" si="33">SUM(H47:I47)</f>
        <v>32562</v>
      </c>
      <c r="I48" s="51"/>
      <c r="J48" s="50">
        <f t="shared" ref="J48" si="34">SUM(J47:K47)</f>
        <v>30949</v>
      </c>
      <c r="K48" s="51"/>
      <c r="L48" s="50">
        <f t="shared" ref="L48" si="35">SUM(L47:M47)</f>
        <v>33046</v>
      </c>
      <c r="M48" s="51"/>
      <c r="N48" s="50">
        <f t="shared" ref="N48" si="36">SUM(N47:O47)</f>
        <v>40051</v>
      </c>
      <c r="O48" s="51"/>
      <c r="P48" s="50">
        <f t="shared" ref="P48" si="37">SUM(P47:Q47)</f>
        <v>35298</v>
      </c>
      <c r="Q48" s="51"/>
      <c r="R48" s="50">
        <f t="shared" ref="R48" si="38">SUM(R47:S47)</f>
        <v>27996</v>
      </c>
      <c r="S48" s="51"/>
      <c r="T48" s="50">
        <f t="shared" ref="T48" si="39">SUM(T47:U47)</f>
        <v>29091</v>
      </c>
      <c r="U48" s="51"/>
      <c r="V48" s="50">
        <f t="shared" ref="V48" si="40">SUM(V47:W47)</f>
        <v>30056</v>
      </c>
      <c r="W48" s="51"/>
      <c r="X48" s="50">
        <f t="shared" ref="X48" si="41">SUM(X47:Y47)</f>
        <v>40137</v>
      </c>
      <c r="Y48" s="51"/>
      <c r="Z48" s="50">
        <f t="shared" ref="Z48" si="42">SUM(Z47:AA47)</f>
        <v>415284</v>
      </c>
      <c r="AA48" s="51"/>
    </row>
    <row r="49" spans="1:27" x14ac:dyDescent="0.25">
      <c r="T49" s="3" t="s">
        <v>22</v>
      </c>
    </row>
    <row r="50" spans="1:27" x14ac:dyDescent="0.25">
      <c r="T50" t="s">
        <v>23</v>
      </c>
      <c r="U50" s="3"/>
    </row>
    <row r="51" spans="1:27" x14ac:dyDescent="0.25">
      <c r="T51" t="s">
        <v>44</v>
      </c>
      <c r="W51" s="7" t="s">
        <v>58</v>
      </c>
    </row>
    <row r="52" spans="1:27" ht="15.75" thickBot="1" x14ac:dyDescent="0.3">
      <c r="A52" s="52" t="s">
        <v>37</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row>
    <row r="53" spans="1:27" ht="16.5" thickBot="1" x14ac:dyDescent="0.3">
      <c r="A53" s="8" t="s">
        <v>35</v>
      </c>
      <c r="B53" s="53" t="s">
        <v>0</v>
      </c>
      <c r="C53" s="54"/>
      <c r="D53" s="53" t="s">
        <v>1</v>
      </c>
      <c r="E53" s="54"/>
      <c r="F53" s="53" t="s">
        <v>2</v>
      </c>
      <c r="G53" s="54"/>
      <c r="H53" s="53" t="s">
        <v>3</v>
      </c>
      <c r="I53" s="54"/>
      <c r="J53" s="53" t="s">
        <v>4</v>
      </c>
      <c r="K53" s="54"/>
      <c r="L53" s="53" t="s">
        <v>5</v>
      </c>
      <c r="M53" s="54"/>
      <c r="N53" s="53" t="s">
        <v>6</v>
      </c>
      <c r="O53" s="54"/>
      <c r="P53" s="53" t="s">
        <v>7</v>
      </c>
      <c r="Q53" s="54"/>
      <c r="R53" s="53" t="s">
        <v>8</v>
      </c>
      <c r="S53" s="54"/>
      <c r="T53" s="53" t="s">
        <v>9</v>
      </c>
      <c r="U53" s="54"/>
      <c r="V53" s="53" t="s">
        <v>10</v>
      </c>
      <c r="W53" s="54"/>
      <c r="X53" s="53" t="s">
        <v>11</v>
      </c>
      <c r="Y53" s="54"/>
      <c r="Z53" s="55" t="s">
        <v>12</v>
      </c>
      <c r="AA53" s="56"/>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0">
        <f>SUM(B64:C64)</f>
        <v>32275</v>
      </c>
      <c r="C65" s="51"/>
      <c r="D65" s="50">
        <f t="shared" ref="D65" si="46">SUM(D64:E64)</f>
        <v>46957</v>
      </c>
      <c r="E65" s="51"/>
      <c r="F65" s="50">
        <f t="shared" ref="F65" si="47">SUM(F64:G64)</f>
        <v>32171</v>
      </c>
      <c r="G65" s="51"/>
      <c r="H65" s="50">
        <f t="shared" ref="H65" si="48">SUM(H64:I64)</f>
        <v>32277</v>
      </c>
      <c r="I65" s="51"/>
      <c r="J65" s="50">
        <f t="shared" ref="J65" si="49">SUM(J64:K64)</f>
        <v>30760</v>
      </c>
      <c r="K65" s="51"/>
      <c r="L65" s="50">
        <f t="shared" ref="L65" si="50">SUM(L64:M64)</f>
        <v>31665</v>
      </c>
      <c r="M65" s="51"/>
      <c r="N65" s="50">
        <f t="shared" ref="N65" si="51">SUM(N64:O64)</f>
        <v>37668</v>
      </c>
      <c r="O65" s="51"/>
      <c r="P65" s="50">
        <f t="shared" ref="P65" si="52">SUM(P64:Q64)</f>
        <v>33894</v>
      </c>
      <c r="Q65" s="51"/>
      <c r="R65" s="50">
        <f t="shared" ref="R65" si="53">SUM(R64:S64)</f>
        <v>25525</v>
      </c>
      <c r="S65" s="51"/>
      <c r="T65" s="50">
        <f t="shared" ref="T65" si="54">SUM(T64:U64)</f>
        <v>29867</v>
      </c>
      <c r="U65" s="51"/>
      <c r="V65" s="50">
        <f t="shared" ref="V65" si="55">SUM(V64:W64)</f>
        <v>28924</v>
      </c>
      <c r="W65" s="51"/>
      <c r="X65" s="50">
        <f>SUM(X64:Y64)</f>
        <v>37767</v>
      </c>
      <c r="Y65" s="51"/>
      <c r="Z65" s="50">
        <f>SUM(Z64:AA64)</f>
        <v>399750</v>
      </c>
      <c r="AA65" s="51"/>
    </row>
    <row r="66" spans="1:27" x14ac:dyDescent="0.25">
      <c r="T66" s="3" t="s">
        <v>22</v>
      </c>
    </row>
    <row r="67" spans="1:27" x14ac:dyDescent="0.25">
      <c r="T67" t="s">
        <v>23</v>
      </c>
      <c r="U67" s="3"/>
    </row>
    <row r="68" spans="1:27" x14ac:dyDescent="0.25">
      <c r="T68" t="s">
        <v>44</v>
      </c>
      <c r="W68" s="7" t="s">
        <v>58</v>
      </c>
    </row>
    <row r="69" spans="1:27" ht="15.75" thickBot="1" x14ac:dyDescent="0.3">
      <c r="A69" s="52" t="s">
        <v>38</v>
      </c>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row>
    <row r="70" spans="1:27" ht="16.5" thickBot="1" x14ac:dyDescent="0.3">
      <c r="A70" s="8" t="s">
        <v>35</v>
      </c>
      <c r="B70" s="53" t="s">
        <v>0</v>
      </c>
      <c r="C70" s="54"/>
      <c r="D70" s="53" t="s">
        <v>1</v>
      </c>
      <c r="E70" s="54"/>
      <c r="F70" s="53" t="s">
        <v>2</v>
      </c>
      <c r="G70" s="54"/>
      <c r="H70" s="53" t="s">
        <v>3</v>
      </c>
      <c r="I70" s="54"/>
      <c r="J70" s="53" t="s">
        <v>4</v>
      </c>
      <c r="K70" s="54"/>
      <c r="L70" s="53" t="s">
        <v>5</v>
      </c>
      <c r="M70" s="54"/>
      <c r="N70" s="53" t="s">
        <v>6</v>
      </c>
      <c r="O70" s="54"/>
      <c r="P70" s="53" t="s">
        <v>7</v>
      </c>
      <c r="Q70" s="54"/>
      <c r="R70" s="53" t="s">
        <v>8</v>
      </c>
      <c r="S70" s="54"/>
      <c r="T70" s="53" t="s">
        <v>9</v>
      </c>
      <c r="U70" s="54"/>
      <c r="V70" s="53" t="s">
        <v>10</v>
      </c>
      <c r="W70" s="54"/>
      <c r="X70" s="53" t="s">
        <v>11</v>
      </c>
      <c r="Y70" s="54"/>
      <c r="Z70" s="55" t="s">
        <v>12</v>
      </c>
      <c r="AA70" s="56"/>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0">
        <f>SUM(B81:C81)</f>
        <v>33897</v>
      </c>
      <c r="C82" s="51"/>
      <c r="D82" s="50">
        <f t="shared" ref="D82" si="59">SUM(D81:E81)</f>
        <v>41649</v>
      </c>
      <c r="E82" s="51"/>
      <c r="F82" s="50">
        <f t="shared" ref="F82" si="60">SUM(F81:G81)</f>
        <v>33865</v>
      </c>
      <c r="G82" s="51"/>
      <c r="H82" s="50">
        <f t="shared" ref="H82" si="61">SUM(H81:I81)</f>
        <v>28933</v>
      </c>
      <c r="I82" s="51"/>
      <c r="J82" s="50">
        <f t="shared" ref="J82" si="62">SUM(J81:K81)</f>
        <v>29087</v>
      </c>
      <c r="K82" s="51"/>
      <c r="L82" s="50">
        <f t="shared" ref="L82" si="63">SUM(L81:M81)</f>
        <v>31124</v>
      </c>
      <c r="M82" s="51"/>
      <c r="N82" s="50">
        <f t="shared" ref="N82" si="64">SUM(N81:O81)</f>
        <v>36706</v>
      </c>
      <c r="O82" s="51"/>
      <c r="P82" s="50">
        <f t="shared" ref="P82" si="65">SUM(P81:Q81)</f>
        <v>30700</v>
      </c>
      <c r="Q82" s="51"/>
      <c r="R82" s="50">
        <f t="shared" ref="R82" si="66">SUM(R81:S81)</f>
        <v>25731</v>
      </c>
      <c r="S82" s="51"/>
      <c r="T82" s="50">
        <f t="shared" ref="T82" si="67">SUM(T81:U81)</f>
        <v>26049</v>
      </c>
      <c r="U82" s="51"/>
      <c r="V82" s="50">
        <f t="shared" ref="V82" si="68">SUM(V81:W81)</f>
        <v>27469</v>
      </c>
      <c r="W82" s="51"/>
      <c r="X82" s="50">
        <f>SUM(X81:Y81)</f>
        <v>36974</v>
      </c>
      <c r="Y82" s="51"/>
      <c r="Z82" s="50">
        <f>SUM(Z81:AA81)</f>
        <v>382184</v>
      </c>
      <c r="AA82" s="51"/>
    </row>
    <row r="83" spans="1:27" x14ac:dyDescent="0.25">
      <c r="T83" t="s">
        <v>22</v>
      </c>
    </row>
    <row r="84" spans="1:27" x14ac:dyDescent="0.25">
      <c r="T84" t="s">
        <v>23</v>
      </c>
    </row>
    <row r="85" spans="1:27" x14ac:dyDescent="0.25">
      <c r="T85" t="s">
        <v>44</v>
      </c>
      <c r="W85" s="7" t="s">
        <v>58</v>
      </c>
    </row>
    <row r="86" spans="1:27" ht="15.75" thickBot="1" x14ac:dyDescent="0.3">
      <c r="A86" s="52" t="s">
        <v>39</v>
      </c>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row>
    <row r="87" spans="1:27" ht="16.5" thickBot="1" x14ac:dyDescent="0.3">
      <c r="A87" s="8" t="s">
        <v>35</v>
      </c>
      <c r="B87" s="53" t="s">
        <v>0</v>
      </c>
      <c r="C87" s="54"/>
      <c r="D87" s="53" t="s">
        <v>1</v>
      </c>
      <c r="E87" s="54"/>
      <c r="F87" s="53" t="s">
        <v>2</v>
      </c>
      <c r="G87" s="54"/>
      <c r="H87" s="53" t="s">
        <v>3</v>
      </c>
      <c r="I87" s="54"/>
      <c r="J87" s="53" t="s">
        <v>4</v>
      </c>
      <c r="K87" s="54"/>
      <c r="L87" s="53" t="s">
        <v>5</v>
      </c>
      <c r="M87" s="54"/>
      <c r="N87" s="53" t="s">
        <v>6</v>
      </c>
      <c r="O87" s="54"/>
      <c r="P87" s="53" t="s">
        <v>7</v>
      </c>
      <c r="Q87" s="54"/>
      <c r="R87" s="53" t="s">
        <v>8</v>
      </c>
      <c r="S87" s="54"/>
      <c r="T87" s="53" t="s">
        <v>9</v>
      </c>
      <c r="U87" s="54"/>
      <c r="V87" s="53" t="s">
        <v>10</v>
      </c>
      <c r="W87" s="54"/>
      <c r="X87" s="53" t="s">
        <v>11</v>
      </c>
      <c r="Y87" s="54"/>
      <c r="Z87" s="55" t="s">
        <v>12</v>
      </c>
      <c r="AA87" s="56"/>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0">
        <f>SUM(B98:C98)</f>
        <v>28463</v>
      </c>
      <c r="C99" s="51"/>
      <c r="D99" s="50">
        <f t="shared" ref="D99" si="72">SUM(D98:E98)</f>
        <v>42294</v>
      </c>
      <c r="E99" s="51"/>
      <c r="F99" s="50">
        <f t="shared" ref="F99" si="73">SUM(F98:G98)</f>
        <v>35139</v>
      </c>
      <c r="G99" s="51"/>
      <c r="H99" s="50">
        <f t="shared" ref="H99" si="74">SUM(H98:I98)</f>
        <v>31626</v>
      </c>
      <c r="I99" s="51"/>
      <c r="J99" s="50">
        <f t="shared" ref="J99" si="75">SUM(J98:K98)</f>
        <v>30055</v>
      </c>
      <c r="K99" s="51"/>
      <c r="L99" s="50">
        <f t="shared" ref="L99" si="76">SUM(L98:M98)</f>
        <v>31529</v>
      </c>
      <c r="M99" s="51"/>
      <c r="N99" s="50">
        <f t="shared" ref="N99" si="77">SUM(N98:O98)</f>
        <v>36907</v>
      </c>
      <c r="O99" s="51"/>
      <c r="P99" s="50">
        <f t="shared" ref="P99" si="78">SUM(P98:Q98)</f>
        <v>33095</v>
      </c>
      <c r="Q99" s="51"/>
      <c r="R99" s="50">
        <f t="shared" ref="R99" si="79">SUM(R98:S98)</f>
        <v>25341</v>
      </c>
      <c r="S99" s="51"/>
      <c r="T99" s="50">
        <f t="shared" ref="T99" si="80">SUM(T98:U98)</f>
        <v>29293</v>
      </c>
      <c r="U99" s="51"/>
      <c r="V99" s="50">
        <f t="shared" ref="V99" si="81">SUM(V98:W98)</f>
        <v>28829</v>
      </c>
      <c r="W99" s="51"/>
      <c r="X99" s="50">
        <f t="shared" ref="X99" si="82">SUM(X98:Y98)</f>
        <v>37539</v>
      </c>
      <c r="Y99" s="51"/>
      <c r="Z99" s="50">
        <f>SUM(Z98:AA98)</f>
        <v>390110</v>
      </c>
      <c r="AA99" s="51"/>
    </row>
    <row r="100" spans="1:27" x14ac:dyDescent="0.25">
      <c r="T100" t="s">
        <v>22</v>
      </c>
    </row>
    <row r="101" spans="1:27" x14ac:dyDescent="0.25">
      <c r="T101" t="s">
        <v>23</v>
      </c>
    </row>
    <row r="102" spans="1:27" x14ac:dyDescent="0.25">
      <c r="T102" t="s">
        <v>44</v>
      </c>
      <c r="W102" s="7" t="s">
        <v>58</v>
      </c>
    </row>
    <row r="103" spans="1:27" ht="15.75" thickBot="1" x14ac:dyDescent="0.3">
      <c r="A103" s="52" t="s">
        <v>40</v>
      </c>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row>
    <row r="104" spans="1:27" ht="16.5" customHeight="1" thickBot="1" x14ac:dyDescent="0.3">
      <c r="A104" s="8" t="s">
        <v>35</v>
      </c>
      <c r="B104" s="53" t="s">
        <v>0</v>
      </c>
      <c r="C104" s="54"/>
      <c r="D104" s="53" t="s">
        <v>1</v>
      </c>
      <c r="E104" s="54"/>
      <c r="F104" s="53" t="s">
        <v>2</v>
      </c>
      <c r="G104" s="54"/>
      <c r="H104" s="53" t="s">
        <v>3</v>
      </c>
      <c r="I104" s="54"/>
      <c r="J104" s="53" t="s">
        <v>4</v>
      </c>
      <c r="K104" s="54"/>
      <c r="L104" s="53" t="s">
        <v>5</v>
      </c>
      <c r="M104" s="54"/>
      <c r="N104" s="53" t="s">
        <v>6</v>
      </c>
      <c r="O104" s="54"/>
      <c r="P104" s="53" t="s">
        <v>7</v>
      </c>
      <c r="Q104" s="54"/>
      <c r="R104" s="53" t="s">
        <v>8</v>
      </c>
      <c r="S104" s="54"/>
      <c r="T104" s="53" t="s">
        <v>9</v>
      </c>
      <c r="U104" s="54"/>
      <c r="V104" s="53" t="s">
        <v>10</v>
      </c>
      <c r="W104" s="54"/>
      <c r="X104" s="53" t="s">
        <v>11</v>
      </c>
      <c r="Y104" s="54"/>
      <c r="Z104" s="55" t="s">
        <v>12</v>
      </c>
      <c r="AA104" s="56"/>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0">
        <f>SUM(B115:C115)</f>
        <v>30773</v>
      </c>
      <c r="C116" s="51"/>
      <c r="D116" s="50">
        <f t="shared" ref="D116" si="86">SUM(D115:E115)</f>
        <v>47486</v>
      </c>
      <c r="E116" s="51"/>
      <c r="F116" s="50">
        <f t="shared" ref="F116" si="87">SUM(F115:G115)</f>
        <v>13750</v>
      </c>
      <c r="G116" s="51"/>
      <c r="H116" s="50">
        <f t="shared" ref="H116" si="88">SUM(H115:I115)</f>
        <v>153</v>
      </c>
      <c r="I116" s="51"/>
      <c r="J116" s="50">
        <f t="shared" ref="J116" si="89">SUM(J115:K115)</f>
        <v>110</v>
      </c>
      <c r="K116" s="51"/>
      <c r="L116" s="50">
        <f t="shared" ref="L116" si="90">SUM(L115:M115)</f>
        <v>141</v>
      </c>
      <c r="M116" s="51"/>
      <c r="N116" s="50">
        <f t="shared" ref="N116" si="91">SUM(N115:O115)</f>
        <v>182</v>
      </c>
      <c r="O116" s="51"/>
      <c r="P116" s="50">
        <f t="shared" ref="P116" si="92">SUM(P115:Q115)</f>
        <v>720</v>
      </c>
      <c r="Q116" s="51"/>
      <c r="R116" s="50">
        <f t="shared" ref="R116" si="93">SUM(R115:S115)</f>
        <v>736</v>
      </c>
      <c r="S116" s="51"/>
      <c r="T116" s="50">
        <f t="shared" ref="T116" si="94">SUM(T115:U115)</f>
        <v>568</v>
      </c>
      <c r="U116" s="51"/>
      <c r="V116" s="50">
        <f t="shared" ref="V116" si="95">SUM(V115:W115)</f>
        <v>476</v>
      </c>
      <c r="W116" s="51"/>
      <c r="X116" s="50">
        <f t="shared" ref="X116" si="96">SUM(X115:Y115)</f>
        <v>403</v>
      </c>
      <c r="Y116" s="51"/>
      <c r="Z116" s="50">
        <f>SUM(Z115:AA115)</f>
        <v>95498</v>
      </c>
      <c r="AA116" s="51"/>
    </row>
    <row r="117" spans="1:27" ht="16.5" customHeight="1" x14ac:dyDescent="0.25">
      <c r="T117" t="s">
        <v>22</v>
      </c>
    </row>
    <row r="118" spans="1:27" x14ac:dyDescent="0.25">
      <c r="T118" t="s">
        <v>23</v>
      </c>
    </row>
    <row r="119" spans="1:27" x14ac:dyDescent="0.25">
      <c r="T119" t="s">
        <v>44</v>
      </c>
      <c r="W119" s="7" t="s">
        <v>58</v>
      </c>
    </row>
    <row r="120" spans="1:27" ht="15.75" thickBot="1" x14ac:dyDescent="0.3">
      <c r="A120" s="52" t="s">
        <v>42</v>
      </c>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row>
    <row r="121" spans="1:27" ht="16.5" thickBot="1" x14ac:dyDescent="0.3">
      <c r="A121" s="8" t="s">
        <v>35</v>
      </c>
      <c r="B121" s="53" t="s">
        <v>0</v>
      </c>
      <c r="C121" s="54"/>
      <c r="D121" s="53" t="s">
        <v>1</v>
      </c>
      <c r="E121" s="54"/>
      <c r="F121" s="53" t="s">
        <v>2</v>
      </c>
      <c r="G121" s="54"/>
      <c r="H121" s="53" t="s">
        <v>3</v>
      </c>
      <c r="I121" s="54"/>
      <c r="J121" s="53" t="s">
        <v>4</v>
      </c>
      <c r="K121" s="54"/>
      <c r="L121" s="53" t="s">
        <v>5</v>
      </c>
      <c r="M121" s="54"/>
      <c r="N121" s="53" t="s">
        <v>6</v>
      </c>
      <c r="O121" s="54"/>
      <c r="P121" s="53" t="s">
        <v>7</v>
      </c>
      <c r="Q121" s="54"/>
      <c r="R121" s="53" t="s">
        <v>8</v>
      </c>
      <c r="S121" s="54"/>
      <c r="T121" s="53" t="s">
        <v>9</v>
      </c>
      <c r="U121" s="54"/>
      <c r="V121" s="53" t="s">
        <v>10</v>
      </c>
      <c r="W121" s="54"/>
      <c r="X121" s="53" t="s">
        <v>11</v>
      </c>
      <c r="Y121" s="54"/>
      <c r="Z121" s="55" t="s">
        <v>12</v>
      </c>
      <c r="AA121" s="56"/>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0">
        <f>SUM(B132:C132)</f>
        <v>397</v>
      </c>
      <c r="C133" s="51"/>
      <c r="D133" s="50">
        <f t="shared" ref="D133" si="100">SUM(D132:E132)</f>
        <v>423</v>
      </c>
      <c r="E133" s="51"/>
      <c r="F133" s="50">
        <f t="shared" ref="F133" si="101">SUM(F132:G132)</f>
        <v>474</v>
      </c>
      <c r="G133" s="51"/>
      <c r="H133" s="50">
        <f t="shared" ref="H133" si="102">SUM(H132:I132)</f>
        <v>552</v>
      </c>
      <c r="I133" s="51"/>
      <c r="J133" s="50">
        <f t="shared" ref="J133" si="103">SUM(J132:K132)</f>
        <v>504</v>
      </c>
      <c r="K133" s="51"/>
      <c r="L133" s="50">
        <f t="shared" ref="L133" si="104">SUM(L132:M132)</f>
        <v>483</v>
      </c>
      <c r="M133" s="51"/>
      <c r="N133" s="50">
        <f t="shared" ref="N133" si="105">SUM(N132:O132)</f>
        <v>1907</v>
      </c>
      <c r="O133" s="51"/>
      <c r="P133" s="50">
        <f t="shared" ref="P133" si="106">SUM(P132:Q132)</f>
        <v>3723</v>
      </c>
      <c r="Q133" s="51"/>
      <c r="R133" s="50">
        <f t="shared" ref="R133" si="107">SUM(R132:S132)</f>
        <v>4665</v>
      </c>
      <c r="S133" s="51"/>
      <c r="T133" s="50">
        <f t="shared" ref="T133" si="108">SUM(T132:U132)</f>
        <v>6123</v>
      </c>
      <c r="U133" s="51"/>
      <c r="V133" s="50">
        <f t="shared" ref="V133" si="109">SUM(V132:W132)</f>
        <v>8619</v>
      </c>
      <c r="W133" s="51"/>
      <c r="X133" s="50">
        <f t="shared" ref="X133" si="110">SUM(X132:Y132)</f>
        <v>13221</v>
      </c>
      <c r="Y133" s="51"/>
      <c r="Z133" s="50">
        <f>SUM(Z132:AA132)</f>
        <v>41091</v>
      </c>
      <c r="AA133" s="51"/>
    </row>
    <row r="134" spans="1:27" x14ac:dyDescent="0.25">
      <c r="T134" t="s">
        <v>22</v>
      </c>
    </row>
    <row r="135" spans="1:27" x14ac:dyDescent="0.25">
      <c r="T135" t="s">
        <v>23</v>
      </c>
    </row>
    <row r="136" spans="1:27" x14ac:dyDescent="0.25">
      <c r="T136" t="s">
        <v>44</v>
      </c>
      <c r="W136" s="7" t="s">
        <v>58</v>
      </c>
    </row>
    <row r="138" spans="1:27" ht="15.75" thickBot="1" x14ac:dyDescent="0.3">
      <c r="A138" s="52" t="s">
        <v>47</v>
      </c>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row>
    <row r="139" spans="1:27" ht="16.5" thickBot="1" x14ac:dyDescent="0.3">
      <c r="A139" s="8" t="s">
        <v>35</v>
      </c>
      <c r="B139" s="53" t="s">
        <v>0</v>
      </c>
      <c r="C139" s="54"/>
      <c r="D139" s="53" t="s">
        <v>1</v>
      </c>
      <c r="E139" s="54"/>
      <c r="F139" s="53" t="s">
        <v>2</v>
      </c>
      <c r="G139" s="54"/>
      <c r="H139" s="53" t="s">
        <v>3</v>
      </c>
      <c r="I139" s="54"/>
      <c r="J139" s="53" t="s">
        <v>4</v>
      </c>
      <c r="K139" s="54"/>
      <c r="L139" s="53" t="s">
        <v>5</v>
      </c>
      <c r="M139" s="54"/>
      <c r="N139" s="53" t="s">
        <v>6</v>
      </c>
      <c r="O139" s="54"/>
      <c r="P139" s="53" t="s">
        <v>7</v>
      </c>
      <c r="Q139" s="54"/>
      <c r="R139" s="53" t="s">
        <v>8</v>
      </c>
      <c r="S139" s="54"/>
      <c r="T139" s="53" t="s">
        <v>9</v>
      </c>
      <c r="U139" s="54"/>
      <c r="V139" s="53" t="s">
        <v>10</v>
      </c>
      <c r="W139" s="54"/>
      <c r="X139" s="53" t="s">
        <v>11</v>
      </c>
      <c r="Y139" s="54"/>
      <c r="Z139" s="55" t="s">
        <v>12</v>
      </c>
      <c r="AA139" s="56"/>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0">
        <f>SUM(B150:C150)</f>
        <v>8767</v>
      </c>
      <c r="C151" s="51"/>
      <c r="D151" s="50">
        <f t="shared" ref="D151" si="114">SUM(D150:E150)</f>
        <v>11368</v>
      </c>
      <c r="E151" s="51"/>
      <c r="F151" s="50">
        <f t="shared" ref="F151" si="115">SUM(F150:G150)</f>
        <v>14626</v>
      </c>
      <c r="G151" s="51"/>
      <c r="H151" s="50">
        <f t="shared" ref="H151" si="116">SUM(H150:I150)</f>
        <v>17149</v>
      </c>
      <c r="I151" s="51"/>
      <c r="J151" s="50">
        <f t="shared" ref="J151" si="117">SUM(J150:K150)</f>
        <v>18386</v>
      </c>
      <c r="K151" s="51"/>
      <c r="L151" s="50">
        <f t="shared" ref="L151" si="118">SUM(L150:M150)</f>
        <v>20248</v>
      </c>
      <c r="M151" s="51"/>
      <c r="N151" s="50">
        <f t="shared" ref="N151" si="119">SUM(N150:O150)</f>
        <v>24690</v>
      </c>
      <c r="O151" s="51"/>
      <c r="P151" s="50">
        <f t="shared" ref="P151" si="120">SUM(P150:Q150)</f>
        <v>21483</v>
      </c>
      <c r="Q151" s="51"/>
      <c r="R151" s="50">
        <f t="shared" ref="R151" si="121">SUM(R150:S150)</f>
        <v>19355</v>
      </c>
      <c r="S151" s="51"/>
      <c r="T151" s="50">
        <f t="shared" ref="T151" si="122">SUM(T150:U150)</f>
        <v>21157</v>
      </c>
      <c r="U151" s="51"/>
      <c r="V151" s="50">
        <f t="shared" ref="V151" si="123">SUM(V150:W150)</f>
        <v>21970</v>
      </c>
      <c r="W151" s="51"/>
      <c r="X151" s="50">
        <f>SUM(X150:Y150)</f>
        <v>28204</v>
      </c>
      <c r="Y151" s="51"/>
      <c r="Z151" s="50">
        <f t="shared" ref="Z151" si="124">SUM(Z150:AA150)</f>
        <v>227403</v>
      </c>
      <c r="AA151" s="51"/>
    </row>
    <row r="152" spans="1:27" x14ac:dyDescent="0.25">
      <c r="T152" t="s">
        <v>22</v>
      </c>
    </row>
    <row r="153" spans="1:27" x14ac:dyDescent="0.25">
      <c r="T153" t="s">
        <v>23</v>
      </c>
    </row>
    <row r="154" spans="1:27" x14ac:dyDescent="0.25">
      <c r="T154" t="s">
        <v>44</v>
      </c>
      <c r="W154" s="7" t="s">
        <v>58</v>
      </c>
    </row>
    <row r="156" spans="1:27" ht="15.75" thickBot="1" x14ac:dyDescent="0.3">
      <c r="A156" s="52" t="s">
        <v>55</v>
      </c>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row>
    <row r="157" spans="1:27" ht="16.5" customHeight="1" thickBot="1" x14ac:dyDescent="0.3">
      <c r="A157" s="8" t="s">
        <v>35</v>
      </c>
      <c r="B157" s="53" t="s">
        <v>0</v>
      </c>
      <c r="C157" s="54"/>
      <c r="D157" s="53" t="s">
        <v>1</v>
      </c>
      <c r="E157" s="54"/>
      <c r="F157" s="53" t="s">
        <v>2</v>
      </c>
      <c r="G157" s="54"/>
      <c r="H157" s="53" t="s">
        <v>3</v>
      </c>
      <c r="I157" s="54"/>
      <c r="J157" s="53" t="s">
        <v>4</v>
      </c>
      <c r="K157" s="54"/>
      <c r="L157" s="53" t="s">
        <v>5</v>
      </c>
      <c r="M157" s="54"/>
      <c r="N157" s="53" t="s">
        <v>6</v>
      </c>
      <c r="O157" s="54"/>
      <c r="P157" s="53" t="s">
        <v>7</v>
      </c>
      <c r="Q157" s="54"/>
      <c r="R157" s="53" t="s">
        <v>8</v>
      </c>
      <c r="S157" s="54"/>
      <c r="T157" s="53" t="s">
        <v>9</v>
      </c>
      <c r="U157" s="54"/>
      <c r="V157" s="53" t="s">
        <v>10</v>
      </c>
      <c r="W157" s="54"/>
      <c r="X157" s="53" t="s">
        <v>11</v>
      </c>
      <c r="Y157" s="54"/>
      <c r="Z157" s="55" t="s">
        <v>12</v>
      </c>
      <c r="AA157" s="56"/>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0">
        <f>SUM(B168:C168)</f>
        <v>23541</v>
      </c>
      <c r="C169" s="51"/>
      <c r="D169" s="50">
        <f t="shared" ref="D169" si="129">SUM(D168:E168)</f>
        <v>33303</v>
      </c>
      <c r="E169" s="51"/>
      <c r="F169" s="50">
        <f t="shared" ref="F169" si="130">SUM(F168:G168)</f>
        <v>25244</v>
      </c>
      <c r="G169" s="51"/>
      <c r="H169" s="50">
        <f t="shared" ref="H169" si="131">SUM(H168:I168)</f>
        <v>24134</v>
      </c>
      <c r="I169" s="51"/>
      <c r="J169" s="50">
        <f t="shared" ref="J169" si="132">SUM(J168:K168)</f>
        <v>23796</v>
      </c>
      <c r="K169" s="51"/>
      <c r="L169" s="50">
        <f t="shared" ref="L169" si="133">SUM(L168:M168)</f>
        <v>23938</v>
      </c>
      <c r="M169" s="51"/>
      <c r="N169" s="50">
        <f t="shared" ref="N169" si="134">SUM(N168:O168)</f>
        <v>29573</v>
      </c>
      <c r="O169" s="51"/>
      <c r="P169" s="50">
        <f t="shared" ref="P169" si="135">SUM(P168:Q168)</f>
        <v>25777</v>
      </c>
      <c r="Q169" s="51"/>
      <c r="R169" s="50">
        <f t="shared" ref="R169" si="136">SUM(R168:S168)</f>
        <v>21629</v>
      </c>
      <c r="S169" s="51"/>
      <c r="T169" s="50">
        <f t="shared" ref="T169" si="137">SUM(T168:U168)</f>
        <v>23326</v>
      </c>
      <c r="U169" s="51"/>
      <c r="V169" s="50">
        <f t="shared" ref="V169" si="138">SUM(V168:W168)</f>
        <v>24027</v>
      </c>
      <c r="W169" s="51"/>
      <c r="X169" s="50">
        <f>SUM(X168:Y168)</f>
        <v>31949</v>
      </c>
      <c r="Y169" s="51"/>
      <c r="Z169" s="50">
        <f>SUM(Z168:AA168)</f>
        <v>310237</v>
      </c>
      <c r="AA169" s="51"/>
    </row>
    <row r="170" spans="1:27" x14ac:dyDescent="0.25">
      <c r="T170" t="s">
        <v>22</v>
      </c>
    </row>
    <row r="171" spans="1:27" x14ac:dyDescent="0.25">
      <c r="T171" t="s">
        <v>23</v>
      </c>
    </row>
    <row r="172" spans="1:27" x14ac:dyDescent="0.25">
      <c r="T172" t="s">
        <v>44</v>
      </c>
      <c r="W172" s="7" t="s">
        <v>58</v>
      </c>
    </row>
    <row r="174" spans="1:27" ht="15.75" thickBot="1" x14ac:dyDescent="0.3">
      <c r="A174" s="52" t="s">
        <v>59</v>
      </c>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row>
    <row r="175" spans="1:27" ht="16.5" customHeight="1" thickBot="1" x14ac:dyDescent="0.3">
      <c r="A175" s="8" t="s">
        <v>35</v>
      </c>
      <c r="B175" s="53" t="s">
        <v>0</v>
      </c>
      <c r="C175" s="54"/>
      <c r="D175" s="53" t="s">
        <v>1</v>
      </c>
      <c r="E175" s="54"/>
      <c r="F175" s="53" t="s">
        <v>2</v>
      </c>
      <c r="G175" s="54"/>
      <c r="H175" s="53" t="s">
        <v>3</v>
      </c>
      <c r="I175" s="54"/>
      <c r="J175" s="53" t="s">
        <v>4</v>
      </c>
      <c r="K175" s="54"/>
      <c r="L175" s="53" t="s">
        <v>5</v>
      </c>
      <c r="M175" s="54"/>
      <c r="N175" s="53" t="s">
        <v>6</v>
      </c>
      <c r="O175" s="54"/>
      <c r="P175" s="53" t="s">
        <v>7</v>
      </c>
      <c r="Q175" s="54"/>
      <c r="R175" s="53" t="s">
        <v>8</v>
      </c>
      <c r="S175" s="54"/>
      <c r="T175" s="53" t="s">
        <v>9</v>
      </c>
      <c r="U175" s="54"/>
      <c r="V175" s="53" t="s">
        <v>10</v>
      </c>
      <c r="W175" s="54"/>
      <c r="X175" s="53" t="s">
        <v>11</v>
      </c>
      <c r="Y175" s="54"/>
      <c r="Z175" s="55" t="s">
        <v>12</v>
      </c>
      <c r="AA175" s="56"/>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7"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v>15691</v>
      </c>
      <c r="Q177" s="9">
        <v>32</v>
      </c>
      <c r="R177" s="9">
        <v>11136</v>
      </c>
      <c r="S177" s="9">
        <v>14</v>
      </c>
      <c r="T177" s="9">
        <v>14742</v>
      </c>
      <c r="U177" s="9">
        <v>18</v>
      </c>
      <c r="V177" s="9"/>
      <c r="W177" s="9"/>
      <c r="X177" s="9"/>
      <c r="Y177" s="9"/>
      <c r="Z177" s="10">
        <f>SUM(B177,D177,F177,H177,J177,L177,N177,P177,R177,T177,V177,X177,)</f>
        <v>165123</v>
      </c>
      <c r="AA177" s="10">
        <f>SUM(C177,E177,G177,I177,K177,M177,O177,Q177,S177,U177,W177,Y177,)</f>
        <v>548</v>
      </c>
    </row>
    <row r="178" spans="1:27"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v>873</v>
      </c>
      <c r="Q178" s="10">
        <v>29</v>
      </c>
      <c r="R178" s="10">
        <v>673</v>
      </c>
      <c r="S178" s="10">
        <v>24</v>
      </c>
      <c r="T178" s="10">
        <v>687</v>
      </c>
      <c r="U178" s="10">
        <v>7</v>
      </c>
      <c r="V178" s="10"/>
      <c r="W178" s="10"/>
      <c r="X178" s="10"/>
      <c r="Y178" s="10"/>
      <c r="Z178" s="10">
        <f t="shared" ref="Z178:Z181" si="139">SUM(B178,D178,F178,H178,J178,L178,N178,P178,R178,T178,V178,X178,)</f>
        <v>7016</v>
      </c>
      <c r="AA178" s="10">
        <f t="shared" ref="AA178:AA183" si="140">SUM(C178,E178,G178,I178,K178,M178,O178,Q178,S178,U178,W178,Y178,)</f>
        <v>176</v>
      </c>
    </row>
    <row r="179" spans="1:27"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v>5876</v>
      </c>
      <c r="Q179" s="10">
        <v>10</v>
      </c>
      <c r="R179" s="10">
        <v>4271</v>
      </c>
      <c r="S179" s="10">
        <v>5</v>
      </c>
      <c r="T179" s="10">
        <v>4793</v>
      </c>
      <c r="U179" s="10">
        <v>0</v>
      </c>
      <c r="V179" s="10"/>
      <c r="W179" s="10"/>
      <c r="X179" s="10"/>
      <c r="Y179" s="10"/>
      <c r="Z179" s="10">
        <f t="shared" si="139"/>
        <v>46431</v>
      </c>
      <c r="AA179" s="10">
        <f t="shared" si="140"/>
        <v>109</v>
      </c>
    </row>
    <row r="180" spans="1:27"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v>239</v>
      </c>
      <c r="Q180" s="10">
        <v>0</v>
      </c>
      <c r="R180" s="10">
        <v>227</v>
      </c>
      <c r="S180" s="10">
        <v>0</v>
      </c>
      <c r="T180" s="10">
        <v>219</v>
      </c>
      <c r="U180" s="10">
        <v>0</v>
      </c>
      <c r="V180" s="10"/>
      <c r="W180" s="10"/>
      <c r="X180" s="10"/>
      <c r="Y180" s="10"/>
      <c r="Z180" s="10">
        <f t="shared" si="139"/>
        <v>2369</v>
      </c>
      <c r="AA180" s="10">
        <f t="shared" si="140"/>
        <v>4</v>
      </c>
    </row>
    <row r="181" spans="1:27"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v>1242</v>
      </c>
      <c r="Q181" s="10">
        <v>58</v>
      </c>
      <c r="R181" s="10">
        <v>946</v>
      </c>
      <c r="S181" s="10">
        <v>38</v>
      </c>
      <c r="T181" s="10">
        <v>1096</v>
      </c>
      <c r="U181" s="10">
        <v>39</v>
      </c>
      <c r="V181" s="10"/>
      <c r="W181" s="10"/>
      <c r="X181" s="10"/>
      <c r="Y181" s="10"/>
      <c r="Z181" s="10">
        <f t="shared" si="139"/>
        <v>13431</v>
      </c>
      <c r="AA181" s="10">
        <f t="shared" si="140"/>
        <v>814</v>
      </c>
    </row>
    <row r="182" spans="1:27"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v>2405</v>
      </c>
      <c r="Q182" s="10">
        <v>12</v>
      </c>
      <c r="R182" s="10">
        <v>1726</v>
      </c>
      <c r="S182" s="10">
        <v>5</v>
      </c>
      <c r="T182" s="10">
        <v>2349</v>
      </c>
      <c r="U182" s="10">
        <v>13</v>
      </c>
      <c r="V182" s="10"/>
      <c r="W182" s="10"/>
      <c r="X182" s="10"/>
      <c r="Y182" s="10"/>
      <c r="Z182" s="10">
        <f>SUM(B182,D182,F182,H182,J182,L182,N182,P182,R182,T182,V182,X182,)</f>
        <v>25568</v>
      </c>
      <c r="AA182" s="10">
        <f t="shared" si="140"/>
        <v>309</v>
      </c>
    </row>
    <row r="183" spans="1:27"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v>772</v>
      </c>
      <c r="Q183" s="10">
        <v>13</v>
      </c>
      <c r="R183" s="10">
        <v>759</v>
      </c>
      <c r="S183" s="10">
        <v>3</v>
      </c>
      <c r="T183" s="10">
        <v>592</v>
      </c>
      <c r="U183" s="10">
        <v>1</v>
      </c>
      <c r="V183" s="10"/>
      <c r="W183" s="10"/>
      <c r="X183" s="10"/>
      <c r="Y183" s="10"/>
      <c r="Z183" s="10">
        <f t="shared" ref="Z183:Z184" si="141">SUM(B183,D183,F183,H183,J183,L183,N183,P183,R183,T183,V183,X183,)</f>
        <v>7599</v>
      </c>
      <c r="AA183" s="10">
        <f t="shared" si="140"/>
        <v>112</v>
      </c>
    </row>
    <row r="184" spans="1:27"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v>192</v>
      </c>
      <c r="Q184" s="10">
        <v>2</v>
      </c>
      <c r="R184" s="10">
        <v>163</v>
      </c>
      <c r="S184" s="10">
        <v>2</v>
      </c>
      <c r="T184" s="10">
        <v>115</v>
      </c>
      <c r="U184" s="10">
        <v>1</v>
      </c>
      <c r="V184" s="10"/>
      <c r="W184" s="10"/>
      <c r="X184" s="10"/>
      <c r="Y184" s="10"/>
      <c r="Z184" s="10">
        <f t="shared" si="141"/>
        <v>1663</v>
      </c>
      <c r="AA184" s="10">
        <f>SUM(C184,E184,G184,I184,K184,M184,O184,Q184,S184,U184,W184,Y184,)</f>
        <v>59</v>
      </c>
    </row>
    <row r="185" spans="1:27"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v>276</v>
      </c>
      <c r="Q185" s="11">
        <v>0</v>
      </c>
      <c r="R185" s="11">
        <v>164</v>
      </c>
      <c r="S185" s="11">
        <v>0</v>
      </c>
      <c r="T185" s="11">
        <v>144</v>
      </c>
      <c r="U185" s="11">
        <v>3</v>
      </c>
      <c r="V185" s="11"/>
      <c r="W185" s="11"/>
      <c r="X185" s="11"/>
      <c r="Y185" s="11"/>
      <c r="Z185" s="10">
        <f>SUM(B185,D185,F185,H185,J185,L185,N185,P185,R185,T185,V185,X185,)</f>
        <v>2078</v>
      </c>
      <c r="AA185" s="10">
        <f t="shared" ref="AA185" si="142">SUM(C185,E185,G185,I185,K185,M185,O185,Q185,S185,U185,W185,Y185,)</f>
        <v>34</v>
      </c>
    </row>
    <row r="186" spans="1:27"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27566</v>
      </c>
      <c r="Q186" s="12">
        <f t="shared" si="143"/>
        <v>156</v>
      </c>
      <c r="R186" s="12">
        <f t="shared" si="143"/>
        <v>20065</v>
      </c>
      <c r="S186" s="12">
        <f t="shared" si="143"/>
        <v>91</v>
      </c>
      <c r="T186" s="12">
        <f>SUM(T177:T185)</f>
        <v>24737</v>
      </c>
      <c r="U186" s="12">
        <f t="shared" si="143"/>
        <v>82</v>
      </c>
      <c r="V186" s="12">
        <f t="shared" si="143"/>
        <v>0</v>
      </c>
      <c r="W186" s="12">
        <f t="shared" si="143"/>
        <v>0</v>
      </c>
      <c r="X186" s="12">
        <f>SUM(X177:X185)</f>
        <v>0</v>
      </c>
      <c r="Y186" s="12">
        <f>SUM(Y177:Y185)</f>
        <v>0</v>
      </c>
      <c r="Z186" s="12">
        <f>SUM(Z177:Z185)</f>
        <v>271278</v>
      </c>
      <c r="AA186" s="12">
        <f>SUM(AA177:AA185)</f>
        <v>2165</v>
      </c>
    </row>
    <row r="187" spans="1:27" ht="16.5" thickBot="1" x14ac:dyDescent="0.3">
      <c r="A187" s="17" t="s">
        <v>52</v>
      </c>
      <c r="B187" s="50">
        <f>SUM(B186:C186)</f>
        <v>27179</v>
      </c>
      <c r="C187" s="51"/>
      <c r="D187" s="50">
        <f t="shared" ref="D187" si="144">SUM(D186:E186)</f>
        <v>35548</v>
      </c>
      <c r="E187" s="51"/>
      <c r="F187" s="50">
        <f t="shared" ref="F187" si="145">SUM(F186:G186)</f>
        <v>27566</v>
      </c>
      <c r="G187" s="51"/>
      <c r="H187" s="50">
        <f t="shared" ref="H187" si="146">SUM(H186:I186)</f>
        <v>24240</v>
      </c>
      <c r="I187" s="51"/>
      <c r="J187" s="50">
        <f t="shared" ref="J187" si="147">SUM(J186:K186)</f>
        <v>25189</v>
      </c>
      <c r="K187" s="51"/>
      <c r="L187" s="50">
        <f t="shared" ref="L187" si="148">SUM(L186:M186)</f>
        <v>28948</v>
      </c>
      <c r="M187" s="51"/>
      <c r="N187" s="50">
        <f t="shared" ref="N187" si="149">SUM(N186:O186)</f>
        <v>32076</v>
      </c>
      <c r="O187" s="51"/>
      <c r="P187" s="50">
        <f t="shared" ref="P187" si="150">SUM(P186:Q186)</f>
        <v>27722</v>
      </c>
      <c r="Q187" s="51"/>
      <c r="R187" s="50">
        <f t="shared" ref="R187" si="151">SUM(R186:S186)</f>
        <v>20156</v>
      </c>
      <c r="S187" s="51"/>
      <c r="T187" s="50">
        <f t="shared" ref="T187" si="152">SUM(T186:U186)</f>
        <v>24819</v>
      </c>
      <c r="U187" s="51"/>
      <c r="V187" s="50">
        <f t="shared" ref="V187" si="153">SUM(V186:W186)</f>
        <v>0</v>
      </c>
      <c r="W187" s="51"/>
      <c r="X187" s="50">
        <f>SUM(X186:Y186)</f>
        <v>0</v>
      </c>
      <c r="Y187" s="51"/>
      <c r="Z187" s="50">
        <f>SUM(Z186:AA186)</f>
        <v>273443</v>
      </c>
      <c r="AA187" s="51"/>
    </row>
    <row r="188" spans="1:27" x14ac:dyDescent="0.25">
      <c r="T188" t="s">
        <v>22</v>
      </c>
    </row>
    <row r="189" spans="1:27" x14ac:dyDescent="0.25">
      <c r="T189" t="s">
        <v>23</v>
      </c>
    </row>
    <row r="190" spans="1:27" x14ac:dyDescent="0.25">
      <c r="T190" t="s">
        <v>44</v>
      </c>
      <c r="W190" s="7" t="s">
        <v>58</v>
      </c>
    </row>
  </sheetData>
  <mergeCells count="297">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B65:C65"/>
    <mergeCell ref="D65:E65"/>
    <mergeCell ref="F65:G65"/>
    <mergeCell ref="H65:I65"/>
    <mergeCell ref="J65:K65"/>
    <mergeCell ref="L65:M65"/>
    <mergeCell ref="N65:O65"/>
    <mergeCell ref="P65:Q65"/>
    <mergeCell ref="R65:S65"/>
    <mergeCell ref="T65:U65"/>
    <mergeCell ref="V65:W65"/>
    <mergeCell ref="X65:Y65"/>
    <mergeCell ref="Z65:AA65"/>
    <mergeCell ref="L53:M53"/>
    <mergeCell ref="N53:O53"/>
    <mergeCell ref="P53:Q53"/>
    <mergeCell ref="R53:S53"/>
    <mergeCell ref="T53:U53"/>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A86:AA86"/>
    <mergeCell ref="B87:C87"/>
    <mergeCell ref="D87:E87"/>
    <mergeCell ref="F87:G87"/>
    <mergeCell ref="H87:I87"/>
    <mergeCell ref="J87:K87"/>
    <mergeCell ref="L87:M87"/>
    <mergeCell ref="N87:O87"/>
    <mergeCell ref="P87:Q87"/>
    <mergeCell ref="R87:S87"/>
    <mergeCell ref="T87:U87"/>
    <mergeCell ref="V87:W87"/>
    <mergeCell ref="X87:Y87"/>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2014-2024</vt:lpstr>
      <vt:lpstr>Arrival by Region 2014 -2024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2024-11-13T11:53:07Z</dcterms:modified>
</cp:coreProperties>
</file>