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R\National Accounts\NA Trinidad and Tobago\GDP Tables\Website\Annual Tables\"/>
    </mc:Choice>
  </mc:AlternateContent>
  <bookViews>
    <workbookView xWindow="0" yWindow="0" windowWidth="28800" windowHeight="11730"/>
  </bookViews>
  <sheets>
    <sheet name="Current Price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R5" i="1"/>
  <c r="Q4" i="1"/>
  <c r="R6" i="1" l="1"/>
  <c r="P5" i="1"/>
  <c r="P1" i="1" s="1"/>
  <c r="S4" i="1"/>
  <c r="R4" i="1"/>
  <c r="T4" i="1" l="1"/>
  <c r="U4" i="1" l="1"/>
  <c r="V4" i="1" l="1"/>
  <c r="W4" i="1" l="1"/>
  <c r="X4" i="1" l="1"/>
  <c r="Z4" i="1" l="1"/>
  <c r="Y4" i="1"/>
  <c r="V5" i="1" l="1"/>
  <c r="U5" i="1"/>
  <c r="U6" i="1" s="1"/>
  <c r="Z5" i="1"/>
  <c r="X5" i="1"/>
  <c r="X6" i="1" s="1"/>
  <c r="S5" i="1"/>
  <c r="W5" i="1"/>
  <c r="T5" i="1"/>
  <c r="T6" i="1" s="1"/>
  <c r="Y5" i="1"/>
  <c r="W6" i="1" l="1"/>
  <c r="V6" i="1"/>
  <c r="S6" i="1"/>
  <c r="Z6" i="1"/>
  <c r="Y6" i="1"/>
</calcChain>
</file>

<file path=xl/sharedStrings.xml><?xml version="1.0" encoding="utf-8"?>
<sst xmlns="http://schemas.openxmlformats.org/spreadsheetml/2006/main" count="79" uniqueCount="75">
  <si>
    <t>Current prices (TT$ Millions)</t>
  </si>
  <si>
    <t>Agriculture, forestry and fishing</t>
  </si>
  <si>
    <t>A</t>
  </si>
  <si>
    <t>Mining and quarrying</t>
  </si>
  <si>
    <t>B</t>
  </si>
  <si>
    <t>Manufacturing</t>
  </si>
  <si>
    <t>C</t>
  </si>
  <si>
    <t>CA</t>
  </si>
  <si>
    <t>CB-C</t>
  </si>
  <si>
    <t>CD-E</t>
  </si>
  <si>
    <t>CF-M</t>
  </si>
  <si>
    <t>Electricity and gas</t>
  </si>
  <si>
    <t>D</t>
  </si>
  <si>
    <t>Water supply and sewerage</t>
  </si>
  <si>
    <t>E</t>
  </si>
  <si>
    <t>Construction</t>
  </si>
  <si>
    <t>F</t>
  </si>
  <si>
    <t>Trade and repairs</t>
  </si>
  <si>
    <t>G</t>
  </si>
  <si>
    <t>Transport and storage</t>
  </si>
  <si>
    <t>H</t>
  </si>
  <si>
    <t>Accommodation and food services</t>
  </si>
  <si>
    <t>Information and communication</t>
  </si>
  <si>
    <t>J</t>
  </si>
  <si>
    <t>Financial and insurance activities</t>
  </si>
  <si>
    <t>K</t>
  </si>
  <si>
    <t>Real estate activities</t>
  </si>
  <si>
    <t>L</t>
  </si>
  <si>
    <t>M</t>
  </si>
  <si>
    <t>Administrative and support services</t>
  </si>
  <si>
    <t>N</t>
  </si>
  <si>
    <t>Public administration</t>
  </si>
  <si>
    <t>O</t>
  </si>
  <si>
    <t>P</t>
  </si>
  <si>
    <t>Human health and social work</t>
  </si>
  <si>
    <t>Q</t>
  </si>
  <si>
    <t>Arts, entertainment and recreation</t>
  </si>
  <si>
    <t>R</t>
  </si>
  <si>
    <t>Other service activities</t>
  </si>
  <si>
    <t>S</t>
  </si>
  <si>
    <t>Domestic services</t>
  </si>
  <si>
    <t>T</t>
  </si>
  <si>
    <t>GDP at basic prices</t>
  </si>
  <si>
    <t>Taxes less subsidies on products</t>
  </si>
  <si>
    <t>GDP at purchaser prices</t>
  </si>
  <si>
    <t xml:space="preserve">Source: Central Statistical Office								</t>
  </si>
  <si>
    <t xml:space="preserve">								</t>
  </si>
  <si>
    <t xml:space="preserve">industry/sub-industry.								</t>
  </si>
  <si>
    <r>
      <rPr>
        <vertAlign val="superscript"/>
        <sz val="9"/>
        <color theme="1"/>
        <rFont val="Calibri"/>
        <family val="2"/>
        <scheme val="minor"/>
      </rPr>
      <t xml:space="preserve">1/ </t>
    </r>
    <r>
      <rPr>
        <sz val="9"/>
        <color theme="1"/>
        <rFont val="Calibri"/>
        <family val="2"/>
        <scheme val="minor"/>
      </rPr>
      <t xml:space="preserve">Designation of the section in the International Standard Industrial Classification of All Economic Activities, Revision 4 (ISIC. Rev 4) that corresponds to the								</t>
    </r>
  </si>
  <si>
    <t>Figures for the most recent years are provisional and subject to revision in light of additional data becoming available at the end of each year</t>
  </si>
  <si>
    <r>
      <rPr>
        <vertAlign val="superscript"/>
        <sz val="9"/>
        <color theme="1"/>
        <rFont val="Calibri"/>
        <family val="2"/>
        <scheme val="minor"/>
      </rPr>
      <t xml:space="preserve">2/ </t>
    </r>
    <r>
      <rPr>
        <sz val="9"/>
        <color theme="1"/>
        <rFont val="Calibri"/>
        <family val="2"/>
        <scheme val="minor"/>
      </rPr>
      <t xml:space="preserve">Financial Intermediation Services Indirectly Measured. FISIM has not been allocated to intermediate consumption by economic activity.								</t>
    </r>
  </si>
  <si>
    <t>Table 2.1</t>
  </si>
  <si>
    <t xml:space="preserve"> Gross Domestic Product by Economic Activity</t>
  </si>
  <si>
    <t>Quarter/Year</t>
  </si>
  <si>
    <t>% change</t>
  </si>
  <si>
    <t>Industry</t>
  </si>
  <si>
    <t>ISIC</t>
  </si>
  <si>
    <t>Of which: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</si>
  <si>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</si>
  <si>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</si>
  <si>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</si>
  <si>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</si>
  <si>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 xml:space="preserve">I </t>
  </si>
  <si>
    <t>Professional, scientific and technical services</t>
  </si>
  <si>
    <t>Education</t>
  </si>
  <si>
    <t>Less FISIM</t>
  </si>
  <si>
    <t>FISM</t>
  </si>
  <si>
    <t>Crude Oil Exploration &amp; Extraction</t>
  </si>
  <si>
    <t>Condensate Extraction</t>
  </si>
  <si>
    <t>Natural Gas Exploration &amp; Extraction</t>
  </si>
  <si>
    <t xml:space="preserve">Asphalt </t>
  </si>
  <si>
    <t>Petroleum support services</t>
  </si>
  <si>
    <t>Refining (incl. LNG)</t>
  </si>
  <si>
    <t>Manufacture of Petrochemicals</t>
  </si>
  <si>
    <t>Petroleum and natural gas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</si>
</sst>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0.0"/>
    <numFmt numFmtId="167" formatCode="_-* #,##0_-;\-* #,##0_-;_-* &quot;-&quot;??_-;_-@_-"/>
    <numFmt numFmtId="168" formatCode="_-* #,##0.0_-;\-* #,##0.0_-;_-* &quot;-&quot;??_-;_-@_-"/>
    <numFmt numFmtId="169" formatCode="0.0%"/>
    <numFmt numFmtId="170" formatCode="_(* #,##0_);_(* \(#,##0\);_(* &quot;-&quot;??_);_(@_)"/>
    <numFmt numFmtId="171" formatCode="#,##0.0_ ;[Red]\-#,##0.0\ "/>
    <numFmt numFmtId="172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1"/>
      <color rgb="FF0066FF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66" fontId="0" fillId="0" borderId="0" xfId="0" applyNumberFormat="1" applyFill="1"/>
    <xf numFmtId="167" fontId="0" fillId="0" borderId="0" xfId="1" applyNumberFormat="1" applyFont="1" applyFill="1"/>
    <xf numFmtId="168" fontId="2" fillId="0" borderId="0" xfId="1" applyNumberFormat="1" applyFont="1" applyFill="1" applyBorder="1"/>
    <xf numFmtId="0" fontId="5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166" fontId="7" fillId="0" borderId="0" xfId="0" applyNumberFormat="1" applyFont="1" applyFill="1" applyBorder="1"/>
    <xf numFmtId="166" fontId="8" fillId="2" borderId="0" xfId="0" applyNumberFormat="1" applyFont="1" applyFill="1" applyBorder="1"/>
    <xf numFmtId="165" fontId="2" fillId="3" borderId="0" xfId="0" applyNumberFormat="1" applyFont="1" applyFill="1" applyBorder="1"/>
    <xf numFmtId="0" fontId="0" fillId="3" borderId="0" xfId="0" applyFill="1"/>
    <xf numFmtId="0" fontId="10" fillId="0" borderId="0" xfId="0" applyFont="1" applyFill="1"/>
    <xf numFmtId="0" fontId="9" fillId="0" borderId="0" xfId="0" applyFont="1" applyFill="1"/>
    <xf numFmtId="0" fontId="10" fillId="3" borderId="0" xfId="0" applyFont="1" applyFill="1"/>
    <xf numFmtId="168" fontId="0" fillId="3" borderId="0" xfId="1" applyNumberFormat="1" applyFont="1" applyFill="1"/>
    <xf numFmtId="3" fontId="2" fillId="3" borderId="0" xfId="0" applyNumberFormat="1" applyFont="1" applyFill="1" applyBorder="1"/>
    <xf numFmtId="168" fontId="0" fillId="0" borderId="0" xfId="1" applyNumberFormat="1" applyFont="1" applyFill="1"/>
    <xf numFmtId="165" fontId="2" fillId="4" borderId="0" xfId="0" applyNumberFormat="1" applyFont="1" applyFill="1" applyBorder="1"/>
    <xf numFmtId="0" fontId="10" fillId="4" borderId="0" xfId="0" applyNumberFormat="1" applyFont="1" applyFill="1"/>
    <xf numFmtId="0" fontId="0" fillId="0" borderId="0" xfId="0" applyNumberFormat="1"/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168" fontId="0" fillId="0" borderId="0" xfId="1" applyNumberFormat="1" applyFont="1"/>
    <xf numFmtId="169" fontId="0" fillId="0" borderId="0" xfId="2" applyNumberFormat="1" applyFont="1"/>
    <xf numFmtId="0" fontId="10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170" fontId="0" fillId="0" borderId="0" xfId="1" applyNumberFormat="1" applyFont="1"/>
    <xf numFmtId="43" fontId="0" fillId="0" borderId="0" xfId="0" applyNumberFormat="1"/>
    <xf numFmtId="166" fontId="11" fillId="3" borderId="0" xfId="0" applyNumberFormat="1" applyFont="1" applyFill="1" applyBorder="1" applyAlignment="1">
      <alignment horizontal="left" vertical="center"/>
    </xf>
    <xf numFmtId="170" fontId="12" fillId="0" borderId="0" xfId="1" applyNumberFormat="1" applyFont="1"/>
    <xf numFmtId="166" fontId="13" fillId="3" borderId="0" xfId="0" applyNumberFormat="1" applyFont="1" applyFill="1" applyBorder="1"/>
    <xf numFmtId="166" fontId="14" fillId="3" borderId="0" xfId="0" applyNumberFormat="1" applyFont="1" applyFill="1" applyBorder="1"/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3" quotePrefix="1" applyNumberFormat="1" applyFont="1" applyFill="1" applyBorder="1" applyAlignment="1" applyProtection="1">
      <alignment horizontal="center" vertical="center"/>
      <protection locked="0"/>
    </xf>
    <xf numFmtId="168" fontId="1" fillId="0" borderId="0" xfId="1" applyNumberFormat="1" applyFont="1"/>
    <xf numFmtId="171" fontId="1" fillId="0" borderId="0" xfId="1" applyNumberFormat="1" applyFont="1"/>
    <xf numFmtId="168" fontId="4" fillId="0" borderId="0" xfId="1" applyNumberFormat="1" applyFont="1"/>
    <xf numFmtId="168" fontId="2" fillId="3" borderId="0" xfId="1" applyNumberFormat="1" applyFont="1" applyFill="1" applyAlignment="1">
      <alignment horizontal="center" vertical="center" wrapText="1"/>
    </xf>
    <xf numFmtId="0" fontId="0" fillId="0" borderId="0" xfId="0" applyFill="1"/>
    <xf numFmtId="0" fontId="2" fillId="0" borderId="0" xfId="3" quotePrefix="1" applyNumberFormat="1" applyFont="1" applyFill="1" applyBorder="1" applyProtection="1">
      <protection locked="0"/>
    </xf>
    <xf numFmtId="168" fontId="9" fillId="0" borderId="0" xfId="1" applyNumberFormat="1" applyFont="1" applyFill="1"/>
    <xf numFmtId="168" fontId="4" fillId="0" borderId="0" xfId="1" applyNumberFormat="1" applyFont="1" applyFill="1"/>
    <xf numFmtId="168" fontId="9" fillId="0" borderId="0" xfId="1" applyNumberFormat="1" applyFont="1"/>
    <xf numFmtId="172" fontId="1" fillId="0" borderId="0" xfId="1" applyNumberFormat="1" applyFo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'Current Prices '!$P$1</c:f>
          <c:strCache>
            <c:ptCount val="1"/>
            <c:pt idx="0">
              <c:v>GDP, Current Prices,TT$Mn.,  GDP at purchaser prices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Prices '!$P$5</c:f>
              <c:strCache>
                <c:ptCount val="1"/>
                <c:pt idx="0">
                  <c:v>GDP at purchaser prices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'Current Prices '!$Q$4:$Z$4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'Current Prices '!$Q$5:$Z$5</c:f>
              <c:numCache>
                <c:formatCode>_-* #,##0.0_-;\-* #,##0.0_-;_-* "-"??_-;_-@_-</c:formatCode>
                <c:ptCount val="10"/>
                <c:pt idx="0">
                  <c:v>174381.83423025947</c:v>
                </c:pt>
                <c:pt idx="1">
                  <c:v>183985.07425720026</c:v>
                </c:pt>
                <c:pt idx="2">
                  <c:v>188997.87210164883</c:v>
                </c:pt>
                <c:pt idx="3">
                  <c:v>171246.87392964258</c:v>
                </c:pt>
                <c:pt idx="4">
                  <c:v>156695.48053116346</c:v>
                </c:pt>
                <c:pt idx="5">
                  <c:v>161337.0137267377</c:v>
                </c:pt>
                <c:pt idx="6">
                  <c:v>164680.63428060315</c:v>
                </c:pt>
                <c:pt idx="7">
                  <c:v>161087.7047042535</c:v>
                </c:pt>
                <c:pt idx="8">
                  <c:v>142173.31373663089</c:v>
                </c:pt>
                <c:pt idx="9">
                  <c:v>165314.97150476486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B-4EF6-9B7B-B54755EB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45472"/>
        <c:axId val="430688976"/>
      </c:lineChart>
      <c:catAx>
        <c:axId val="3484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688976"/>
        <c:crosses val="autoZero"/>
        <c:auto val="1"/>
        <c:lblAlgn val="ctr"/>
        <c:lblOffset val="100"/>
        <c:noMultiLvlLbl val="0"/>
      </c:catAx>
      <c:valAx>
        <c:axId val="4306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44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0" dropStyle="combo" dx="16" fmlaLink="$R$2" fmlaRange="$A$8:$A$45" noThreeD="1" sel="29" val="2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</xdr:row>
          <xdr:rowOff>0</xdr:rowOff>
        </xdr:from>
        <xdr:to>
          <xdr:col>20</xdr:col>
          <xdr:colOff>209550</xdr:colOff>
          <xdr:row>2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9524</xdr:colOff>
      <xdr:row>7</xdr:row>
      <xdr:rowOff>138112</xdr:rowOff>
    </xdr:from>
    <xdr:to>
      <xdr:col>25</xdr:col>
      <xdr:colOff>514349</xdr:colOff>
      <xdr:row>21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6" sqref="H16"/>
    </sheetView>
  </sheetViews>
  <sheetFormatPr defaultRowHeight="15" customHeight="1" x14ac:dyDescent="0.25"/>
  <cols>
    <col min="1" max="1" width="38.85546875" customWidth="1"/>
    <col min="2" max="2" width="9.140625" style="5"/>
    <col min="3" max="3" width="10.5703125" style="5" bestFit="1" customWidth="1"/>
    <col min="4" max="10" width="11.7109375" style="4" customWidth="1"/>
    <col min="11" max="12" width="11.7109375" customWidth="1"/>
    <col min="13" max="14" width="11.7109375" style="47" customWidth="1"/>
    <col min="16" max="16" width="22" customWidth="1"/>
    <col min="17" max="17" width="10.5703125" customWidth="1"/>
    <col min="18" max="26" width="10.5703125" bestFit="1" customWidth="1"/>
  </cols>
  <sheetData>
    <row r="1" spans="1:44" x14ac:dyDescent="0.25">
      <c r="A1" s="14" t="s">
        <v>51</v>
      </c>
      <c r="B1" s="15"/>
      <c r="C1" s="15"/>
      <c r="D1" s="15"/>
      <c r="E1"/>
      <c r="F1"/>
      <c r="G1"/>
      <c r="H1"/>
      <c r="I1"/>
      <c r="J1"/>
      <c r="P1" s="16" t="str">
        <f>"GDP, Current Prices,TT$Mn.,  "   &amp;P5</f>
        <v>GDP, Current Prices,TT$Mn.,  GDP at purchaser prices</v>
      </c>
      <c r="Q1" s="16"/>
      <c r="R1" s="17"/>
      <c r="S1" s="17"/>
      <c r="T1" s="17"/>
      <c r="U1" s="17"/>
      <c r="V1" s="17"/>
      <c r="W1" s="17"/>
      <c r="X1" s="17"/>
      <c r="Y1" s="17"/>
      <c r="Z1" s="17"/>
    </row>
    <row r="2" spans="1:44" x14ac:dyDescent="0.25">
      <c r="A2" s="14" t="s">
        <v>52</v>
      </c>
      <c r="B2" s="18"/>
      <c r="C2" s="18"/>
      <c r="D2" s="19"/>
      <c r="E2"/>
      <c r="F2"/>
      <c r="G2"/>
      <c r="H2"/>
      <c r="I2"/>
      <c r="J2"/>
      <c r="P2" s="17"/>
      <c r="Q2" s="17"/>
      <c r="R2" s="17">
        <v>29</v>
      </c>
      <c r="S2" s="17"/>
      <c r="T2" s="17"/>
      <c r="U2" s="17"/>
      <c r="V2" s="17"/>
      <c r="W2" s="17"/>
      <c r="X2" s="17"/>
      <c r="Y2" s="17"/>
      <c r="Z2" s="17"/>
      <c r="AR2">
        <v>7</v>
      </c>
    </row>
    <row r="3" spans="1:44" x14ac:dyDescent="0.25">
      <c r="A3" s="20" t="s">
        <v>0</v>
      </c>
      <c r="B3" s="18"/>
      <c r="C3" s="18"/>
      <c r="D3" s="19"/>
      <c r="E3"/>
      <c r="F3"/>
      <c r="G3"/>
      <c r="H3"/>
      <c r="I3"/>
      <c r="J3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44" x14ac:dyDescent="0.25">
      <c r="A4" s="16"/>
      <c r="B4" s="16"/>
      <c r="C4" s="16"/>
      <c r="D4" s="21"/>
      <c r="E4"/>
      <c r="F4"/>
      <c r="G4"/>
      <c r="H4"/>
      <c r="I4"/>
      <c r="J4"/>
      <c r="P4" s="22"/>
      <c r="Q4" s="23">
        <f t="shared" ref="Q4:Z4" si="0">C5</f>
        <v>2012</v>
      </c>
      <c r="R4" s="23">
        <f t="shared" si="0"/>
        <v>2013</v>
      </c>
      <c r="S4" s="23">
        <f t="shared" si="0"/>
        <v>2014</v>
      </c>
      <c r="T4" s="23">
        <f t="shared" si="0"/>
        <v>2015</v>
      </c>
      <c r="U4" s="23">
        <f t="shared" si="0"/>
        <v>2016</v>
      </c>
      <c r="V4" s="23">
        <f t="shared" si="0"/>
        <v>2017</v>
      </c>
      <c r="W4" s="23">
        <f t="shared" si="0"/>
        <v>2018</v>
      </c>
      <c r="X4" s="23">
        <f t="shared" si="0"/>
        <v>2019</v>
      </c>
      <c r="Y4" s="23">
        <f t="shared" si="0"/>
        <v>2020</v>
      </c>
      <c r="Z4" s="23">
        <f t="shared" si="0"/>
        <v>2021</v>
      </c>
      <c r="AA4" s="24"/>
      <c r="AB4" s="24"/>
      <c r="AC4" s="24"/>
      <c r="AD4" s="24"/>
    </row>
    <row r="5" spans="1:44" ht="33" customHeight="1" x14ac:dyDescent="0.25">
      <c r="A5" s="25" t="s">
        <v>53</v>
      </c>
      <c r="B5" s="26"/>
      <c r="C5" s="42">
        <v>2012</v>
      </c>
      <c r="D5" s="42">
        <v>2013</v>
      </c>
      <c r="E5" s="42">
        <v>2014</v>
      </c>
      <c r="F5" s="42">
        <v>2015</v>
      </c>
      <c r="G5" s="42">
        <v>2016</v>
      </c>
      <c r="H5" s="42">
        <v>2017</v>
      </c>
      <c r="I5" s="42">
        <v>2018</v>
      </c>
      <c r="J5" s="42">
        <v>2019</v>
      </c>
      <c r="K5" s="42">
        <v>2020</v>
      </c>
      <c r="L5" s="42">
        <v>2021</v>
      </c>
      <c r="M5" s="48"/>
      <c r="N5" s="48"/>
      <c r="P5" s="27" t="str">
        <f>INDEX(A8:A45,$R$2)</f>
        <v>GDP at purchaser prices</v>
      </c>
      <c r="Q5" s="28">
        <f t="shared" ref="Q5:R5" si="1">INDEX(C8:C45,$R$2)</f>
        <v>174381.83423025947</v>
      </c>
      <c r="R5" s="28">
        <f t="shared" si="1"/>
        <v>183985.07425720026</v>
      </c>
      <c r="S5" s="28">
        <f>INDEX(E8:E45,$R$2)</f>
        <v>188997.87210164883</v>
      </c>
      <c r="T5" s="28">
        <f>INDEX(F8:F45,$R$2)</f>
        <v>171246.87392964258</v>
      </c>
      <c r="U5" s="28">
        <f>INDEX(G8:G45,$R$2)</f>
        <v>156695.48053116346</v>
      </c>
      <c r="V5" s="28">
        <f>INDEX(H8:H45,$R$2)</f>
        <v>161337.0137267377</v>
      </c>
      <c r="W5" s="28">
        <f>INDEX(I8:I45,$R$2)</f>
        <v>164680.63428060315</v>
      </c>
      <c r="X5" s="28">
        <f>INDEX(J8:J45,$R$2)</f>
        <v>161087.7047042535</v>
      </c>
      <c r="Y5" s="28">
        <f>INDEX(K8:K45,$R$2)</f>
        <v>142173.31373663089</v>
      </c>
      <c r="Z5" s="28">
        <f>INDEX(L8:L45,$R$2)</f>
        <v>165314.97150476486</v>
      </c>
    </row>
    <row r="6" spans="1:44" x14ac:dyDescent="0.25">
      <c r="A6" s="25"/>
      <c r="B6" s="26"/>
      <c r="C6"/>
      <c r="D6"/>
      <c r="E6"/>
      <c r="F6"/>
      <c r="G6"/>
      <c r="H6"/>
      <c r="I6"/>
      <c r="J6"/>
      <c r="M6" s="21"/>
      <c r="N6" s="21"/>
      <c r="P6" t="s">
        <v>54</v>
      </c>
      <c r="Q6" s="29"/>
      <c r="R6" s="29">
        <f t="shared" ref="Q6:R6" si="2">R5/Q5-1</f>
        <v>5.5070185890236489E-2</v>
      </c>
      <c r="S6" s="29">
        <f>S5/R5-1</f>
        <v>2.7245676665276441E-2</v>
      </c>
      <c r="T6" s="29">
        <f t="shared" ref="T6:Z6" si="3">T5/S5-1</f>
        <v>-9.3921682686772368E-2</v>
      </c>
      <c r="U6" s="29">
        <f t="shared" si="3"/>
        <v>-8.4973191419877359E-2</v>
      </c>
      <c r="V6" s="29">
        <f t="shared" si="3"/>
        <v>2.9621359721674567E-2</v>
      </c>
      <c r="W6" s="29">
        <f t="shared" si="3"/>
        <v>2.072444801494E-2</v>
      </c>
      <c r="X6" s="29">
        <f t="shared" si="3"/>
        <v>-2.1817559739462533E-2</v>
      </c>
      <c r="Y6" s="29">
        <f t="shared" si="3"/>
        <v>-0.1174167265114876</v>
      </c>
      <c r="Z6" s="29">
        <f t="shared" si="3"/>
        <v>0.16277075605765767</v>
      </c>
    </row>
    <row r="7" spans="1:44" x14ac:dyDescent="0.25">
      <c r="A7" s="30" t="s">
        <v>55</v>
      </c>
      <c r="B7" s="31" t="s">
        <v>56</v>
      </c>
      <c r="C7"/>
      <c r="D7"/>
      <c r="E7"/>
      <c r="F7"/>
      <c r="G7"/>
      <c r="H7"/>
      <c r="I7"/>
      <c r="J7"/>
      <c r="M7" s="21"/>
      <c r="N7" s="21"/>
    </row>
    <row r="8" spans="1:44" x14ac:dyDescent="0.25">
      <c r="A8" s="32" t="s">
        <v>1</v>
      </c>
      <c r="B8" s="25" t="s">
        <v>2</v>
      </c>
      <c r="C8" s="43">
        <v>1058.457393465844</v>
      </c>
      <c r="D8" s="43">
        <v>1270.4345739773298</v>
      </c>
      <c r="E8" s="43">
        <v>1304.9403343225226</v>
      </c>
      <c r="F8" s="43">
        <v>1678.0911038185561</v>
      </c>
      <c r="G8" s="43">
        <v>1678.586564806767</v>
      </c>
      <c r="H8" s="43">
        <v>1896.9657074547083</v>
      </c>
      <c r="I8" s="43">
        <v>1691.278848139473</v>
      </c>
      <c r="J8" s="43">
        <v>1323.5593150344096</v>
      </c>
      <c r="K8" s="43">
        <v>1663.8665751556421</v>
      </c>
      <c r="L8" s="43">
        <v>1592.6103667949806</v>
      </c>
      <c r="M8" s="21"/>
      <c r="N8" s="21"/>
    </row>
    <row r="9" spans="1:44" x14ac:dyDescent="0.25">
      <c r="A9" s="32" t="s">
        <v>3</v>
      </c>
      <c r="B9" s="25" t="s">
        <v>4</v>
      </c>
      <c r="C9" s="52">
        <v>35927.218523751362</v>
      </c>
      <c r="D9" s="43">
        <v>40530.230416463935</v>
      </c>
      <c r="E9" s="43">
        <v>38029.179612805521</v>
      </c>
      <c r="F9" s="43">
        <v>22145.568814215818</v>
      </c>
      <c r="G9" s="43">
        <v>14955.892139441641</v>
      </c>
      <c r="H9" s="43">
        <v>19121.404244470483</v>
      </c>
      <c r="I9" s="43">
        <v>22124.869237171439</v>
      </c>
      <c r="J9" s="43">
        <v>20686.323698985278</v>
      </c>
      <c r="K9" s="43">
        <v>12812.50934566736</v>
      </c>
      <c r="L9" s="43">
        <v>23030.209095941565</v>
      </c>
      <c r="M9" s="21"/>
      <c r="N9" s="21"/>
    </row>
    <row r="10" spans="1:44" x14ac:dyDescent="0.25">
      <c r="A10" s="32" t="s">
        <v>5</v>
      </c>
      <c r="B10" s="25" t="s">
        <v>6</v>
      </c>
      <c r="C10" s="43">
        <v>31649.530398034713</v>
      </c>
      <c r="D10" s="43">
        <v>26788.661766170349</v>
      </c>
      <c r="E10" s="43">
        <v>28404.139186280328</v>
      </c>
      <c r="F10" s="43">
        <v>25212.149943274391</v>
      </c>
      <c r="G10" s="43">
        <v>27111.99621486216</v>
      </c>
      <c r="H10" s="43">
        <v>27399.182174869715</v>
      </c>
      <c r="I10" s="43">
        <v>29642.01527867523</v>
      </c>
      <c r="J10" s="43">
        <v>26518.887191297723</v>
      </c>
      <c r="K10" s="43">
        <v>21685.501768365517</v>
      </c>
      <c r="L10" s="43">
        <v>32204.15636020782</v>
      </c>
      <c r="M10" s="21"/>
      <c r="N10" s="21"/>
    </row>
    <row r="11" spans="1:44" x14ac:dyDescent="0.25">
      <c r="A11" s="33" t="s">
        <v>57</v>
      </c>
      <c r="B11" s="30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1"/>
      <c r="N11" s="21"/>
    </row>
    <row r="12" spans="1:44" x14ac:dyDescent="0.25">
      <c r="A12" s="33" t="s">
        <v>58</v>
      </c>
      <c r="B12" s="25" t="s">
        <v>7</v>
      </c>
      <c r="C12" s="43">
        <v>5113.4184371703222</v>
      </c>
      <c r="D12" s="43">
        <v>5686.9003941813316</v>
      </c>
      <c r="E12" s="43">
        <v>5953.8443438720115</v>
      </c>
      <c r="F12" s="43">
        <v>8371.9507888591379</v>
      </c>
      <c r="G12" s="43">
        <v>8972.0469016038642</v>
      </c>
      <c r="H12" s="43">
        <v>8092.7503896584058</v>
      </c>
      <c r="I12" s="43">
        <v>9676.8868274880406</v>
      </c>
      <c r="J12" s="43">
        <v>10167.586560315072</v>
      </c>
      <c r="K12" s="43">
        <v>9615.5135963263165</v>
      </c>
      <c r="L12" s="43">
        <v>10494.177501463324</v>
      </c>
      <c r="M12" s="21"/>
      <c r="N12" s="21"/>
    </row>
    <row r="13" spans="1:44" ht="25.5" x14ac:dyDescent="0.25">
      <c r="A13" s="33" t="s">
        <v>59</v>
      </c>
      <c r="B13" s="25" t="s">
        <v>8</v>
      </c>
      <c r="C13" s="43">
        <v>1089.320714666663</v>
      </c>
      <c r="D13" s="43">
        <v>1196.724888471713</v>
      </c>
      <c r="E13" s="43">
        <v>1262.7668869347297</v>
      </c>
      <c r="F13" s="43">
        <v>1248.4452786349898</v>
      </c>
      <c r="G13" s="43">
        <v>1237.1640620080987</v>
      </c>
      <c r="H13" s="43">
        <v>1068.7600708410744</v>
      </c>
      <c r="I13" s="43">
        <v>1067.7339918916778</v>
      </c>
      <c r="J13" s="43">
        <v>1040.7096725129718</v>
      </c>
      <c r="K13" s="43">
        <v>951.51183160384107</v>
      </c>
      <c r="L13" s="43">
        <v>910.10587509649804</v>
      </c>
      <c r="M13" s="21"/>
      <c r="N13" s="21"/>
    </row>
    <row r="14" spans="1:44" x14ac:dyDescent="0.25">
      <c r="A14" s="33" t="s">
        <v>60</v>
      </c>
      <c r="B14" s="25" t="s">
        <v>9</v>
      </c>
      <c r="C14" s="43">
        <v>23190.949720999997</v>
      </c>
      <c r="D14" s="43">
        <v>17087.853565999998</v>
      </c>
      <c r="E14" s="43">
        <v>18602.653943999998</v>
      </c>
      <c r="F14" s="43">
        <v>13411.397807178691</v>
      </c>
      <c r="G14" s="43">
        <v>14461.587430800602</v>
      </c>
      <c r="H14" s="43">
        <v>15133.928208321498</v>
      </c>
      <c r="I14" s="43">
        <v>15886.847148646193</v>
      </c>
      <c r="J14" s="43">
        <v>12295.788042368737</v>
      </c>
      <c r="K14" s="43">
        <v>8406.4797351710113</v>
      </c>
      <c r="L14" s="43">
        <v>17625.746777836157</v>
      </c>
      <c r="M14" s="21"/>
      <c r="N14" s="21"/>
    </row>
    <row r="15" spans="1:44" x14ac:dyDescent="0.25">
      <c r="A15" s="33" t="s">
        <v>61</v>
      </c>
      <c r="B15" s="25" t="s">
        <v>10</v>
      </c>
      <c r="C15" s="43">
        <v>2255.8415251977299</v>
      </c>
      <c r="D15" s="43">
        <v>2817.1829175173061</v>
      </c>
      <c r="E15" s="43">
        <v>2584.8740114735901</v>
      </c>
      <c r="F15" s="43">
        <v>2180.3560686015744</v>
      </c>
      <c r="G15" s="43">
        <v>2441.1978204495927</v>
      </c>
      <c r="H15" s="43">
        <v>3103.7435060487364</v>
      </c>
      <c r="I15" s="43">
        <v>3010.5473106493196</v>
      </c>
      <c r="J15" s="43">
        <v>3014.8029161009431</v>
      </c>
      <c r="K15" s="43">
        <v>2711.9966052643513</v>
      </c>
      <c r="L15" s="43">
        <v>3174.1262058118396</v>
      </c>
      <c r="M15" s="21"/>
      <c r="N15" s="21"/>
    </row>
    <row r="16" spans="1:44" x14ac:dyDescent="0.25">
      <c r="A16" s="32" t="s">
        <v>11</v>
      </c>
      <c r="B16" s="25" t="s">
        <v>12</v>
      </c>
      <c r="C16" s="43">
        <v>5243.9918729999999</v>
      </c>
      <c r="D16" s="43">
        <v>5890.9237470000007</v>
      </c>
      <c r="E16" s="43">
        <v>6156.0161330000001</v>
      </c>
      <c r="F16" s="43">
        <v>3740.0511619999993</v>
      </c>
      <c r="G16" s="43">
        <v>1501.3651388828685</v>
      </c>
      <c r="H16" s="43">
        <v>2632.401256045714</v>
      </c>
      <c r="I16" s="43">
        <v>3360.1547291468132</v>
      </c>
      <c r="J16" s="43">
        <v>3036.4475441351015</v>
      </c>
      <c r="K16" s="43">
        <v>2798.1915862961678</v>
      </c>
      <c r="L16" s="43">
        <v>4271.0196966211515</v>
      </c>
      <c r="M16" s="21"/>
      <c r="N16" s="21"/>
    </row>
    <row r="17" spans="1:19" x14ac:dyDescent="0.25">
      <c r="A17" s="32" t="s">
        <v>13</v>
      </c>
      <c r="B17" s="25" t="s">
        <v>14</v>
      </c>
      <c r="C17" s="43">
        <v>2091.5205915446822</v>
      </c>
      <c r="D17" s="43">
        <v>2324.4821389452709</v>
      </c>
      <c r="E17" s="43">
        <v>2099.2071575837153</v>
      </c>
      <c r="F17" s="43">
        <v>2296.6418822937271</v>
      </c>
      <c r="G17" s="43">
        <v>2405.3649537262791</v>
      </c>
      <c r="H17" s="43">
        <v>2027.1419025495522</v>
      </c>
      <c r="I17" s="43">
        <v>2093.1330960383866</v>
      </c>
      <c r="J17" s="43">
        <v>2175.9201031152506</v>
      </c>
      <c r="K17" s="43">
        <v>2127.9066937898674</v>
      </c>
      <c r="L17" s="43">
        <v>2189.547277322381</v>
      </c>
      <c r="M17" s="21"/>
      <c r="N17" s="21"/>
    </row>
    <row r="18" spans="1:19" x14ac:dyDescent="0.25">
      <c r="A18" s="32" t="s">
        <v>15</v>
      </c>
      <c r="B18" s="25" t="s">
        <v>16</v>
      </c>
      <c r="C18" s="43">
        <v>8778.530418239252</v>
      </c>
      <c r="D18" s="43">
        <v>9381.8162977561551</v>
      </c>
      <c r="E18" s="43">
        <v>9738.183717601587</v>
      </c>
      <c r="F18" s="43">
        <v>9764.3999428848256</v>
      </c>
      <c r="G18" s="43">
        <v>9291.176170066854</v>
      </c>
      <c r="H18" s="43">
        <v>8883.0791870634766</v>
      </c>
      <c r="I18" s="43">
        <v>9033.2589332138632</v>
      </c>
      <c r="J18" s="43">
        <v>8577.6131769459971</v>
      </c>
      <c r="K18" s="43">
        <v>7552.4603089152315</v>
      </c>
      <c r="L18" s="43">
        <v>8118.6568708347768</v>
      </c>
      <c r="M18" s="21"/>
      <c r="N18" s="21"/>
    </row>
    <row r="19" spans="1:19" x14ac:dyDescent="0.25">
      <c r="A19" s="32" t="s">
        <v>17</v>
      </c>
      <c r="B19" s="25" t="s">
        <v>18</v>
      </c>
      <c r="C19" s="43">
        <v>40506.393730501455</v>
      </c>
      <c r="D19" s="43">
        <v>44977.348400712566</v>
      </c>
      <c r="E19" s="43">
        <v>50450.496615848548</v>
      </c>
      <c r="F19" s="43">
        <v>47400.587052696887</v>
      </c>
      <c r="G19" s="43">
        <v>43166.862651948875</v>
      </c>
      <c r="H19" s="43">
        <v>42070.682705577281</v>
      </c>
      <c r="I19" s="43">
        <v>38370.685656573354</v>
      </c>
      <c r="J19" s="43">
        <v>38991.182711040819</v>
      </c>
      <c r="K19" s="43">
        <v>36697.421778967459</v>
      </c>
      <c r="L19" s="43">
        <v>35045.227658636992</v>
      </c>
      <c r="M19" s="21"/>
      <c r="N19" s="21"/>
    </row>
    <row r="20" spans="1:19" x14ac:dyDescent="0.25">
      <c r="A20" s="32" t="s">
        <v>19</v>
      </c>
      <c r="B20" s="25" t="s">
        <v>20</v>
      </c>
      <c r="C20" s="43">
        <v>5494.5780379717462</v>
      </c>
      <c r="D20" s="43">
        <v>5549.2586148365153</v>
      </c>
      <c r="E20" s="43">
        <v>5075.1165121024796</v>
      </c>
      <c r="F20" s="43">
        <v>5259.0248440339165</v>
      </c>
      <c r="G20" s="43">
        <v>5454.6210952738893</v>
      </c>
      <c r="H20" s="43">
        <v>5495.1389589680402</v>
      </c>
      <c r="I20" s="43">
        <v>5717.8809452240412</v>
      </c>
      <c r="J20" s="43">
        <v>5879.3581237863409</v>
      </c>
      <c r="K20" s="43">
        <v>4249.6162793026706</v>
      </c>
      <c r="L20" s="43">
        <v>4344.0537366682847</v>
      </c>
      <c r="M20" s="21"/>
      <c r="N20" s="21"/>
    </row>
    <row r="21" spans="1:19" x14ac:dyDescent="0.25">
      <c r="A21" s="32" t="s">
        <v>21</v>
      </c>
      <c r="B21" s="25" t="s">
        <v>62</v>
      </c>
      <c r="C21" s="43">
        <v>2189.3530837708331</v>
      </c>
      <c r="D21" s="43">
        <v>2305.3040728614878</v>
      </c>
      <c r="E21" s="43">
        <v>2513.4643561467947</v>
      </c>
      <c r="F21" s="43">
        <v>2506.760812363294</v>
      </c>
      <c r="G21" s="43">
        <v>2659.9940341002252</v>
      </c>
      <c r="H21" s="43">
        <v>2590.5749424390165</v>
      </c>
      <c r="I21" s="43">
        <v>2629.0180319716437</v>
      </c>
      <c r="J21" s="43">
        <v>2674.6536524469111</v>
      </c>
      <c r="K21" s="43">
        <v>2291.2289102878963</v>
      </c>
      <c r="L21" s="43">
        <v>2202.7493544843719</v>
      </c>
      <c r="M21" s="21"/>
      <c r="N21" s="21"/>
    </row>
    <row r="22" spans="1:19" x14ac:dyDescent="0.25">
      <c r="A22" s="32" t="s">
        <v>22</v>
      </c>
      <c r="B22" s="25" t="s">
        <v>23</v>
      </c>
      <c r="C22" s="43">
        <v>3917.7123935856725</v>
      </c>
      <c r="D22" s="43">
        <v>4040.7463116860231</v>
      </c>
      <c r="E22" s="43">
        <v>4429.040974432527</v>
      </c>
      <c r="F22" s="43">
        <v>4052.6766346449663</v>
      </c>
      <c r="G22" s="43">
        <v>3921.5562358398679</v>
      </c>
      <c r="H22" s="43">
        <v>3953.7395055264851</v>
      </c>
      <c r="I22" s="43">
        <v>3967.0655248644762</v>
      </c>
      <c r="J22" s="43">
        <v>4088.0572638457465</v>
      </c>
      <c r="K22" s="43">
        <v>4012.517239538794</v>
      </c>
      <c r="L22" s="43">
        <v>3962.5713291735692</v>
      </c>
      <c r="M22" s="21"/>
      <c r="N22" s="21"/>
    </row>
    <row r="23" spans="1:19" x14ac:dyDescent="0.25">
      <c r="A23" s="32" t="s">
        <v>24</v>
      </c>
      <c r="B23" s="25" t="s">
        <v>25</v>
      </c>
      <c r="C23" s="43">
        <v>9361.4412386203749</v>
      </c>
      <c r="D23" s="43">
        <v>9882.5830193397014</v>
      </c>
      <c r="E23" s="43">
        <v>9911.6489155486925</v>
      </c>
      <c r="F23" s="43">
        <v>10048.099045376737</v>
      </c>
      <c r="G23" s="43">
        <v>10046.836657077189</v>
      </c>
      <c r="H23" s="43">
        <v>11815.423144655135</v>
      </c>
      <c r="I23" s="43">
        <v>11588.754914400624</v>
      </c>
      <c r="J23" s="43">
        <v>12767.140658818304</v>
      </c>
      <c r="K23" s="43">
        <v>10587.098006759345</v>
      </c>
      <c r="L23" s="43">
        <v>11411.312816955557</v>
      </c>
      <c r="M23" s="21"/>
      <c r="N23" s="21"/>
    </row>
    <row r="24" spans="1:19" x14ac:dyDescent="0.25">
      <c r="A24" s="32" t="s">
        <v>26</v>
      </c>
      <c r="B24" s="25" t="s">
        <v>27</v>
      </c>
      <c r="C24" s="43">
        <v>3037.1006958784619</v>
      </c>
      <c r="D24" s="43">
        <v>3039.7784091744666</v>
      </c>
      <c r="E24" s="43">
        <v>3047.7675205025121</v>
      </c>
      <c r="F24" s="43">
        <v>3084.363866699025</v>
      </c>
      <c r="G24" s="43">
        <v>3129.9232199441562</v>
      </c>
      <c r="H24" s="43">
        <v>3185.5913945676989</v>
      </c>
      <c r="I24" s="43">
        <v>3232.6045692122921</v>
      </c>
      <c r="J24" s="43">
        <v>3296.3150057796388</v>
      </c>
      <c r="K24" s="43">
        <v>3349.6975819256463</v>
      </c>
      <c r="L24" s="43">
        <v>3379.3312483872178</v>
      </c>
      <c r="M24" s="21"/>
      <c r="N24" s="21"/>
    </row>
    <row r="25" spans="1:19" ht="25.5" x14ac:dyDescent="0.25">
      <c r="A25" s="32" t="s">
        <v>63</v>
      </c>
      <c r="B25" s="25" t="s">
        <v>28</v>
      </c>
      <c r="C25" s="43">
        <v>2425.0100683346309</v>
      </c>
      <c r="D25" s="43">
        <v>2896.6163148878122</v>
      </c>
      <c r="E25" s="43">
        <v>3039.9753804914194</v>
      </c>
      <c r="F25" s="43">
        <v>3070.3877797583418</v>
      </c>
      <c r="G25" s="43">
        <v>2789.7689860397581</v>
      </c>
      <c r="H25" s="43">
        <v>2974.8896699278916</v>
      </c>
      <c r="I25" s="43">
        <v>3542.6078029032415</v>
      </c>
      <c r="J25" s="43">
        <v>3799.1023385957296</v>
      </c>
      <c r="K25" s="43">
        <v>3843.7847435993035</v>
      </c>
      <c r="L25" s="43">
        <v>3794.893209464703</v>
      </c>
      <c r="M25" s="21"/>
      <c r="N25" s="21"/>
    </row>
    <row r="26" spans="1:19" x14ac:dyDescent="0.25">
      <c r="A26" s="32" t="s">
        <v>29</v>
      </c>
      <c r="B26" s="25" t="s">
        <v>30</v>
      </c>
      <c r="C26" s="43">
        <v>3406.7843243204343</v>
      </c>
      <c r="D26" s="43">
        <v>4543.4096391384555</v>
      </c>
      <c r="E26" s="43">
        <v>4115.0452989423366</v>
      </c>
      <c r="F26" s="43">
        <v>5137.6377169672387</v>
      </c>
      <c r="G26" s="43">
        <v>5104.8065048341314</v>
      </c>
      <c r="H26" s="43">
        <v>5214.7269090319196</v>
      </c>
      <c r="I26" s="43">
        <v>5292.9998743087181</v>
      </c>
      <c r="J26" s="43">
        <v>5337.9243248782677</v>
      </c>
      <c r="K26" s="43">
        <v>5294.6440928478869</v>
      </c>
      <c r="L26" s="43">
        <v>5329.6839085902038</v>
      </c>
      <c r="M26" s="21"/>
      <c r="N26" s="21"/>
    </row>
    <row r="27" spans="1:19" x14ac:dyDescent="0.25">
      <c r="A27" s="32" t="s">
        <v>31</v>
      </c>
      <c r="B27" s="25" t="s">
        <v>32</v>
      </c>
      <c r="C27" s="43">
        <v>10758.433199999996</v>
      </c>
      <c r="D27" s="43">
        <v>11690.648500000003</v>
      </c>
      <c r="E27" s="43">
        <v>12608.757069962334</v>
      </c>
      <c r="F27" s="43">
        <v>14228.230936055157</v>
      </c>
      <c r="G27" s="43">
        <v>14326.231915248365</v>
      </c>
      <c r="H27" s="43">
        <v>14063.799899999998</v>
      </c>
      <c r="I27" s="43">
        <v>13707.815115300002</v>
      </c>
      <c r="J27" s="43">
        <v>13661.458131100002</v>
      </c>
      <c r="K27" s="43">
        <v>13667.003669049996</v>
      </c>
      <c r="L27" s="43">
        <v>13284.174251429487</v>
      </c>
      <c r="M27" s="21"/>
      <c r="N27" s="21"/>
    </row>
    <row r="28" spans="1:19" x14ac:dyDescent="0.25">
      <c r="A28" s="32" t="s">
        <v>64</v>
      </c>
      <c r="B28" s="25" t="s">
        <v>33</v>
      </c>
      <c r="C28" s="43">
        <v>3662.5356900000002</v>
      </c>
      <c r="D28" s="43">
        <v>3765.0688319999999</v>
      </c>
      <c r="E28" s="43">
        <v>3691.3645349999997</v>
      </c>
      <c r="F28" s="43">
        <v>4998.5643679999994</v>
      </c>
      <c r="G28" s="43">
        <v>4099.5724609999997</v>
      </c>
      <c r="H28" s="43">
        <v>4202.918922620569</v>
      </c>
      <c r="I28" s="43">
        <v>4111.0045836199006</v>
      </c>
      <c r="J28" s="43">
        <v>4260.5526214160091</v>
      </c>
      <c r="K28" s="43">
        <v>4208.9695641664011</v>
      </c>
      <c r="L28" s="43">
        <v>4177.0884873955692</v>
      </c>
      <c r="M28" s="21"/>
      <c r="N28" s="21"/>
    </row>
    <row r="29" spans="1:19" x14ac:dyDescent="0.25">
      <c r="A29" s="32" t="s">
        <v>34</v>
      </c>
      <c r="B29" s="25" t="s">
        <v>35</v>
      </c>
      <c r="C29" s="43">
        <v>600.53417002526407</v>
      </c>
      <c r="D29" s="43">
        <v>647.73804215262112</v>
      </c>
      <c r="E29" s="43">
        <v>695.40505619231396</v>
      </c>
      <c r="F29" s="43">
        <v>777.38564300000007</v>
      </c>
      <c r="G29" s="43">
        <v>741.39459285866542</v>
      </c>
      <c r="H29" s="43">
        <v>780.33098443349797</v>
      </c>
      <c r="I29" s="43">
        <v>777.21214757568691</v>
      </c>
      <c r="J29" s="43">
        <v>891.19844430408125</v>
      </c>
      <c r="K29" s="43">
        <v>921.92768901307431</v>
      </c>
      <c r="L29" s="43">
        <v>940.15509384867607</v>
      </c>
      <c r="M29" s="21"/>
      <c r="N29" s="21"/>
    </row>
    <row r="30" spans="1:19" x14ac:dyDescent="0.25">
      <c r="A30" s="32" t="s">
        <v>36</v>
      </c>
      <c r="B30" s="25" t="s">
        <v>37</v>
      </c>
      <c r="C30" s="43">
        <v>385.37040242689511</v>
      </c>
      <c r="D30" s="43">
        <v>467.54342955124287</v>
      </c>
      <c r="E30" s="43">
        <v>494.39904399999989</v>
      </c>
      <c r="F30" s="43">
        <v>496.74980360009243</v>
      </c>
      <c r="G30" s="43">
        <v>435.41028661640718</v>
      </c>
      <c r="H30" s="43">
        <v>420.4781450751376</v>
      </c>
      <c r="I30" s="43">
        <v>425.17710485505262</v>
      </c>
      <c r="J30" s="43">
        <v>427.30002905749717</v>
      </c>
      <c r="K30" s="43">
        <v>426.27988357349074</v>
      </c>
      <c r="L30" s="43">
        <v>427.58489399375844</v>
      </c>
      <c r="M30" s="21"/>
      <c r="N30" s="21"/>
    </row>
    <row r="31" spans="1:19" x14ac:dyDescent="0.25">
      <c r="A31" s="32" t="s">
        <v>38</v>
      </c>
      <c r="B31" s="25" t="s">
        <v>39</v>
      </c>
      <c r="C31" s="43">
        <v>339.33616104091601</v>
      </c>
      <c r="D31" s="43">
        <v>457.55307973175951</v>
      </c>
      <c r="E31" s="43">
        <v>434.12364807155882</v>
      </c>
      <c r="F31" s="43">
        <v>539.61833816618696</v>
      </c>
      <c r="G31" s="43">
        <v>533.77024295399747</v>
      </c>
      <c r="H31" s="43">
        <v>582.75125397704585</v>
      </c>
      <c r="I31" s="43">
        <v>604.99360003000754</v>
      </c>
      <c r="J31" s="43">
        <v>626.57023953960345</v>
      </c>
      <c r="K31" s="43">
        <v>625.562753321581</v>
      </c>
      <c r="L31" s="43">
        <v>709.45430694316588</v>
      </c>
      <c r="M31" s="21"/>
      <c r="N31" s="21"/>
    </row>
    <row r="32" spans="1:19" x14ac:dyDescent="0.25">
      <c r="A32" s="32" t="s">
        <v>40</v>
      </c>
      <c r="B32" s="25" t="s">
        <v>41</v>
      </c>
      <c r="C32" s="43">
        <v>160.23613600000002</v>
      </c>
      <c r="D32" s="43">
        <v>225.68693000000002</v>
      </c>
      <c r="E32" s="43">
        <v>239.82236900000001</v>
      </c>
      <c r="F32" s="43">
        <v>273.24657299999996</v>
      </c>
      <c r="G32" s="43">
        <v>284.17050498812858</v>
      </c>
      <c r="H32" s="43">
        <v>287.37806814707483</v>
      </c>
      <c r="I32" s="43">
        <v>290.66174525327358</v>
      </c>
      <c r="J32" s="43">
        <v>294.25707307887421</v>
      </c>
      <c r="K32" s="43">
        <v>297.51133198113553</v>
      </c>
      <c r="L32" s="43">
        <v>300.35148055458927</v>
      </c>
      <c r="M32" s="21"/>
      <c r="N32" s="21"/>
      <c r="R32" s="34"/>
      <c r="S32" s="35"/>
    </row>
    <row r="33" spans="1:19" x14ac:dyDescent="0.25">
      <c r="A33" s="36" t="s">
        <v>65</v>
      </c>
      <c r="B33" s="25" t="s">
        <v>66</v>
      </c>
      <c r="C33" s="44">
        <v>-3144.7132112531235</v>
      </c>
      <c r="D33" s="44">
        <v>-3360.7582791854807</v>
      </c>
      <c r="E33" s="44">
        <v>-3359.3888921862813</v>
      </c>
      <c r="F33" s="44">
        <v>-3343.5816132065606</v>
      </c>
      <c r="G33" s="44">
        <v>-3429.5579853467789</v>
      </c>
      <c r="H33" s="44">
        <v>-3998.2539746627576</v>
      </c>
      <c r="I33" s="44">
        <v>-4098.5881488743617</v>
      </c>
      <c r="J33" s="44">
        <v>-4173.7084639481182</v>
      </c>
      <c r="K33" s="44">
        <v>-4085.3410308936086</v>
      </c>
      <c r="L33" s="44">
        <v>-3875.9902154840006</v>
      </c>
      <c r="M33" s="49"/>
      <c r="N33" s="49"/>
      <c r="R33" s="37"/>
      <c r="S33" s="35"/>
    </row>
    <row r="34" spans="1:19" ht="15.75" x14ac:dyDescent="0.25">
      <c r="A34" s="38" t="s">
        <v>42</v>
      </c>
      <c r="B34" s="25"/>
      <c r="C34" s="45">
        <v>167849.35531925946</v>
      </c>
      <c r="D34" s="45">
        <v>177315.07425720026</v>
      </c>
      <c r="E34" s="45">
        <v>183118.70454564883</v>
      </c>
      <c r="F34" s="45">
        <v>163366.65464964259</v>
      </c>
      <c r="G34" s="45">
        <v>150209.74258516345</v>
      </c>
      <c r="H34" s="45">
        <v>155600.34500273771</v>
      </c>
      <c r="I34" s="45">
        <v>158104.60358960315</v>
      </c>
      <c r="J34" s="45">
        <v>155140.1131832535</v>
      </c>
      <c r="K34" s="45">
        <v>135028.35877163088</v>
      </c>
      <c r="L34" s="45">
        <v>156838.84122876485</v>
      </c>
      <c r="M34" s="50"/>
      <c r="N34" s="50"/>
    </row>
    <row r="35" spans="1:19" ht="15.75" x14ac:dyDescent="0.25">
      <c r="A35" s="39" t="s">
        <v>43</v>
      </c>
      <c r="B35" s="25"/>
      <c r="C35" s="43">
        <v>6532.4789110000002</v>
      </c>
      <c r="D35" s="43">
        <v>6670</v>
      </c>
      <c r="E35" s="43">
        <v>5879.1675559999994</v>
      </c>
      <c r="F35" s="43">
        <v>7880.2192800000003</v>
      </c>
      <c r="G35" s="43">
        <v>6485.7379460000002</v>
      </c>
      <c r="H35" s="43">
        <v>5736.6687240000001</v>
      </c>
      <c r="I35" s="43">
        <v>6576.0306909999999</v>
      </c>
      <c r="J35" s="43">
        <v>5947.5915209999994</v>
      </c>
      <c r="K35" s="43">
        <v>7144.9549649999999</v>
      </c>
      <c r="L35" s="43">
        <v>8476.1302759999999</v>
      </c>
      <c r="M35" s="21"/>
      <c r="N35" s="21"/>
    </row>
    <row r="36" spans="1:19" ht="15.75" x14ac:dyDescent="0.25">
      <c r="A36" s="38" t="s">
        <v>44</v>
      </c>
      <c r="B36" s="25"/>
      <c r="C36" s="46">
        <v>174381.83423025947</v>
      </c>
      <c r="D36" s="46">
        <v>183985.07425720026</v>
      </c>
      <c r="E36" s="46">
        <v>188997.87210164883</v>
      </c>
      <c r="F36" s="46">
        <v>171246.87392964258</v>
      </c>
      <c r="G36" s="46">
        <v>156695.48053116346</v>
      </c>
      <c r="H36" s="46">
        <v>161337.0137267377</v>
      </c>
      <c r="I36" s="46">
        <v>164680.63428060315</v>
      </c>
      <c r="J36" s="46">
        <v>161087.7047042535</v>
      </c>
      <c r="K36" s="46">
        <v>142173.31373663089</v>
      </c>
      <c r="L36" s="46">
        <v>165314.97150476486</v>
      </c>
      <c r="M36" s="50"/>
      <c r="N36" s="50"/>
    </row>
    <row r="37" spans="1:19" x14ac:dyDescent="0.25">
      <c r="A37" s="33" t="s">
        <v>57</v>
      </c>
      <c r="B37" s="40"/>
      <c r="C37" s="51"/>
      <c r="D37" s="43"/>
      <c r="E37" s="43"/>
      <c r="F37" s="43"/>
      <c r="G37" s="43"/>
      <c r="H37" s="43"/>
      <c r="I37" s="43"/>
      <c r="J37" s="43"/>
      <c r="K37" s="43"/>
      <c r="L37" s="43"/>
      <c r="M37" s="21"/>
      <c r="N37" s="21"/>
    </row>
    <row r="38" spans="1:19" x14ac:dyDescent="0.25">
      <c r="A38" s="32" t="s">
        <v>67</v>
      </c>
      <c r="B38" s="41"/>
      <c r="C38" s="43">
        <v>12712.303596503951</v>
      </c>
      <c r="D38" s="43">
        <v>12757.388990726184</v>
      </c>
      <c r="E38" s="43">
        <v>10130.078752735551</v>
      </c>
      <c r="F38" s="43">
        <v>5457.6678310080415</v>
      </c>
      <c r="G38" s="43">
        <v>4383.3324777637699</v>
      </c>
      <c r="H38" s="43">
        <v>5551.5535248233418</v>
      </c>
      <c r="I38" s="43">
        <v>6395.922885064093</v>
      </c>
      <c r="J38" s="43">
        <v>5864.4448109198302</v>
      </c>
      <c r="K38" s="43">
        <v>3754.4261102870555</v>
      </c>
      <c r="L38" s="43">
        <v>6707.6513279706833</v>
      </c>
      <c r="M38" s="21"/>
      <c r="N38" s="21"/>
      <c r="O38" s="29"/>
    </row>
    <row r="39" spans="1:19" x14ac:dyDescent="0.25">
      <c r="A39" s="32" t="s">
        <v>68</v>
      </c>
      <c r="B39" s="41"/>
      <c r="C39" s="43">
        <v>4433.0886852398835</v>
      </c>
      <c r="D39" s="43">
        <v>5545.7214361693304</v>
      </c>
      <c r="E39" s="43">
        <v>4442.4943224997533</v>
      </c>
      <c r="F39" s="43">
        <v>2130.4240763695352</v>
      </c>
      <c r="G39" s="43">
        <v>1636.216538777798</v>
      </c>
      <c r="H39" s="43">
        <v>2294.5852157447916</v>
      </c>
      <c r="I39" s="43">
        <v>2016.4025589724249</v>
      </c>
      <c r="J39" s="43">
        <v>1972.6884749716996</v>
      </c>
      <c r="K39" s="43">
        <v>1258.8188092421258</v>
      </c>
      <c r="L39" s="43">
        <v>1841.7641874440374</v>
      </c>
      <c r="M39" s="21"/>
      <c r="N39" s="21"/>
      <c r="O39" s="29"/>
    </row>
    <row r="40" spans="1:19" x14ac:dyDescent="0.25">
      <c r="A40" s="32" t="s">
        <v>69</v>
      </c>
      <c r="B40" s="41"/>
      <c r="C40" s="43">
        <v>16003.78120073092</v>
      </c>
      <c r="D40" s="43">
        <v>18656.659464378983</v>
      </c>
      <c r="E40" s="43">
        <v>20286.049680048931</v>
      </c>
      <c r="F40" s="43">
        <v>11345.324076907094</v>
      </c>
      <c r="G40" s="43">
        <v>6710.7541174416438</v>
      </c>
      <c r="H40" s="43">
        <v>9391.8712540419619</v>
      </c>
      <c r="I40" s="43">
        <v>11821.351001481011</v>
      </c>
      <c r="J40" s="43">
        <v>11162.692584805418</v>
      </c>
      <c r="K40" s="43">
        <v>6723.2949814617932</v>
      </c>
      <c r="L40" s="43">
        <v>13016.473739924159</v>
      </c>
      <c r="M40" s="21"/>
      <c r="N40" s="21"/>
      <c r="O40" s="29"/>
    </row>
    <row r="41" spans="1:19" x14ac:dyDescent="0.25">
      <c r="A41" s="32" t="s">
        <v>70</v>
      </c>
      <c r="B41" s="41"/>
      <c r="C41" s="43">
        <v>224.85695522899999</v>
      </c>
      <c r="D41" s="43">
        <v>196.64725992900901</v>
      </c>
      <c r="E41" s="43">
        <v>201.24735946552897</v>
      </c>
      <c r="F41" s="43">
        <v>125.26091998164496</v>
      </c>
      <c r="G41" s="43">
        <v>111.47588152218482</v>
      </c>
      <c r="H41" s="43">
        <v>115.25167283615103</v>
      </c>
      <c r="I41" s="43">
        <v>164.1885167739251</v>
      </c>
      <c r="J41" s="43">
        <v>121.48589637815755</v>
      </c>
      <c r="K41" s="43">
        <v>166.15660742547584</v>
      </c>
      <c r="L41" s="43">
        <v>136.72521436103514</v>
      </c>
      <c r="M41" s="21"/>
      <c r="N41" s="21"/>
      <c r="O41" s="29"/>
    </row>
    <row r="42" spans="1:19" x14ac:dyDescent="0.25">
      <c r="A42" s="32" t="s">
        <v>71</v>
      </c>
      <c r="B42" s="41"/>
      <c r="C42" s="43">
        <v>2425.460911047619</v>
      </c>
      <c r="D42" s="43">
        <v>3218.6775739008094</v>
      </c>
      <c r="E42" s="43">
        <v>2801.2172870000004</v>
      </c>
      <c r="F42" s="43">
        <v>2913.7649999999999</v>
      </c>
      <c r="G42" s="43">
        <v>1971.0066578399885</v>
      </c>
      <c r="H42" s="43">
        <v>1651.7011694039977</v>
      </c>
      <c r="I42" s="43">
        <v>1597.8733869166008</v>
      </c>
      <c r="J42" s="43">
        <v>1428.3951947519561</v>
      </c>
      <c r="K42" s="43">
        <v>779.67768266170424</v>
      </c>
      <c r="L42" s="43">
        <v>1180.8560377057865</v>
      </c>
      <c r="M42" s="21"/>
      <c r="N42" s="21"/>
      <c r="O42" s="29"/>
    </row>
    <row r="43" spans="1:19" x14ac:dyDescent="0.25">
      <c r="A43" s="32" t="s">
        <v>72</v>
      </c>
      <c r="B43" s="41"/>
      <c r="C43" s="43">
        <v>10500.330027</v>
      </c>
      <c r="D43" s="43">
        <v>7662.1620909999983</v>
      </c>
      <c r="E43" s="43">
        <v>8746.0095709999987</v>
      </c>
      <c r="F43" s="43">
        <v>4601.6472460000014</v>
      </c>
      <c r="G43" s="43">
        <v>8522.8764010000014</v>
      </c>
      <c r="H43" s="43">
        <v>7525.3587524399982</v>
      </c>
      <c r="I43" s="43">
        <v>7012.0729767016437</v>
      </c>
      <c r="J43" s="43">
        <v>4522.9312099999979</v>
      </c>
      <c r="K43" s="43">
        <v>2291.1583567306106</v>
      </c>
      <c r="L43" s="43">
        <v>4333.375243382412</v>
      </c>
      <c r="M43" s="21"/>
      <c r="N43" s="21"/>
      <c r="O43" s="29"/>
    </row>
    <row r="44" spans="1:19" x14ac:dyDescent="0.25">
      <c r="A44" s="32" t="s">
        <v>73</v>
      </c>
      <c r="B44" s="41"/>
      <c r="C44" s="43">
        <v>11867.232090999998</v>
      </c>
      <c r="D44" s="43">
        <v>8554.0437610000008</v>
      </c>
      <c r="E44" s="43">
        <v>9026.1884800000007</v>
      </c>
      <c r="F44" s="43">
        <v>7893.3205102531983</v>
      </c>
      <c r="G44" s="43">
        <v>5277.8287835140791</v>
      </c>
      <c r="H44" s="43">
        <v>6961.0509779523827</v>
      </c>
      <c r="I44" s="43">
        <v>8196.800979989599</v>
      </c>
      <c r="J44" s="43">
        <v>7077.9224137175524</v>
      </c>
      <c r="K44" s="43">
        <v>5392.79356641715</v>
      </c>
      <c r="L44" s="43">
        <v>12530.414858233471</v>
      </c>
      <c r="M44" s="21"/>
      <c r="N44" s="21"/>
      <c r="O44" s="29"/>
    </row>
    <row r="45" spans="1:19" x14ac:dyDescent="0.25">
      <c r="A45" s="32" t="s">
        <v>74</v>
      </c>
      <c r="B45" s="41"/>
      <c r="C45" s="43">
        <v>5189.3778811439388</v>
      </c>
      <c r="D45" s="43">
        <v>6591.2413558013423</v>
      </c>
      <c r="E45" s="43">
        <v>6668.6408992287807</v>
      </c>
      <c r="F45" s="43">
        <v>3802.915028385361</v>
      </c>
      <c r="G45" s="43">
        <v>991.6980581765016</v>
      </c>
      <c r="H45" s="43">
        <v>2722.65270718898</v>
      </c>
      <c r="I45" s="43">
        <v>3459.0193289082936</v>
      </c>
      <c r="J45" s="43">
        <v>3244.9246386288505</v>
      </c>
      <c r="K45" s="43">
        <v>2705.496340526428</v>
      </c>
      <c r="L45" s="43">
        <v>4984.8172591749471</v>
      </c>
      <c r="M45" s="21"/>
      <c r="N45" s="21"/>
      <c r="O45" s="29"/>
    </row>
    <row r="46" spans="1:19" s="1" customFormat="1" ht="15" customHeight="1" x14ac:dyDescent="0.25">
      <c r="A46" s="12" t="s">
        <v>49</v>
      </c>
      <c r="B46" s="5"/>
      <c r="C46" s="5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</row>
    <row r="47" spans="1:19" ht="15" customHeight="1" x14ac:dyDescent="0.25">
      <c r="A47" s="13" t="s">
        <v>45</v>
      </c>
      <c r="B47" s="6"/>
      <c r="C47" s="6"/>
      <c r="D47" s="9"/>
      <c r="E47" s="9"/>
      <c r="F47" s="9"/>
      <c r="G47" s="9"/>
      <c r="H47" s="9"/>
      <c r="I47" s="9"/>
      <c r="J47" s="9"/>
    </row>
    <row r="48" spans="1:19" ht="15" customHeight="1" x14ac:dyDescent="0.25">
      <c r="A48" s="10" t="s">
        <v>46</v>
      </c>
      <c r="B48" s="7"/>
      <c r="C48" s="7"/>
      <c r="D48" s="9"/>
      <c r="E48" s="9"/>
      <c r="F48" s="9"/>
      <c r="G48" s="9"/>
      <c r="H48" s="9"/>
      <c r="I48" s="9"/>
      <c r="J48" s="9"/>
    </row>
    <row r="49" spans="1:10" ht="15" customHeight="1" x14ac:dyDescent="0.25">
      <c r="A49" s="11" t="s">
        <v>48</v>
      </c>
      <c r="B49" s="8"/>
      <c r="C49" s="8"/>
      <c r="D49" s="9"/>
      <c r="E49" s="9"/>
      <c r="F49" s="9"/>
      <c r="G49" s="9"/>
      <c r="H49" s="9"/>
      <c r="I49" s="9"/>
      <c r="J49" s="9"/>
    </row>
    <row r="50" spans="1:10" ht="15" customHeight="1" x14ac:dyDescent="0.25">
      <c r="A50" s="11" t="s">
        <v>47</v>
      </c>
      <c r="B50" s="8"/>
      <c r="C50" s="8"/>
      <c r="D50" s="9"/>
      <c r="E50" s="9"/>
      <c r="F50" s="9"/>
      <c r="G50" s="9"/>
      <c r="H50" s="9"/>
      <c r="I50" s="9"/>
      <c r="J50" s="9"/>
    </row>
    <row r="51" spans="1:10" ht="15" customHeight="1" x14ac:dyDescent="0.25">
      <c r="A51" s="11" t="s">
        <v>50</v>
      </c>
      <c r="B51" s="8"/>
      <c r="C51" s="8"/>
      <c r="D51" s="9"/>
      <c r="E51" s="9"/>
      <c r="F51" s="9"/>
      <c r="G51" s="9"/>
      <c r="H51" s="9"/>
      <c r="I51" s="9"/>
      <c r="J51" s="9"/>
    </row>
    <row r="52" spans="1:10" ht="15" customHeight="1" x14ac:dyDescent="0.25">
      <c r="A52" s="10" t="s">
        <v>46</v>
      </c>
      <c r="B52" s="7"/>
      <c r="C52" s="7"/>
      <c r="D52" s="9"/>
      <c r="E52" s="9"/>
      <c r="F52" s="9"/>
      <c r="G52" s="9"/>
      <c r="H52" s="9"/>
      <c r="I52" s="9"/>
      <c r="J52" s="9"/>
    </row>
    <row r="53" spans="1:10" ht="15" customHeight="1" x14ac:dyDescent="0.25">
      <c r="A53" s="10" t="s">
        <v>46</v>
      </c>
      <c r="B53" s="7"/>
      <c r="C53" s="7"/>
      <c r="D53" s="9"/>
      <c r="E53" s="9"/>
      <c r="F53" s="9"/>
      <c r="G53" s="9"/>
      <c r="H53" s="9"/>
      <c r="I53" s="9"/>
      <c r="J53" s="9"/>
    </row>
    <row r="54" spans="1:10" ht="15" customHeight="1" x14ac:dyDescent="0.25">
      <c r="A54" t="s">
        <v>46</v>
      </c>
      <c r="B54" s="7"/>
      <c r="C54" s="7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15</xdr:col>
                    <xdr:colOff>66675</xdr:colOff>
                    <xdr:row>1</xdr:row>
                    <xdr:rowOff>0</xdr:rowOff>
                  </from>
                  <to>
                    <xdr:col>20</xdr:col>
                    <xdr:colOff>209550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Prices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Ramlochan</dc:creator>
  <cp:lastModifiedBy>Ava Mahabir-Dass</cp:lastModifiedBy>
  <dcterms:created xsi:type="dcterms:W3CDTF">2019-10-17T14:44:37Z</dcterms:created>
  <dcterms:modified xsi:type="dcterms:W3CDTF">2022-08-29T18:33:54Z</dcterms:modified>
</cp:coreProperties>
</file>