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R\National Accounts\NA Trinidad and Tobago\GDP Tables\Website\Annual Tables\"/>
    </mc:Choice>
  </mc:AlternateContent>
  <bookViews>
    <workbookView xWindow="0" yWindow="0" windowWidth="28800" windowHeight="11730"/>
  </bookViews>
  <sheets>
    <sheet name="Constant Pric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3" l="1"/>
  <c r="O4" i="3"/>
  <c r="P4" i="3"/>
  <c r="P6" i="3"/>
  <c r="P5" i="3"/>
  <c r="X5" i="3" l="1"/>
  <c r="W5" i="3"/>
  <c r="V5" i="3"/>
  <c r="U5" i="3"/>
  <c r="T5" i="3"/>
  <c r="S5" i="3"/>
  <c r="R5" i="3"/>
  <c r="Q5" i="3"/>
  <c r="N5" i="3"/>
  <c r="N1" i="3" s="1"/>
  <c r="Q4" i="3"/>
  <c r="W6" i="3" l="1"/>
  <c r="X6" i="3"/>
  <c r="T6" i="3"/>
  <c r="R6" i="3"/>
  <c r="Q6" i="3"/>
  <c r="S6" i="3"/>
  <c r="U6" i="3"/>
  <c r="V6" i="3"/>
  <c r="R4" i="3"/>
  <c r="S4" i="3" l="1"/>
  <c r="T4" i="3" l="1"/>
  <c r="U4" i="3" l="1"/>
  <c r="V4" i="3" l="1"/>
  <c r="X4" i="3" l="1"/>
  <c r="W4" i="3"/>
</calcChain>
</file>

<file path=xl/sharedStrings.xml><?xml version="1.0" encoding="utf-8"?>
<sst xmlns="http://schemas.openxmlformats.org/spreadsheetml/2006/main" count="75" uniqueCount="74">
  <si>
    <t>Constant 2012 prices (TT$ Millions)</t>
  </si>
  <si>
    <t>Agriculture, forestry and fishing</t>
  </si>
  <si>
    <t>A</t>
  </si>
  <si>
    <t>Mining and quarrying</t>
  </si>
  <si>
    <t>B</t>
  </si>
  <si>
    <t>Manufacturing</t>
  </si>
  <si>
    <t>C</t>
  </si>
  <si>
    <t>CA</t>
  </si>
  <si>
    <t>CB-C</t>
  </si>
  <si>
    <t>CD-E</t>
  </si>
  <si>
    <t>CF-M</t>
  </si>
  <si>
    <t>Electricity and gas</t>
  </si>
  <si>
    <t>D</t>
  </si>
  <si>
    <t>Water supply and sewerage</t>
  </si>
  <si>
    <t>E</t>
  </si>
  <si>
    <t>Construction</t>
  </si>
  <si>
    <t>F</t>
  </si>
  <si>
    <t>Trade and repairs</t>
  </si>
  <si>
    <t>G</t>
  </si>
  <si>
    <t>Transport and storage</t>
  </si>
  <si>
    <t>H</t>
  </si>
  <si>
    <t>Accommodation and food services</t>
  </si>
  <si>
    <t>Information and communication</t>
  </si>
  <si>
    <t>J</t>
  </si>
  <si>
    <t>Financial and insurance activities</t>
  </si>
  <si>
    <t>K</t>
  </si>
  <si>
    <t>Real estate activities</t>
  </si>
  <si>
    <t>L</t>
  </si>
  <si>
    <t>Professional, scientific and technical services</t>
  </si>
  <si>
    <t>M</t>
  </si>
  <si>
    <t>Administrative and support services</t>
  </si>
  <si>
    <t>N</t>
  </si>
  <si>
    <t>Public administration</t>
  </si>
  <si>
    <t>O</t>
  </si>
  <si>
    <t>Education</t>
  </si>
  <si>
    <t>P</t>
  </si>
  <si>
    <t>Human health and social work</t>
  </si>
  <si>
    <t>Q</t>
  </si>
  <si>
    <t>Arts, entertainment and recreation</t>
  </si>
  <si>
    <t>R</t>
  </si>
  <si>
    <t>Other service activities</t>
  </si>
  <si>
    <t>S</t>
  </si>
  <si>
    <t>Domestic services</t>
  </si>
  <si>
    <t>T</t>
  </si>
  <si>
    <t>GDP at basic prices</t>
  </si>
  <si>
    <t>Taxes less subsidies on products</t>
  </si>
  <si>
    <t>GDP at purchaser prices</t>
  </si>
  <si>
    <t>industry/sub-industry.</t>
  </si>
  <si>
    <r>
      <rPr>
        <vertAlign val="superscript"/>
        <sz val="9"/>
        <color theme="1"/>
        <rFont val="Calibri"/>
        <family val="2"/>
        <scheme val="minor"/>
      </rPr>
      <t>1/</t>
    </r>
    <r>
      <rPr>
        <sz val="9"/>
        <color theme="1"/>
        <rFont val="Calibri"/>
        <family val="2"/>
        <scheme val="minor"/>
      </rPr>
      <t xml:space="preserve"> Designation of the section in the International Standard Industrial Classification of All Economic Activities, Revision 4 (ISIC. Rev 4) that corresponds to the</t>
    </r>
  </si>
  <si>
    <r>
      <rPr>
        <vertAlign val="superscript"/>
        <sz val="9"/>
        <color theme="1"/>
        <rFont val="Calibri"/>
        <family val="2"/>
        <scheme val="minor"/>
      </rPr>
      <t xml:space="preserve">2/ </t>
    </r>
    <r>
      <rPr>
        <sz val="9"/>
        <color theme="1"/>
        <rFont val="Calibri"/>
        <family val="2"/>
        <scheme val="minor"/>
      </rPr>
      <t xml:space="preserve">Financial Intermediation Services Indirectly Measured. FISIM has not been allocated to intermediate consumption by economic activity.   </t>
    </r>
  </si>
  <si>
    <t xml:space="preserve">Table 2.2: </t>
  </si>
  <si>
    <t>Gross Domestic Product by Economic Activity</t>
  </si>
  <si>
    <t>Quarter/Year</t>
  </si>
  <si>
    <t>% change</t>
  </si>
  <si>
    <t>Industry</t>
  </si>
  <si>
    <t>ISIC</t>
  </si>
  <si>
    <t>Of which:</t>
  </si>
  <si>
    <t>Food, beverages and tobacco products</t>
  </si>
  <si>
    <t>Textiles, clothing, leather, wood, paper and printing</t>
  </si>
  <si>
    <t>Petroleum and chemical products</t>
  </si>
  <si>
    <t>Other manufactured products</t>
  </si>
  <si>
    <t xml:space="preserve">I </t>
  </si>
  <si>
    <t>Less FISIM</t>
  </si>
  <si>
    <t>FISM</t>
  </si>
  <si>
    <t>NG Co Condensate</t>
  </si>
  <si>
    <t>Oil Co Gas</t>
  </si>
  <si>
    <t xml:space="preserve">Asphalt </t>
  </si>
  <si>
    <t>Figures for the most recent years are provisional and subject to revision in light of additional data becoming available at the end of each year</t>
  </si>
  <si>
    <t xml:space="preserve">Source: Central Statistical Office								</t>
  </si>
  <si>
    <t>Petroleum support services</t>
  </si>
  <si>
    <t>Refining (incl. LNG)</t>
  </si>
  <si>
    <t>Manufacture of Petrochemicals</t>
  </si>
  <si>
    <t>Petroleum and natural gas distribution</t>
  </si>
  <si>
    <t>Crude oil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</si>
</sst>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0.0"/>
    <numFmt numFmtId="167" formatCode="_-* #,##0.0_-;\-* #,##0.0_-;_-* &quot;-&quot;??_-;_-@_-"/>
    <numFmt numFmtId="168" formatCode="0.0%"/>
    <numFmt numFmtId="169" formatCode="_(* #,##0_);_(* \(#,##0\);_(* &quot;-&quot;??_);_(@_)"/>
    <numFmt numFmtId="170" formatCode="#,##0.0_ ;[Red]\-#,##0.0\ "/>
    <numFmt numFmtId="171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sz val="11"/>
      <color rgb="FF0066FF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167" fontId="0" fillId="0" borderId="0" xfId="1" applyNumberFormat="1" applyFont="1" applyFill="1"/>
    <xf numFmtId="166" fontId="5" fillId="2" borderId="0" xfId="0" applyNumberFormat="1" applyFont="1" applyFill="1" applyBorder="1"/>
    <xf numFmtId="0" fontId="4" fillId="2" borderId="0" xfId="0" applyFont="1" applyFill="1" applyAlignment="1">
      <alignment horizontal="center"/>
    </xf>
    <xf numFmtId="166" fontId="6" fillId="2" borderId="0" xfId="0" applyNumberFormat="1" applyFont="1" applyFill="1" applyAlignment="1">
      <alignment horizontal="right"/>
    </xf>
    <xf numFmtId="0" fontId="4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166" fontId="7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6" fontId="7" fillId="0" borderId="0" xfId="0" applyNumberFormat="1" applyFont="1" applyAlignment="1">
      <alignment horizontal="right"/>
    </xf>
    <xf numFmtId="165" fontId="2" fillId="3" borderId="0" xfId="0" applyNumberFormat="1" applyFont="1" applyFill="1" applyBorder="1"/>
    <xf numFmtId="0" fontId="10" fillId="3" borderId="0" xfId="0" applyFont="1" applyFill="1"/>
    <xf numFmtId="167" fontId="0" fillId="3" borderId="0" xfId="1" applyNumberFormat="1" applyFont="1" applyFill="1"/>
    <xf numFmtId="0" fontId="0" fillId="0" borderId="0" xfId="0" applyFill="1"/>
    <xf numFmtId="0" fontId="10" fillId="0" borderId="0" xfId="0" applyFont="1" applyFill="1"/>
    <xf numFmtId="0" fontId="9" fillId="0" borderId="0" xfId="0" applyFont="1" applyFill="1"/>
    <xf numFmtId="3" fontId="2" fillId="3" borderId="0" xfId="0" applyNumberFormat="1" applyFont="1" applyFill="1" applyBorder="1"/>
    <xf numFmtId="167" fontId="0" fillId="0" borderId="0" xfId="1" applyNumberFormat="1" applyFont="1"/>
    <xf numFmtId="165" fontId="2" fillId="4" borderId="0" xfId="0" applyNumberFormat="1" applyFont="1" applyFill="1" applyBorder="1"/>
    <xf numFmtId="0" fontId="10" fillId="4" borderId="0" xfId="0" applyNumberFormat="1" applyFont="1" applyFill="1"/>
    <xf numFmtId="0" fontId="0" fillId="0" borderId="0" xfId="0" applyNumberFormat="1"/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2" fillId="3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168" fontId="0" fillId="0" borderId="0" xfId="2" applyNumberFormat="1" applyFont="1"/>
    <xf numFmtId="0" fontId="10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169" fontId="0" fillId="0" borderId="0" xfId="1" applyNumberFormat="1" applyFont="1"/>
    <xf numFmtId="43" fontId="0" fillId="0" borderId="0" xfId="0" applyNumberFormat="1"/>
    <xf numFmtId="166" fontId="11" fillId="3" borderId="0" xfId="0" applyNumberFormat="1" applyFont="1" applyFill="1" applyBorder="1" applyAlignment="1">
      <alignment horizontal="left" vertical="center"/>
    </xf>
    <xf numFmtId="167" fontId="9" fillId="0" borderId="0" xfId="1" applyNumberFormat="1" applyFont="1"/>
    <xf numFmtId="169" fontId="12" fillId="0" borderId="0" xfId="1" applyNumberFormat="1" applyFont="1"/>
    <xf numFmtId="166" fontId="13" fillId="3" borderId="0" xfId="0" applyNumberFormat="1" applyFont="1" applyFill="1" applyBorder="1"/>
    <xf numFmtId="166" fontId="14" fillId="3" borderId="0" xfId="0" applyNumberFormat="1" applyFont="1" applyFill="1" applyBorder="1"/>
    <xf numFmtId="167" fontId="4" fillId="3" borderId="0" xfId="1" applyNumberFormat="1" applyFont="1" applyFill="1"/>
    <xf numFmtId="167" fontId="4" fillId="0" borderId="0" xfId="1" applyNumberFormat="1" applyFont="1" applyFill="1"/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167" fontId="1" fillId="0" borderId="0" xfId="1" applyNumberFormat="1" applyFont="1"/>
    <xf numFmtId="170" fontId="1" fillId="0" borderId="0" xfId="1" applyNumberFormat="1" applyFont="1"/>
    <xf numFmtId="167" fontId="15" fillId="0" borderId="0" xfId="1" applyNumberFormat="1" applyFont="1" applyFill="1" applyAlignment="1">
      <alignment horizontal="center" vertical="center" wrapText="1"/>
    </xf>
    <xf numFmtId="167" fontId="2" fillId="3" borderId="0" xfId="1" applyNumberFormat="1" applyFont="1" applyFill="1" applyAlignment="1">
      <alignment horizontal="center" vertical="center" wrapText="1"/>
    </xf>
    <xf numFmtId="171" fontId="1" fillId="0" borderId="0" xfId="1" applyNumberFormat="1" applyFon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'Constant Prices'!$N$1</c:f>
          <c:strCache>
            <c:ptCount val="1"/>
            <c:pt idx="0">
              <c:v>GDP, Current Prices,TT$Mn.,  GDP at purchaser prices</c:v>
            </c:pt>
          </c:strCache>
        </c:strRef>
      </c:tx>
      <c:layout>
        <c:manualLayout>
          <c:xMode val="edge"/>
          <c:yMode val="edge"/>
          <c:x val="0.1880103359173126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'Constant Prices'!$N$5</c:f>
              <c:strCache>
                <c:ptCount val="1"/>
                <c:pt idx="0">
                  <c:v>GDP at purchaser prices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'Constant Prices'!$O$4:$X$4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'Constant Prices'!$O$5:$X$5</c:f>
              <c:numCache>
                <c:formatCode>_-* #,##0.0_-;\-* #,##0.0_-;_-* "-"??_-;_-@_-</c:formatCode>
                <c:ptCount val="10"/>
                <c:pt idx="0">
                  <c:v>174382.08787129933</c:v>
                </c:pt>
                <c:pt idx="1">
                  <c:v>181084.98887270252</c:v>
                </c:pt>
                <c:pt idx="2">
                  <c:v>187102.34238451475</c:v>
                </c:pt>
                <c:pt idx="3">
                  <c:v>185688.55599330369</c:v>
                </c:pt>
                <c:pt idx="4">
                  <c:v>173127.76653884552</c:v>
                </c:pt>
                <c:pt idx="5">
                  <c:v>164978.64447361915</c:v>
                </c:pt>
                <c:pt idx="6">
                  <c:v>163541.73352758231</c:v>
                </c:pt>
                <c:pt idx="7">
                  <c:v>163722.27386500122</c:v>
                </c:pt>
                <c:pt idx="8">
                  <c:v>151151.13549410738</c:v>
                </c:pt>
                <c:pt idx="9">
                  <c:v>149599.50838258976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3-4373-8497-9336C1F23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011568"/>
        <c:axId val="113859592"/>
      </c:lineChart>
      <c:catAx>
        <c:axId val="15401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59592"/>
        <c:crosses val="autoZero"/>
        <c:auto val="1"/>
        <c:lblAlgn val="ctr"/>
        <c:lblOffset val="100"/>
        <c:noMultiLvlLbl val="0"/>
      </c:catAx>
      <c:valAx>
        <c:axId val="11385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01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10" dropStyle="combo" dx="16" fmlaLink="$P$2" fmlaRange="$A$8:$A$45" noThreeD="1" sel="29" val="2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</xdr:row>
          <xdr:rowOff>0</xdr:rowOff>
        </xdr:from>
        <xdr:to>
          <xdr:col>16</xdr:col>
          <xdr:colOff>504825</xdr:colOff>
          <xdr:row>2</xdr:row>
          <xdr:rowOff>38100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9524</xdr:colOff>
      <xdr:row>7</xdr:row>
      <xdr:rowOff>138112</xdr:rowOff>
    </xdr:from>
    <xdr:to>
      <xdr:col>23</xdr:col>
      <xdr:colOff>514349</xdr:colOff>
      <xdr:row>21</xdr:row>
      <xdr:rowOff>80962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Y55"/>
  <sheetViews>
    <sheetView tabSelected="1" zoomScaleNormal="100" workbookViewId="0">
      <selection activeCell="N13" sqref="N13"/>
    </sheetView>
  </sheetViews>
  <sheetFormatPr defaultRowHeight="15" x14ac:dyDescent="0.25"/>
  <cols>
    <col min="1" max="1" width="38.85546875" customWidth="1"/>
    <col min="3" max="3" width="10.5703125" bestFit="1" customWidth="1"/>
    <col min="4" max="12" width="12.140625" bestFit="1" customWidth="1"/>
    <col min="13" max="13" width="11.7109375" customWidth="1"/>
    <col min="14" max="14" width="22" customWidth="1"/>
    <col min="15" max="15" width="10.5703125" customWidth="1"/>
    <col min="16" max="24" width="10.5703125" bestFit="1" customWidth="1"/>
  </cols>
  <sheetData>
    <row r="1" spans="1:25" x14ac:dyDescent="0.25">
      <c r="A1" s="13" t="s">
        <v>50</v>
      </c>
      <c r="B1" s="14"/>
      <c r="C1" s="14"/>
      <c r="D1" s="15"/>
      <c r="M1" s="16"/>
      <c r="N1" s="17" t="str">
        <f>"GDP, Current Prices,TT$Mn.,  "   &amp;N5</f>
        <v>GDP, Current Prices,TT$Mn.,  GDP at purchaser prices</v>
      </c>
      <c r="O1" s="17"/>
      <c r="P1" s="18"/>
      <c r="Q1" s="18"/>
      <c r="R1" s="18"/>
      <c r="S1" s="18"/>
      <c r="T1" s="18"/>
      <c r="U1" s="18"/>
      <c r="V1" s="18"/>
      <c r="W1" s="18"/>
      <c r="X1" s="18"/>
    </row>
    <row r="2" spans="1:25" x14ac:dyDescent="0.25">
      <c r="A2" s="13" t="s">
        <v>51</v>
      </c>
      <c r="B2" s="14"/>
      <c r="C2" s="14"/>
      <c r="D2" s="15"/>
      <c r="M2" s="16"/>
      <c r="N2" s="18"/>
      <c r="O2" s="18"/>
      <c r="P2" s="18">
        <v>29</v>
      </c>
      <c r="Q2" s="18"/>
      <c r="R2" s="18"/>
      <c r="S2" s="18"/>
      <c r="T2" s="18"/>
      <c r="U2" s="18"/>
      <c r="V2" s="18"/>
      <c r="W2" s="18"/>
      <c r="X2" s="18"/>
    </row>
    <row r="3" spans="1:25" x14ac:dyDescent="0.25">
      <c r="A3" s="19" t="s">
        <v>0</v>
      </c>
      <c r="B3" s="14"/>
      <c r="C3" s="14"/>
      <c r="D3" s="15"/>
      <c r="M3" s="16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5" x14ac:dyDescent="0.25">
      <c r="A4" s="17"/>
      <c r="B4" s="17"/>
      <c r="C4" s="17"/>
      <c r="D4" s="20"/>
      <c r="M4" s="16"/>
      <c r="N4" s="21"/>
      <c r="O4" s="22">
        <f t="shared" ref="O4:P4" si="0">C5</f>
        <v>2012</v>
      </c>
      <c r="P4" s="22">
        <f t="shared" si="0"/>
        <v>2013</v>
      </c>
      <c r="Q4" s="22">
        <f>E5</f>
        <v>2014</v>
      </c>
      <c r="R4" s="22">
        <f>F5</f>
        <v>2015</v>
      </c>
      <c r="S4" s="22">
        <f>G5</f>
        <v>2016</v>
      </c>
      <c r="T4" s="22">
        <f>H5</f>
        <v>2017</v>
      </c>
      <c r="U4" s="22">
        <f>I5</f>
        <v>2018</v>
      </c>
      <c r="V4" s="22">
        <f>J5</f>
        <v>2019</v>
      </c>
      <c r="W4" s="22">
        <f>K5</f>
        <v>2020</v>
      </c>
      <c r="X4" s="22">
        <f>L5</f>
        <v>2021</v>
      </c>
      <c r="Y4" s="23"/>
    </row>
    <row r="5" spans="1:25" ht="33" customHeight="1" x14ac:dyDescent="0.25">
      <c r="A5" s="24" t="s">
        <v>52</v>
      </c>
      <c r="B5" s="25"/>
      <c r="C5" s="26">
        <v>2012</v>
      </c>
      <c r="D5" s="26">
        <v>2013</v>
      </c>
      <c r="E5" s="26">
        <v>2014</v>
      </c>
      <c r="F5" s="26">
        <v>2015</v>
      </c>
      <c r="G5" s="27">
        <v>2016</v>
      </c>
      <c r="H5" s="27">
        <v>2017</v>
      </c>
      <c r="I5" s="27">
        <v>2018</v>
      </c>
      <c r="J5" s="27">
        <v>2019</v>
      </c>
      <c r="K5" s="27">
        <v>2020</v>
      </c>
      <c r="L5" s="27">
        <v>2021</v>
      </c>
      <c r="M5" s="28"/>
      <c r="N5" s="29" t="str">
        <f>INDEX(A8:A45,$P$2)</f>
        <v>GDP at purchaser prices</v>
      </c>
      <c r="O5" s="20">
        <f>INDEX(C8:C45,$P$2)</f>
        <v>174382.08787129933</v>
      </c>
      <c r="P5" s="20">
        <f t="shared" ref="O5:P5" si="1">INDEX(D8:D45,$P$2)</f>
        <v>181084.98887270252</v>
      </c>
      <c r="Q5" s="20">
        <f>INDEX(E8:E45,$P$2)</f>
        <v>187102.34238451475</v>
      </c>
      <c r="R5" s="20">
        <f>INDEX(F8:F45,$P$2)</f>
        <v>185688.55599330369</v>
      </c>
      <c r="S5" s="20">
        <f>INDEX(G8:G45,$P$2)</f>
        <v>173127.76653884552</v>
      </c>
      <c r="T5" s="20">
        <f>INDEX(H8:H45,$P$2)</f>
        <v>164978.64447361915</v>
      </c>
      <c r="U5" s="20">
        <f>INDEX(I8:I45,$P$2)</f>
        <v>163541.73352758231</v>
      </c>
      <c r="V5" s="20">
        <f>INDEX(J8:J45,$P$2)</f>
        <v>163722.27386500122</v>
      </c>
      <c r="W5" s="20">
        <f>INDEX(K8:K45,$P$2)</f>
        <v>151151.13549410738</v>
      </c>
      <c r="X5" s="20">
        <f>INDEX(L8:L45,$P$2)</f>
        <v>149599.50838258976</v>
      </c>
    </row>
    <row r="6" spans="1:25" x14ac:dyDescent="0.25">
      <c r="A6" s="24"/>
      <c r="B6" s="25"/>
      <c r="M6" s="16"/>
      <c r="N6" t="s">
        <v>53</v>
      </c>
      <c r="O6" s="30"/>
      <c r="P6" s="30">
        <f>P5/O5-1</f>
        <v>3.8438013234192825E-2</v>
      </c>
      <c r="Q6" s="30">
        <f>Q5/P5-1</f>
        <v>3.3229444081873893E-2</v>
      </c>
      <c r="R6" s="30">
        <f t="shared" ref="R6:X6" si="2">R5/Q5-1</f>
        <v>-7.5562196239402635E-3</v>
      </c>
      <c r="S6" s="30">
        <f t="shared" si="2"/>
        <v>-6.7644391908089019E-2</v>
      </c>
      <c r="T6" s="30">
        <f t="shared" si="2"/>
        <v>-4.7069988992192724E-2</v>
      </c>
      <c r="U6" s="30">
        <f t="shared" si="2"/>
        <v>-8.7096784594239418E-3</v>
      </c>
      <c r="V6" s="30">
        <f t="shared" si="2"/>
        <v>1.1039404653763185E-3</v>
      </c>
      <c r="W6" s="30">
        <f t="shared" si="2"/>
        <v>-7.6783311605233995E-2</v>
      </c>
      <c r="X6" s="30">
        <f t="shared" si="2"/>
        <v>-1.026540162232592E-2</v>
      </c>
    </row>
    <row r="7" spans="1:25" x14ac:dyDescent="0.25">
      <c r="A7" s="31" t="s">
        <v>54</v>
      </c>
      <c r="B7" s="32" t="s">
        <v>55</v>
      </c>
      <c r="M7" s="16"/>
    </row>
    <row r="8" spans="1:25" x14ac:dyDescent="0.25">
      <c r="A8" s="33" t="s">
        <v>1</v>
      </c>
      <c r="B8" s="24" t="s">
        <v>2</v>
      </c>
      <c r="C8" s="47">
        <v>1058.457393465844</v>
      </c>
      <c r="D8" s="20">
        <v>1049.0597962425002</v>
      </c>
      <c r="E8" s="20">
        <v>1082.1626619963738</v>
      </c>
      <c r="F8" s="20">
        <v>1469.0878113526501</v>
      </c>
      <c r="G8" s="20">
        <v>1364.2880797387731</v>
      </c>
      <c r="H8" s="20">
        <v>1473.1398052432182</v>
      </c>
      <c r="I8" s="20">
        <v>1331.1774098777551</v>
      </c>
      <c r="J8" s="20">
        <v>857.45870372250874</v>
      </c>
      <c r="K8" s="20">
        <v>1124.5010828694947</v>
      </c>
      <c r="L8" s="20">
        <v>938.39835491662552</v>
      </c>
      <c r="M8" s="1"/>
    </row>
    <row r="9" spans="1:25" x14ac:dyDescent="0.25">
      <c r="A9" s="33" t="s">
        <v>3</v>
      </c>
      <c r="B9" s="24" t="s">
        <v>4</v>
      </c>
      <c r="C9" s="51">
        <v>35927.218523751362</v>
      </c>
      <c r="D9" s="20">
        <v>36663.640479054884</v>
      </c>
      <c r="E9" s="20">
        <v>36315.635790169254</v>
      </c>
      <c r="F9" s="20">
        <v>35155.640092339207</v>
      </c>
      <c r="G9" s="20">
        <v>30610.77448160345</v>
      </c>
      <c r="H9" s="20">
        <v>30439.94292780347</v>
      </c>
      <c r="I9" s="20">
        <v>29208.573787045876</v>
      </c>
      <c r="J9" s="20">
        <v>28188.080853559288</v>
      </c>
      <c r="K9" s="20">
        <v>24985.590059238744</v>
      </c>
      <c r="L9" s="20">
        <v>23678.904506603511</v>
      </c>
      <c r="M9" s="1"/>
    </row>
    <row r="10" spans="1:25" x14ac:dyDescent="0.25">
      <c r="A10" s="33" t="s">
        <v>5</v>
      </c>
      <c r="B10" s="24" t="s">
        <v>6</v>
      </c>
      <c r="C10" s="47">
        <v>31649.530398034709</v>
      </c>
      <c r="D10" s="20">
        <v>31697.850790938082</v>
      </c>
      <c r="E10" s="20">
        <v>30844.729751938306</v>
      </c>
      <c r="F10" s="20">
        <v>31515.902527459548</v>
      </c>
      <c r="G10" s="20">
        <v>30652.929322335422</v>
      </c>
      <c r="H10" s="20">
        <v>30020.577428578174</v>
      </c>
      <c r="I10" s="20">
        <v>30105.47060022955</v>
      </c>
      <c r="J10" s="20">
        <v>29404.499323223423</v>
      </c>
      <c r="K10" s="20">
        <v>26287.497516660744</v>
      </c>
      <c r="L10" s="20">
        <v>26300.677954091687</v>
      </c>
      <c r="M10" s="1"/>
    </row>
    <row r="11" spans="1:25" x14ac:dyDescent="0.25">
      <c r="A11" s="34" t="s">
        <v>56</v>
      </c>
      <c r="B11" s="31"/>
      <c r="C11" s="47"/>
      <c r="D11" s="20"/>
      <c r="E11" s="20"/>
      <c r="F11" s="20"/>
      <c r="G11" s="20"/>
      <c r="H11" s="20"/>
      <c r="I11" s="20"/>
      <c r="J11" s="20"/>
      <c r="K11" s="20"/>
      <c r="L11" s="20"/>
      <c r="M11" s="1"/>
    </row>
    <row r="12" spans="1:25" x14ac:dyDescent="0.25">
      <c r="A12" s="34" t="s">
        <v>57</v>
      </c>
      <c r="B12" s="24" t="s">
        <v>7</v>
      </c>
      <c r="C12" s="47">
        <v>5113.4184371703213</v>
      </c>
      <c r="D12" s="20">
        <v>5057.1844128337825</v>
      </c>
      <c r="E12" s="20">
        <v>4910.8922272187137</v>
      </c>
      <c r="F12" s="20">
        <v>5051.6628033421284</v>
      </c>
      <c r="G12" s="20">
        <v>5522.277578713758</v>
      </c>
      <c r="H12" s="20">
        <v>4859.584530173358</v>
      </c>
      <c r="I12" s="20">
        <v>5682.6232230240494</v>
      </c>
      <c r="J12" s="20">
        <v>6255.1294097213022</v>
      </c>
      <c r="K12" s="20">
        <v>5965.9198874465546</v>
      </c>
      <c r="L12" s="20">
        <v>6714.8869971816748</v>
      </c>
      <c r="M12" s="1"/>
    </row>
    <row r="13" spans="1:25" ht="25.5" x14ac:dyDescent="0.25">
      <c r="A13" s="34" t="s">
        <v>58</v>
      </c>
      <c r="B13" s="24" t="s">
        <v>8</v>
      </c>
      <c r="C13" s="47">
        <v>1089.320714666663</v>
      </c>
      <c r="D13" s="20">
        <v>1170.2733138696801</v>
      </c>
      <c r="E13" s="20">
        <v>1124.9821357516471</v>
      </c>
      <c r="F13" s="20">
        <v>1095.2991138144316</v>
      </c>
      <c r="G13" s="20">
        <v>1054.6882113941879</v>
      </c>
      <c r="H13" s="20">
        <v>988.27064217127588</v>
      </c>
      <c r="I13" s="20">
        <v>929.71656633521866</v>
      </c>
      <c r="J13" s="20">
        <v>868.3052137085831</v>
      </c>
      <c r="K13" s="20">
        <v>783.44257724117961</v>
      </c>
      <c r="L13" s="20">
        <v>725.16089430260263</v>
      </c>
      <c r="M13" s="1"/>
    </row>
    <row r="14" spans="1:25" x14ac:dyDescent="0.25">
      <c r="A14" s="34" t="s">
        <v>59</v>
      </c>
      <c r="B14" s="24" t="s">
        <v>9</v>
      </c>
      <c r="C14" s="47">
        <v>23190.949720999997</v>
      </c>
      <c r="D14" s="20">
        <v>23311.97244128702</v>
      </c>
      <c r="E14" s="20">
        <v>22532.906170496935</v>
      </c>
      <c r="F14" s="20">
        <v>22992.458918117769</v>
      </c>
      <c r="G14" s="20">
        <v>21901.282799183296</v>
      </c>
      <c r="H14" s="20">
        <v>21908.463550466855</v>
      </c>
      <c r="I14" s="20">
        <v>21354.969521239756</v>
      </c>
      <c r="J14" s="20">
        <v>19930.542867590571</v>
      </c>
      <c r="K14" s="20">
        <v>17378.328711835136</v>
      </c>
      <c r="L14" s="20">
        <v>16605.778024351472</v>
      </c>
      <c r="M14" s="1"/>
    </row>
    <row r="15" spans="1:25" x14ac:dyDescent="0.25">
      <c r="A15" s="34" t="s">
        <v>60</v>
      </c>
      <c r="B15" s="24" t="s">
        <v>10</v>
      </c>
      <c r="C15" s="47">
        <v>2255.8415251977285</v>
      </c>
      <c r="D15" s="20">
        <v>2158.4206229476017</v>
      </c>
      <c r="E15" s="20">
        <v>2275.9492184710093</v>
      </c>
      <c r="F15" s="20">
        <v>2376.4816921852189</v>
      </c>
      <c r="G15" s="20">
        <v>2174.6807330441761</v>
      </c>
      <c r="H15" s="20">
        <v>2264.2587057666856</v>
      </c>
      <c r="I15" s="20">
        <v>2138.1612896305232</v>
      </c>
      <c r="J15" s="20">
        <v>2350.5218322029664</v>
      </c>
      <c r="K15" s="20">
        <v>2159.8063401378699</v>
      </c>
      <c r="L15" s="20">
        <v>2254.8520382559391</v>
      </c>
      <c r="M15" s="1"/>
    </row>
    <row r="16" spans="1:25" x14ac:dyDescent="0.25">
      <c r="A16" s="33" t="s">
        <v>11</v>
      </c>
      <c r="B16" s="24" t="s">
        <v>12</v>
      </c>
      <c r="C16" s="47">
        <v>5243.9918729999999</v>
      </c>
      <c r="D16" s="20">
        <v>5359.8061204076594</v>
      </c>
      <c r="E16" s="20">
        <v>5283.5856414974614</v>
      </c>
      <c r="F16" s="20">
        <v>5301.0687992770418</v>
      </c>
      <c r="G16" s="20">
        <v>4891.8048431820625</v>
      </c>
      <c r="H16" s="20">
        <v>4895.4908243493483</v>
      </c>
      <c r="I16" s="20">
        <v>4873.136871216685</v>
      </c>
      <c r="J16" s="20">
        <v>4962.0435906799248</v>
      </c>
      <c r="K16" s="20">
        <v>4449.8139577079974</v>
      </c>
      <c r="L16" s="20">
        <v>4752.2332879147179</v>
      </c>
      <c r="M16" s="1"/>
    </row>
    <row r="17" spans="1:17" x14ac:dyDescent="0.25">
      <c r="A17" s="33" t="s">
        <v>13</v>
      </c>
      <c r="B17" s="24" t="s">
        <v>14</v>
      </c>
      <c r="C17" s="47">
        <v>2091.5205915446822</v>
      </c>
      <c r="D17" s="20">
        <v>2021.9097973867315</v>
      </c>
      <c r="E17" s="20">
        <v>1911.2808829330609</v>
      </c>
      <c r="F17" s="20">
        <v>1939.8305833587376</v>
      </c>
      <c r="G17" s="20">
        <v>1971.9789975059166</v>
      </c>
      <c r="H17" s="20">
        <v>1851.3518351699859</v>
      </c>
      <c r="I17" s="20">
        <v>1989.5792643472769</v>
      </c>
      <c r="J17" s="20">
        <v>1934.1622235041759</v>
      </c>
      <c r="K17" s="20">
        <v>1997.0219702029951</v>
      </c>
      <c r="L17" s="20">
        <v>2077.469319538689</v>
      </c>
      <c r="M17" s="1"/>
    </row>
    <row r="18" spans="1:17" x14ac:dyDescent="0.25">
      <c r="A18" s="33" t="s">
        <v>15</v>
      </c>
      <c r="B18" s="24" t="s">
        <v>16</v>
      </c>
      <c r="C18" s="47">
        <v>8778.5304182392501</v>
      </c>
      <c r="D18" s="20">
        <v>9476.4594073147509</v>
      </c>
      <c r="E18" s="20">
        <v>9590.624435074973</v>
      </c>
      <c r="F18" s="20">
        <v>9337.6559499731266</v>
      </c>
      <c r="G18" s="20">
        <v>8936.5559709765312</v>
      </c>
      <c r="H18" s="20">
        <v>8541.0617105168021</v>
      </c>
      <c r="I18" s="20">
        <v>8435.7350422953441</v>
      </c>
      <c r="J18" s="20">
        <v>7946.9539180095526</v>
      </c>
      <c r="K18" s="20">
        <v>6922.5903941353317</v>
      </c>
      <c r="L18" s="20">
        <v>7190.7597379036088</v>
      </c>
      <c r="M18" s="1"/>
    </row>
    <row r="19" spans="1:17" x14ac:dyDescent="0.25">
      <c r="A19" s="33" t="s">
        <v>17</v>
      </c>
      <c r="B19" s="24" t="s">
        <v>18</v>
      </c>
      <c r="C19" s="47">
        <v>40506.393730501455</v>
      </c>
      <c r="D19" s="20">
        <v>43604.219813608695</v>
      </c>
      <c r="E19" s="20">
        <v>51376.514816615701</v>
      </c>
      <c r="F19" s="20">
        <v>48413.665035429985</v>
      </c>
      <c r="G19" s="20">
        <v>44296.121191050399</v>
      </c>
      <c r="H19" s="20">
        <v>37335.077007341068</v>
      </c>
      <c r="I19" s="20">
        <v>36217.355820893092</v>
      </c>
      <c r="J19" s="20">
        <v>38228.741066135321</v>
      </c>
      <c r="K19" s="20">
        <v>33877.722527512713</v>
      </c>
      <c r="L19" s="20">
        <v>32276.924273876382</v>
      </c>
      <c r="M19" s="1"/>
    </row>
    <row r="20" spans="1:17" x14ac:dyDescent="0.25">
      <c r="A20" s="33" t="s">
        <v>19</v>
      </c>
      <c r="B20" s="24" t="s">
        <v>20</v>
      </c>
      <c r="C20" s="47">
        <v>5494.5780379717453</v>
      </c>
      <c r="D20" s="20">
        <v>6087.397095916227</v>
      </c>
      <c r="E20" s="20">
        <v>6363.4493416399973</v>
      </c>
      <c r="F20" s="20">
        <v>6076.3492478762555</v>
      </c>
      <c r="G20" s="20">
        <v>5006.4776211089547</v>
      </c>
      <c r="H20" s="20">
        <v>5104.8508696800136</v>
      </c>
      <c r="I20" s="20">
        <v>5310.0630368226375</v>
      </c>
      <c r="J20" s="20">
        <v>5189.1680710131886</v>
      </c>
      <c r="K20" s="20">
        <v>3742.5131501919914</v>
      </c>
      <c r="L20" s="20">
        <v>3778.8712382243843</v>
      </c>
      <c r="M20" s="1"/>
    </row>
    <row r="21" spans="1:17" x14ac:dyDescent="0.25">
      <c r="A21" s="33" t="s">
        <v>21</v>
      </c>
      <c r="B21" s="24" t="s">
        <v>61</v>
      </c>
      <c r="C21" s="47">
        <v>2189.3530837708327</v>
      </c>
      <c r="D21" s="20">
        <v>2227.7924558420368</v>
      </c>
      <c r="E21" s="20">
        <v>2248.6577208995936</v>
      </c>
      <c r="F21" s="20">
        <v>2215.7837058826435</v>
      </c>
      <c r="G21" s="20">
        <v>2170.9527280164343</v>
      </c>
      <c r="H21" s="20">
        <v>2125.8872577225525</v>
      </c>
      <c r="I21" s="20">
        <v>2132.616279651153</v>
      </c>
      <c r="J21" s="20">
        <v>2130.7408166382056</v>
      </c>
      <c r="K21" s="20">
        <v>1736.9705015883205</v>
      </c>
      <c r="L21" s="20">
        <v>1634.2926504047691</v>
      </c>
      <c r="M21" s="1"/>
    </row>
    <row r="22" spans="1:17" x14ac:dyDescent="0.25">
      <c r="A22" s="33" t="s">
        <v>22</v>
      </c>
      <c r="B22" s="24" t="s">
        <v>23</v>
      </c>
      <c r="C22" s="47">
        <v>3917.7123935856725</v>
      </c>
      <c r="D22" s="20">
        <v>4055.4211576148555</v>
      </c>
      <c r="E22" s="20">
        <v>4158.7651030852949</v>
      </c>
      <c r="F22" s="20">
        <v>4315.5336808479915</v>
      </c>
      <c r="G22" s="20">
        <v>4303.8313654031435</v>
      </c>
      <c r="H22" s="20">
        <v>4392.7458815851896</v>
      </c>
      <c r="I22" s="20">
        <v>4486.2525433360097</v>
      </c>
      <c r="J22" s="20">
        <v>4588.8827659548597</v>
      </c>
      <c r="K22" s="20">
        <v>4536.5303365897225</v>
      </c>
      <c r="L22" s="20">
        <v>4514.5709323912524</v>
      </c>
      <c r="M22" s="1"/>
    </row>
    <row r="23" spans="1:17" x14ac:dyDescent="0.25">
      <c r="A23" s="33" t="s">
        <v>24</v>
      </c>
      <c r="B23" s="24" t="s">
        <v>25</v>
      </c>
      <c r="C23" s="47">
        <v>9361.4412386203749</v>
      </c>
      <c r="D23" s="20">
        <v>9562.0068852981622</v>
      </c>
      <c r="E23" s="20">
        <v>9582.1987235299912</v>
      </c>
      <c r="F23" s="20">
        <v>9909.5436350778436</v>
      </c>
      <c r="G23" s="20">
        <v>10160.394070034534</v>
      </c>
      <c r="H23" s="20">
        <v>10611.669920428489</v>
      </c>
      <c r="I23" s="20">
        <v>10618.808159398959</v>
      </c>
      <c r="J23" s="20">
        <v>11524.547736937906</v>
      </c>
      <c r="K23" s="20">
        <v>11974.976032881785</v>
      </c>
      <c r="L23" s="20">
        <v>12330.04491474673</v>
      </c>
      <c r="M23" s="1"/>
    </row>
    <row r="24" spans="1:17" x14ac:dyDescent="0.25">
      <c r="A24" s="33" t="s">
        <v>26</v>
      </c>
      <c r="B24" s="24" t="s">
        <v>27</v>
      </c>
      <c r="C24" s="47">
        <v>3037.100695878461</v>
      </c>
      <c r="D24" s="20">
        <v>3051.1570451461585</v>
      </c>
      <c r="E24" s="20">
        <v>3060.4397465310362</v>
      </c>
      <c r="F24" s="20">
        <v>3075.6746541161783</v>
      </c>
      <c r="G24" s="20">
        <v>3089.9963104006069</v>
      </c>
      <c r="H24" s="20">
        <v>3104.4339435749671</v>
      </c>
      <c r="I24" s="20">
        <v>3119.2324900184581</v>
      </c>
      <c r="J24" s="20">
        <v>3131.8811238769181</v>
      </c>
      <c r="K24" s="20">
        <v>3144.3604947881931</v>
      </c>
      <c r="L24" s="20">
        <v>3160.0132379641796</v>
      </c>
      <c r="M24" s="1"/>
    </row>
    <row r="25" spans="1:17" ht="25.5" x14ac:dyDescent="0.25">
      <c r="A25" s="33" t="s">
        <v>28</v>
      </c>
      <c r="B25" s="24" t="s">
        <v>29</v>
      </c>
      <c r="C25" s="47">
        <v>2425.0100683346309</v>
      </c>
      <c r="D25" s="20">
        <v>2765.2544540692161</v>
      </c>
      <c r="E25" s="20">
        <v>2839.0828791684221</v>
      </c>
      <c r="F25" s="20">
        <v>2432.5121400652765</v>
      </c>
      <c r="G25" s="20">
        <v>2374.5890362193641</v>
      </c>
      <c r="H25" s="20">
        <v>2507.9589081429885</v>
      </c>
      <c r="I25" s="20">
        <v>2733.9749513017482</v>
      </c>
      <c r="J25" s="20">
        <v>2864.1362004635234</v>
      </c>
      <c r="K25" s="20">
        <v>2885.9808696614568</v>
      </c>
      <c r="L25" s="20">
        <v>2824.9563322085482</v>
      </c>
      <c r="M25" s="1"/>
    </row>
    <row r="26" spans="1:17" x14ac:dyDescent="0.25">
      <c r="A26" s="33" t="s">
        <v>30</v>
      </c>
      <c r="B26" s="24" t="s">
        <v>31</v>
      </c>
      <c r="C26" s="47">
        <v>3406.7843243204343</v>
      </c>
      <c r="D26" s="20">
        <v>4295.3748722538749</v>
      </c>
      <c r="E26" s="20">
        <v>3805.9695298415563</v>
      </c>
      <c r="F26" s="20">
        <v>4213.3107345319931</v>
      </c>
      <c r="G26" s="20">
        <v>4145.7245860036192</v>
      </c>
      <c r="H26" s="20">
        <v>3980.0709588384011</v>
      </c>
      <c r="I26" s="20">
        <v>3952.8140604976911</v>
      </c>
      <c r="J26" s="20">
        <v>3955.8795385411636</v>
      </c>
      <c r="K26" s="20">
        <v>3882.9020617929177</v>
      </c>
      <c r="L26" s="20">
        <v>3875.0859383787947</v>
      </c>
      <c r="M26" s="1"/>
    </row>
    <row r="27" spans="1:17" x14ac:dyDescent="0.25">
      <c r="A27" s="33" t="s">
        <v>32</v>
      </c>
      <c r="B27" s="24" t="s">
        <v>33</v>
      </c>
      <c r="C27" s="47">
        <v>10758.433199999999</v>
      </c>
      <c r="D27" s="20">
        <v>10888.072199381877</v>
      </c>
      <c r="E27" s="20">
        <v>11288.712970998749</v>
      </c>
      <c r="F27" s="20">
        <v>11441.323156324263</v>
      </c>
      <c r="G27" s="20">
        <v>11678.265117142832</v>
      </c>
      <c r="H27" s="20">
        <v>11746.642577041213</v>
      </c>
      <c r="I27" s="20">
        <v>11599.930937542882</v>
      </c>
      <c r="J27" s="20">
        <v>12104.187268505579</v>
      </c>
      <c r="K27" s="20">
        <v>12276.723919414502</v>
      </c>
      <c r="L27" s="20">
        <v>11940.464796699423</v>
      </c>
      <c r="M27" s="1"/>
    </row>
    <row r="28" spans="1:17" x14ac:dyDescent="0.25">
      <c r="A28" s="33" t="s">
        <v>34</v>
      </c>
      <c r="B28" s="24" t="s">
        <v>35</v>
      </c>
      <c r="C28" s="47">
        <v>3662.5356900000002</v>
      </c>
      <c r="D28" s="20">
        <v>3744.09183021948</v>
      </c>
      <c r="E28" s="20">
        <v>3834.3067487142744</v>
      </c>
      <c r="F28" s="20">
        <v>3914.9755041039843</v>
      </c>
      <c r="G28" s="20">
        <v>3870.5428754068039</v>
      </c>
      <c r="H28" s="20">
        <v>3880.6618760783354</v>
      </c>
      <c r="I28" s="20">
        <v>3873.1142064267965</v>
      </c>
      <c r="J28" s="20">
        <v>3901.4981569588945</v>
      </c>
      <c r="K28" s="20">
        <v>3888.0174136356281</v>
      </c>
      <c r="L28" s="20">
        <v>3874.5140354713385</v>
      </c>
      <c r="M28" s="1"/>
    </row>
    <row r="29" spans="1:17" x14ac:dyDescent="0.25">
      <c r="A29" s="33" t="s">
        <v>36</v>
      </c>
      <c r="B29" s="24" t="s">
        <v>37</v>
      </c>
      <c r="C29" s="47">
        <v>600.53417002526385</v>
      </c>
      <c r="D29" s="20">
        <v>603.16493320465588</v>
      </c>
      <c r="E29" s="20">
        <v>605.32504764327052</v>
      </c>
      <c r="F29" s="20">
        <v>607.29133110264036</v>
      </c>
      <c r="G29" s="20">
        <v>609.11550621836136</v>
      </c>
      <c r="H29" s="20">
        <v>610.42144001176723</v>
      </c>
      <c r="I29" s="20">
        <v>611.70869111485763</v>
      </c>
      <c r="J29" s="20">
        <v>613.62393724081267</v>
      </c>
      <c r="K29" s="20">
        <v>614.86527284093813</v>
      </c>
      <c r="L29" s="20">
        <v>615.20195687717921</v>
      </c>
      <c r="M29" s="1"/>
    </row>
    <row r="30" spans="1:17" x14ac:dyDescent="0.25">
      <c r="A30" s="33" t="s">
        <v>38</v>
      </c>
      <c r="B30" s="24" t="s">
        <v>39</v>
      </c>
      <c r="C30" s="47">
        <v>385.37040242689505</v>
      </c>
      <c r="D30" s="20">
        <v>387.0585965642735</v>
      </c>
      <c r="E30" s="20">
        <v>388.44476942844568</v>
      </c>
      <c r="F30" s="20">
        <v>389.70655849199017</v>
      </c>
      <c r="G30" s="20">
        <v>390.87715482693818</v>
      </c>
      <c r="H30" s="20">
        <v>391.71518912478064</v>
      </c>
      <c r="I30" s="20">
        <v>392.88730390751545</v>
      </c>
      <c r="J30" s="20">
        <v>393.77027226164262</v>
      </c>
      <c r="K30" s="20">
        <v>394.56685307859618</v>
      </c>
      <c r="L30" s="20">
        <v>394.78290749983154</v>
      </c>
      <c r="M30" s="1"/>
    </row>
    <row r="31" spans="1:17" x14ac:dyDescent="0.25">
      <c r="A31" s="33" t="s">
        <v>40</v>
      </c>
      <c r="B31" s="24" t="s">
        <v>41</v>
      </c>
      <c r="C31" s="47">
        <v>339.33616104091601</v>
      </c>
      <c r="D31" s="20">
        <v>342.76433663633281</v>
      </c>
      <c r="E31" s="20">
        <v>351.02200337014904</v>
      </c>
      <c r="F31" s="20">
        <v>348.93576556678056</v>
      </c>
      <c r="G31" s="20">
        <v>354.79721595043389</v>
      </c>
      <c r="H31" s="20">
        <v>355.17199848231633</v>
      </c>
      <c r="I31" s="20">
        <v>357.44599504920342</v>
      </c>
      <c r="J31" s="20">
        <v>367.58339615713402</v>
      </c>
      <c r="K31" s="20">
        <v>363.29544241684164</v>
      </c>
      <c r="L31" s="20">
        <v>413.03830349741924</v>
      </c>
      <c r="M31" s="1"/>
    </row>
    <row r="32" spans="1:17" x14ac:dyDescent="0.25">
      <c r="A32" s="33" t="s">
        <v>42</v>
      </c>
      <c r="B32" s="24" t="s">
        <v>43</v>
      </c>
      <c r="C32" s="47">
        <v>160.23613599999999</v>
      </c>
      <c r="D32" s="20">
        <v>162.38049475682683</v>
      </c>
      <c r="E32" s="20">
        <v>164.45343046625916</v>
      </c>
      <c r="F32" s="20">
        <v>166.50137604935463</v>
      </c>
      <c r="G32" s="20">
        <v>168.52572795141751</v>
      </c>
      <c r="H32" s="20">
        <v>170.42795533541016</v>
      </c>
      <c r="I32" s="20">
        <v>172.37532166993745</v>
      </c>
      <c r="J32" s="20">
        <v>174.50751071981333</v>
      </c>
      <c r="K32" s="20">
        <v>176.43743075310095</v>
      </c>
      <c r="L32" s="20">
        <v>178.12176497297941</v>
      </c>
      <c r="M32" s="1"/>
      <c r="P32" s="35"/>
      <c r="Q32" s="36"/>
    </row>
    <row r="33" spans="1:17" x14ac:dyDescent="0.25">
      <c r="A33" s="37" t="s">
        <v>62</v>
      </c>
      <c r="B33" s="24" t="s">
        <v>63</v>
      </c>
      <c r="C33" s="48">
        <v>-3144.4595702132156</v>
      </c>
      <c r="D33" s="38">
        <v>-3303.8286519435874</v>
      </c>
      <c r="E33" s="38">
        <v>-3284.2652033765071</v>
      </c>
      <c r="F33" s="38">
        <v>-3389.1254471109019</v>
      </c>
      <c r="G33" s="38">
        <v>-3433.757426927858</v>
      </c>
      <c r="H33" s="38">
        <v>-3381.9611444827701</v>
      </c>
      <c r="I33" s="38">
        <v>-3451.4269450611064</v>
      </c>
      <c r="J33" s="38">
        <v>-3639.2423091026121</v>
      </c>
      <c r="K33" s="38">
        <v>-3961.070493854666</v>
      </c>
      <c r="L33" s="38">
        <v>-3949.8168269813727</v>
      </c>
      <c r="M33" s="1"/>
      <c r="P33" s="39"/>
      <c r="Q33" s="36"/>
    </row>
    <row r="34" spans="1:17" ht="15.75" x14ac:dyDescent="0.25">
      <c r="A34" s="40" t="s">
        <v>44</v>
      </c>
      <c r="B34" s="24"/>
      <c r="C34" s="42">
        <v>167849.60896029932</v>
      </c>
      <c r="D34" s="42">
        <v>174741.05390991372</v>
      </c>
      <c r="E34" s="42">
        <v>181811.09679216566</v>
      </c>
      <c r="F34" s="42">
        <v>178851.16684211657</v>
      </c>
      <c r="G34" s="42">
        <v>167614.78477414814</v>
      </c>
      <c r="H34" s="42">
        <v>160157.33917056568</v>
      </c>
      <c r="I34" s="42">
        <v>158070.8258275823</v>
      </c>
      <c r="J34" s="42">
        <v>158823.10416500122</v>
      </c>
      <c r="K34" s="42">
        <v>145301.80679410737</v>
      </c>
      <c r="L34" s="42">
        <v>142799.50961720065</v>
      </c>
      <c r="M34" s="1"/>
    </row>
    <row r="35" spans="1:17" ht="15.75" x14ac:dyDescent="0.25">
      <c r="A35" s="41" t="s">
        <v>45</v>
      </c>
      <c r="B35" s="24"/>
      <c r="C35" s="49">
        <v>6532.4789110000002</v>
      </c>
      <c r="D35" s="1">
        <v>6343.9349627887959</v>
      </c>
      <c r="E35" s="1">
        <v>5291.2455923490825</v>
      </c>
      <c r="F35" s="1">
        <v>6837.3891511871188</v>
      </c>
      <c r="G35" s="1">
        <v>5512.9817646973852</v>
      </c>
      <c r="H35" s="1">
        <v>4821.3053030534684</v>
      </c>
      <c r="I35" s="1">
        <v>5470.9076999999997</v>
      </c>
      <c r="J35" s="1">
        <v>4899.1697000000004</v>
      </c>
      <c r="K35" s="1">
        <v>5849.3287</v>
      </c>
      <c r="L35" s="1">
        <v>6799.9987653891285</v>
      </c>
      <c r="M35" s="1"/>
    </row>
    <row r="36" spans="1:17" ht="15.75" x14ac:dyDescent="0.25">
      <c r="A36" s="40" t="s">
        <v>46</v>
      </c>
      <c r="B36" s="24"/>
      <c r="C36" s="50">
        <v>174382.08787129933</v>
      </c>
      <c r="D36" s="42">
        <v>181084.98887270252</v>
      </c>
      <c r="E36" s="42">
        <v>187102.34238451475</v>
      </c>
      <c r="F36" s="42">
        <v>185688.55599330369</v>
      </c>
      <c r="G36" s="42">
        <v>173127.76653884552</v>
      </c>
      <c r="H36" s="42">
        <v>164978.64447361915</v>
      </c>
      <c r="I36" s="42">
        <v>163541.73352758231</v>
      </c>
      <c r="J36" s="42">
        <v>163722.27386500122</v>
      </c>
      <c r="K36" s="42">
        <v>151151.13549410738</v>
      </c>
      <c r="L36" s="42">
        <v>149599.50838258976</v>
      </c>
      <c r="M36" s="43"/>
    </row>
    <row r="37" spans="1:17" x14ac:dyDescent="0.25">
      <c r="A37" s="34" t="s">
        <v>56</v>
      </c>
      <c r="B37" s="44"/>
      <c r="C37" s="38"/>
      <c r="D37" s="20"/>
      <c r="E37" s="20"/>
      <c r="F37" s="20"/>
      <c r="G37" s="20"/>
      <c r="H37" s="20"/>
      <c r="I37" s="20"/>
      <c r="J37" s="20"/>
      <c r="K37" s="20"/>
      <c r="L37" s="20"/>
      <c r="M37" s="1"/>
    </row>
    <row r="38" spans="1:17" x14ac:dyDescent="0.25">
      <c r="A38" s="33" t="s">
        <v>73</v>
      </c>
      <c r="B38" s="45"/>
      <c r="C38" s="47">
        <v>12712.303596503951</v>
      </c>
      <c r="D38" s="20">
        <v>12421.315987962224</v>
      </c>
      <c r="E38" s="20">
        <v>12183.432849598761</v>
      </c>
      <c r="F38" s="20">
        <v>11875.299983590392</v>
      </c>
      <c r="G38" s="20">
        <v>10951.086796429543</v>
      </c>
      <c r="H38" s="20">
        <v>10728.02153441452</v>
      </c>
      <c r="I38" s="20">
        <v>9920.4587678984917</v>
      </c>
      <c r="J38" s="20">
        <v>9175.4074491832107</v>
      </c>
      <c r="K38" s="20">
        <v>8836.3497265110764</v>
      </c>
      <c r="L38" s="20">
        <v>9565.2309572183858</v>
      </c>
      <c r="M38" s="1"/>
    </row>
    <row r="39" spans="1:17" x14ac:dyDescent="0.25">
      <c r="A39" s="33" t="s">
        <v>64</v>
      </c>
      <c r="B39" s="45"/>
      <c r="C39" s="47">
        <v>4433.0886852398835</v>
      </c>
      <c r="D39" s="20">
        <v>4719.8368380188349</v>
      </c>
      <c r="E39" s="20">
        <v>5227.6103113395411</v>
      </c>
      <c r="F39" s="20">
        <v>4881.9323685708905</v>
      </c>
      <c r="G39" s="20">
        <v>4287.7762258275052</v>
      </c>
      <c r="H39" s="20">
        <v>4699.533381224056</v>
      </c>
      <c r="I39" s="20">
        <v>3318.9475907348778</v>
      </c>
      <c r="J39" s="20">
        <v>3258.4447689568865</v>
      </c>
      <c r="K39" s="20">
        <v>3127.0832700977467</v>
      </c>
      <c r="L39" s="20">
        <v>2824.4289306823507</v>
      </c>
      <c r="M39" s="1"/>
    </row>
    <row r="40" spans="1:17" x14ac:dyDescent="0.25">
      <c r="A40" s="33" t="s">
        <v>65</v>
      </c>
      <c r="B40" s="45"/>
      <c r="C40" s="47">
        <v>16003.78120073092</v>
      </c>
      <c r="D40" s="20">
        <v>16329.205670289806</v>
      </c>
      <c r="E40" s="20">
        <v>16082.104914968359</v>
      </c>
      <c r="F40" s="20">
        <v>15023.359788681246</v>
      </c>
      <c r="G40" s="20">
        <v>12977.661242158212</v>
      </c>
      <c r="H40" s="20">
        <v>13006.61524718834</v>
      </c>
      <c r="I40" s="20">
        <v>13966.159516551659</v>
      </c>
      <c r="J40" s="20">
        <v>14007.407307058393</v>
      </c>
      <c r="K40" s="20">
        <v>11881.452359244808</v>
      </c>
      <c r="L40" s="20">
        <v>9799.4536606599704</v>
      </c>
      <c r="M40" s="1"/>
    </row>
    <row r="41" spans="1:17" x14ac:dyDescent="0.25">
      <c r="A41" s="33" t="s">
        <v>66</v>
      </c>
      <c r="B41" s="45"/>
      <c r="C41" s="47">
        <v>224.85695522899999</v>
      </c>
      <c r="D41" s="20">
        <v>379.38082264590315</v>
      </c>
      <c r="E41" s="20">
        <v>296.2059072511546</v>
      </c>
      <c r="F41" s="20">
        <v>227.25320308175625</v>
      </c>
      <c r="G41" s="20">
        <v>177.0538025624308</v>
      </c>
      <c r="H41" s="20">
        <v>173.86517015492765</v>
      </c>
      <c r="I41" s="20">
        <v>247.68980530952854</v>
      </c>
      <c r="J41" s="20">
        <v>183.2699302789398</v>
      </c>
      <c r="K41" s="20">
        <v>250.65880703932808</v>
      </c>
      <c r="L41" s="20">
        <v>206.25950213448496</v>
      </c>
      <c r="M41" s="1"/>
    </row>
    <row r="42" spans="1:17" x14ac:dyDescent="0.25">
      <c r="A42" s="33" t="s">
        <v>69</v>
      </c>
      <c r="B42" s="45"/>
      <c r="C42" s="47">
        <v>2425.460911047619</v>
      </c>
      <c r="D42" s="20">
        <v>2653.6225445249102</v>
      </c>
      <c r="E42" s="20">
        <v>2360.9887226471483</v>
      </c>
      <c r="F42" s="20">
        <v>2987.6174623134821</v>
      </c>
      <c r="G42" s="20">
        <v>2083.8697617052612</v>
      </c>
      <c r="H42" s="20">
        <v>1725.9411114737889</v>
      </c>
      <c r="I42" s="20">
        <v>1652.4345692508966</v>
      </c>
      <c r="J42" s="20">
        <v>1461.8840209904072</v>
      </c>
      <c r="K42" s="20">
        <v>792.94018130106258</v>
      </c>
      <c r="L42" s="20">
        <v>1177.7675553463328</v>
      </c>
      <c r="M42" s="1"/>
    </row>
    <row r="43" spans="1:17" x14ac:dyDescent="0.25">
      <c r="A43" s="33" t="s">
        <v>70</v>
      </c>
      <c r="B43" s="45"/>
      <c r="C43" s="47">
        <v>10500.330027</v>
      </c>
      <c r="D43" s="20">
        <v>11207.903133216223</v>
      </c>
      <c r="E43" s="20">
        <v>10389.776383733926</v>
      </c>
      <c r="F43" s="20">
        <v>10499.797076635525</v>
      </c>
      <c r="G43" s="20">
        <v>10148.057643016602</v>
      </c>
      <c r="H43" s="20">
        <v>9705.6047119633695</v>
      </c>
      <c r="I43" s="20">
        <v>9266.4245000103128</v>
      </c>
      <c r="J43" s="20">
        <v>6471.0070241084159</v>
      </c>
      <c r="K43" s="20">
        <v>5365.2927574686692</v>
      </c>
      <c r="L43" s="20">
        <v>3717.0188065611092</v>
      </c>
      <c r="M43" s="1"/>
    </row>
    <row r="44" spans="1:17" x14ac:dyDescent="0.25">
      <c r="A44" s="33" t="s">
        <v>71</v>
      </c>
      <c r="B44" s="45"/>
      <c r="C44" s="47">
        <v>11867.232090999998</v>
      </c>
      <c r="D44" s="20">
        <v>11318.380794510045</v>
      </c>
      <c r="E44" s="20">
        <v>11423.919990595448</v>
      </c>
      <c r="F44" s="20">
        <v>11827.285656816468</v>
      </c>
      <c r="G44" s="20">
        <v>11079.50836188772</v>
      </c>
      <c r="H44" s="20">
        <v>11483.946531881134</v>
      </c>
      <c r="I44" s="20">
        <v>11356.155913616758</v>
      </c>
      <c r="J44" s="20">
        <v>12708.818193931516</v>
      </c>
      <c r="K44" s="20">
        <v>11232.509956201273</v>
      </c>
      <c r="L44" s="20">
        <v>12065.639352549348</v>
      </c>
      <c r="M44" s="1"/>
    </row>
    <row r="45" spans="1:17" x14ac:dyDescent="0.25">
      <c r="A45" s="33" t="s">
        <v>72</v>
      </c>
      <c r="B45" s="45"/>
      <c r="C45" s="47">
        <v>5189.3778811439397</v>
      </c>
      <c r="D45" s="20">
        <v>5306.0452365006076</v>
      </c>
      <c r="E45" s="20">
        <v>5201.777203416751</v>
      </c>
      <c r="F45" s="20">
        <v>5222.028787096523</v>
      </c>
      <c r="G45" s="20">
        <v>4762.7934487400853</v>
      </c>
      <c r="H45" s="20">
        <v>4766.0134875549866</v>
      </c>
      <c r="I45" s="20">
        <v>4763.3296032835051</v>
      </c>
      <c r="J45" s="20">
        <v>4902.5264921880789</v>
      </c>
      <c r="K45" s="20">
        <v>4302.0081476254209</v>
      </c>
      <c r="L45" s="20">
        <v>5197.5880744702145</v>
      </c>
      <c r="M45" s="1"/>
    </row>
    <row r="46" spans="1:17" x14ac:dyDescent="0.25">
      <c r="A46" s="46" t="s">
        <v>67</v>
      </c>
    </row>
    <row r="47" spans="1:17" x14ac:dyDescent="0.25">
      <c r="A47" s="2" t="s">
        <v>68</v>
      </c>
      <c r="B47" s="3"/>
      <c r="C47" s="3"/>
      <c r="D47" s="4"/>
      <c r="E47" s="4"/>
      <c r="F47" s="4"/>
      <c r="G47" s="4"/>
      <c r="H47" s="4"/>
      <c r="I47" s="4"/>
      <c r="J47" s="5"/>
    </row>
    <row r="48" spans="1:17" x14ac:dyDescent="0.25">
      <c r="A48" s="6"/>
      <c r="B48" s="7"/>
      <c r="C48" s="7"/>
      <c r="D48" s="8"/>
      <c r="E48" s="8"/>
      <c r="F48" s="8"/>
      <c r="G48" s="8"/>
      <c r="H48" s="8"/>
      <c r="I48" s="8"/>
      <c r="J48" s="6"/>
    </row>
    <row r="49" spans="1:10" x14ac:dyDescent="0.25">
      <c r="A49" s="9" t="s">
        <v>48</v>
      </c>
      <c r="B49" s="10"/>
      <c r="C49" s="10"/>
      <c r="D49" s="8"/>
      <c r="E49" s="8"/>
      <c r="F49" s="8"/>
      <c r="G49" s="8"/>
      <c r="H49" s="8"/>
      <c r="I49" s="8"/>
      <c r="J49" s="9"/>
    </row>
    <row r="50" spans="1:10" x14ac:dyDescent="0.25">
      <c r="A50" s="9" t="s">
        <v>47</v>
      </c>
      <c r="B50" s="10"/>
      <c r="C50" s="10"/>
      <c r="D50" s="8"/>
      <c r="E50" s="8"/>
      <c r="F50" s="8"/>
      <c r="G50" s="8"/>
      <c r="H50" s="8"/>
      <c r="I50" s="8"/>
      <c r="J50" s="9"/>
    </row>
    <row r="51" spans="1:10" x14ac:dyDescent="0.25">
      <c r="A51" s="9" t="s">
        <v>49</v>
      </c>
      <c r="B51" s="10"/>
      <c r="C51" s="10"/>
      <c r="D51" s="8"/>
      <c r="E51" s="8"/>
      <c r="F51" s="8"/>
      <c r="G51" s="8"/>
      <c r="H51" s="8"/>
      <c r="I51" s="8"/>
      <c r="J51" s="9"/>
    </row>
    <row r="52" spans="1:10" x14ac:dyDescent="0.25">
      <c r="A52" s="6"/>
      <c r="B52" s="7"/>
      <c r="C52" s="7"/>
      <c r="D52" s="8"/>
      <c r="E52" s="8"/>
      <c r="F52" s="8"/>
      <c r="G52" s="8"/>
      <c r="H52" s="8"/>
      <c r="I52" s="8"/>
      <c r="J52" s="6"/>
    </row>
    <row r="53" spans="1:10" x14ac:dyDescent="0.25">
      <c r="A53" s="6"/>
      <c r="B53" s="7"/>
      <c r="C53" s="7"/>
      <c r="D53" s="8"/>
      <c r="E53" s="8"/>
      <c r="F53" s="8"/>
      <c r="G53" s="8"/>
      <c r="H53" s="8"/>
      <c r="I53" s="8"/>
      <c r="J53" s="6"/>
    </row>
    <row r="54" spans="1:10" x14ac:dyDescent="0.25">
      <c r="A54" s="6"/>
      <c r="B54" s="7"/>
      <c r="C54" s="7"/>
      <c r="D54" s="8"/>
      <c r="E54" s="8"/>
      <c r="F54" s="8"/>
      <c r="G54" s="8"/>
      <c r="H54" s="8"/>
      <c r="I54" s="8"/>
      <c r="J54" s="6"/>
    </row>
    <row r="55" spans="1:10" x14ac:dyDescent="0.25">
      <c r="B55" s="11"/>
      <c r="C55" s="11"/>
      <c r="D55" s="12"/>
      <c r="E55" s="12"/>
      <c r="F55" s="12"/>
      <c r="G55" s="12"/>
      <c r="H55" s="12"/>
      <c r="I55" s="12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13</xdr:col>
                    <xdr:colOff>66675</xdr:colOff>
                    <xdr:row>1</xdr:row>
                    <xdr:rowOff>0</xdr:rowOff>
                  </from>
                  <to>
                    <xdr:col>16</xdr:col>
                    <xdr:colOff>504825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Constant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Ramlochan</dc:creator>
  <cp:lastModifiedBy>Ava Mahabir-Dass</cp:lastModifiedBy>
  <cp:lastPrinted>2019-10-17T17:19:24Z</cp:lastPrinted>
  <dcterms:created xsi:type="dcterms:W3CDTF">2019-10-17T15:33:50Z</dcterms:created>
  <dcterms:modified xsi:type="dcterms:W3CDTF">2022-08-29T18:30:37Z</dcterms:modified>
</cp:coreProperties>
</file>