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rey charles\Downloads\MOE Report\"/>
    </mc:Choice>
  </mc:AlternateContent>
  <bookViews>
    <workbookView xWindow="0" yWindow="0" windowWidth="25410" windowHeight="12750"/>
  </bookViews>
  <sheets>
    <sheet name="18.19" sheetId="10" r:id="rId1"/>
  </sheets>
  <definedNames>
    <definedName name="_xlnm.Print_Titles" localSheetId="0">'18.19'!#REF!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0" l="1"/>
  <c r="J8" i="10"/>
  <c r="J9" i="10"/>
  <c r="J10" i="10"/>
  <c r="J11" i="10"/>
  <c r="J12" i="10"/>
  <c r="B13" i="10"/>
  <c r="C13" i="10"/>
  <c r="D13" i="10"/>
  <c r="E13" i="10"/>
  <c r="F13" i="10"/>
  <c r="G13" i="10"/>
  <c r="H13" i="10"/>
  <c r="I13" i="10"/>
  <c r="E23" i="10"/>
  <c r="H23" i="10"/>
  <c r="K23" i="10"/>
  <c r="L23" i="10"/>
  <c r="M23" i="10"/>
  <c r="E24" i="10"/>
  <c r="H24" i="10"/>
  <c r="K24" i="10"/>
  <c r="L24" i="10"/>
  <c r="M24" i="10"/>
  <c r="E25" i="10"/>
  <c r="H25" i="10"/>
  <c r="K25" i="10"/>
  <c r="L25" i="10"/>
  <c r="M25" i="10"/>
  <c r="E26" i="10"/>
  <c r="H26" i="10"/>
  <c r="K26" i="10"/>
  <c r="L26" i="10"/>
  <c r="M26" i="10"/>
  <c r="E27" i="10"/>
  <c r="H27" i="10"/>
  <c r="K27" i="10"/>
  <c r="L27" i="10"/>
  <c r="M27" i="10"/>
  <c r="E28" i="10"/>
  <c r="H28" i="10"/>
  <c r="K28" i="10"/>
  <c r="L28" i="10"/>
  <c r="M28" i="10"/>
  <c r="E29" i="10"/>
  <c r="H29" i="10"/>
  <c r="K29" i="10"/>
  <c r="L29" i="10"/>
  <c r="M29" i="10"/>
  <c r="E30" i="10"/>
  <c r="H30" i="10"/>
  <c r="K30" i="10"/>
  <c r="L30" i="10"/>
  <c r="M30" i="10"/>
  <c r="E31" i="10"/>
  <c r="H31" i="10"/>
  <c r="K31" i="10"/>
  <c r="L31" i="10"/>
  <c r="M31" i="10"/>
  <c r="E32" i="10"/>
  <c r="H32" i="10"/>
  <c r="K32" i="10"/>
  <c r="L32" i="10"/>
  <c r="M32" i="10"/>
  <c r="C33" i="10"/>
  <c r="D33" i="10"/>
  <c r="F33" i="10"/>
  <c r="G33" i="10"/>
  <c r="I33" i="10"/>
  <c r="J33" i="10"/>
  <c r="E41" i="10"/>
  <c r="H41" i="10"/>
  <c r="K41" i="10"/>
  <c r="L41" i="10"/>
  <c r="M41" i="10"/>
  <c r="E42" i="10"/>
  <c r="H42" i="10"/>
  <c r="K42" i="10"/>
  <c r="L42" i="10"/>
  <c r="M42" i="10"/>
  <c r="E43" i="10"/>
  <c r="H43" i="10"/>
  <c r="K43" i="10"/>
  <c r="L43" i="10"/>
  <c r="M43" i="10"/>
  <c r="E44" i="10"/>
  <c r="H44" i="10"/>
  <c r="K44" i="10"/>
  <c r="L44" i="10"/>
  <c r="M44" i="10"/>
  <c r="E45" i="10"/>
  <c r="H45" i="10"/>
  <c r="K45" i="10"/>
  <c r="L45" i="10"/>
  <c r="M45" i="10"/>
  <c r="E46" i="10"/>
  <c r="H46" i="10"/>
  <c r="K46" i="10"/>
  <c r="L46" i="10"/>
  <c r="M46" i="10"/>
  <c r="E47" i="10"/>
  <c r="H47" i="10"/>
  <c r="K47" i="10"/>
  <c r="L47" i="10"/>
  <c r="M47" i="10"/>
  <c r="E48" i="10"/>
  <c r="H48" i="10"/>
  <c r="K48" i="10"/>
  <c r="L48" i="10"/>
  <c r="M48" i="10"/>
  <c r="E49" i="10"/>
  <c r="H49" i="10"/>
  <c r="K49" i="10"/>
  <c r="L49" i="10"/>
  <c r="M49" i="10"/>
  <c r="E50" i="10"/>
  <c r="H50" i="10"/>
  <c r="K50" i="10"/>
  <c r="L50" i="10"/>
  <c r="M50" i="10"/>
  <c r="C51" i="10"/>
  <c r="D51" i="10"/>
  <c r="F51" i="10"/>
  <c r="G51" i="10"/>
  <c r="I51" i="10"/>
  <c r="K51" i="10" s="1"/>
  <c r="J51" i="10"/>
  <c r="D59" i="10"/>
  <c r="G59" i="10"/>
  <c r="J59" i="10"/>
  <c r="M59" i="10"/>
  <c r="P59" i="10"/>
  <c r="S59" i="10"/>
  <c r="V59" i="10"/>
  <c r="Y59" i="10"/>
  <c r="Z59" i="10"/>
  <c r="AA59" i="10"/>
  <c r="D60" i="10"/>
  <c r="G60" i="10"/>
  <c r="J60" i="10"/>
  <c r="M60" i="10"/>
  <c r="P60" i="10"/>
  <c r="S60" i="10"/>
  <c r="V60" i="10"/>
  <c r="Y60" i="10"/>
  <c r="Z60" i="10"/>
  <c r="AA60" i="10"/>
  <c r="D61" i="10"/>
  <c r="G61" i="10"/>
  <c r="J61" i="10"/>
  <c r="M61" i="10"/>
  <c r="P61" i="10"/>
  <c r="S61" i="10"/>
  <c r="V61" i="10"/>
  <c r="Y61" i="10"/>
  <c r="Z61" i="10"/>
  <c r="AA61" i="10"/>
  <c r="D62" i="10"/>
  <c r="G62" i="10"/>
  <c r="J62" i="10"/>
  <c r="M62" i="10"/>
  <c r="P62" i="10"/>
  <c r="S62" i="10"/>
  <c r="V62" i="10"/>
  <c r="Y62" i="10"/>
  <c r="Z62" i="10"/>
  <c r="AA62" i="10"/>
  <c r="D63" i="10"/>
  <c r="G63" i="10"/>
  <c r="J63" i="10"/>
  <c r="M63" i="10"/>
  <c r="P63" i="10"/>
  <c r="S63" i="10"/>
  <c r="V63" i="10"/>
  <c r="Y63" i="10"/>
  <c r="Z63" i="10"/>
  <c r="AA63" i="10"/>
  <c r="AB63" i="10" s="1"/>
  <c r="D64" i="10"/>
  <c r="G64" i="10"/>
  <c r="J64" i="10"/>
  <c r="M64" i="10"/>
  <c r="P64" i="10"/>
  <c r="S64" i="10"/>
  <c r="V64" i="10"/>
  <c r="Y64" i="10"/>
  <c r="Z64" i="10"/>
  <c r="AA64" i="10"/>
  <c r="B65" i="10"/>
  <c r="C65" i="10"/>
  <c r="D65" i="10"/>
  <c r="E65" i="10"/>
  <c r="F65" i="10"/>
  <c r="H65" i="10"/>
  <c r="I65" i="10"/>
  <c r="K65" i="10"/>
  <c r="L65" i="10"/>
  <c r="N65" i="10"/>
  <c r="O65" i="10"/>
  <c r="Q65" i="10"/>
  <c r="R65" i="10"/>
  <c r="T65" i="10"/>
  <c r="U65" i="10"/>
  <c r="W65" i="10"/>
  <c r="X65" i="10"/>
  <c r="I76" i="10"/>
  <c r="I77" i="10"/>
  <c r="I78" i="10"/>
  <c r="I79" i="10"/>
  <c r="G80" i="10"/>
  <c r="H80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G101" i="10"/>
  <c r="H101" i="10"/>
  <c r="I107" i="10"/>
  <c r="I108" i="10"/>
  <c r="I109" i="10"/>
  <c r="I110" i="10"/>
  <c r="I111" i="10"/>
  <c r="I112" i="10"/>
  <c r="I113" i="10"/>
  <c r="G114" i="10"/>
  <c r="H114" i="10"/>
  <c r="E126" i="10"/>
  <c r="H126" i="10"/>
  <c r="K126" i="10"/>
  <c r="L126" i="10"/>
  <c r="M126" i="10"/>
  <c r="E127" i="10"/>
  <c r="H127" i="10"/>
  <c r="K127" i="10"/>
  <c r="L127" i="10"/>
  <c r="M127" i="10"/>
  <c r="E128" i="10"/>
  <c r="H128" i="10"/>
  <c r="K128" i="10"/>
  <c r="L128" i="10"/>
  <c r="M128" i="10"/>
  <c r="E129" i="10"/>
  <c r="H129" i="10"/>
  <c r="K129" i="10"/>
  <c r="L129" i="10"/>
  <c r="M129" i="10"/>
  <c r="E130" i="10"/>
  <c r="H130" i="10"/>
  <c r="K130" i="10"/>
  <c r="L130" i="10"/>
  <c r="M130" i="10"/>
  <c r="E131" i="10"/>
  <c r="H131" i="10"/>
  <c r="K131" i="10"/>
  <c r="L131" i="10"/>
  <c r="M131" i="10"/>
  <c r="E132" i="10"/>
  <c r="H132" i="10"/>
  <c r="K132" i="10"/>
  <c r="L132" i="10"/>
  <c r="M132" i="10"/>
  <c r="E133" i="10"/>
  <c r="H133" i="10"/>
  <c r="K133" i="10"/>
  <c r="L133" i="10"/>
  <c r="M133" i="10"/>
  <c r="E134" i="10"/>
  <c r="H134" i="10"/>
  <c r="K134" i="10"/>
  <c r="L134" i="10"/>
  <c r="M134" i="10"/>
  <c r="E135" i="10"/>
  <c r="H135" i="10"/>
  <c r="K135" i="10"/>
  <c r="L135" i="10"/>
  <c r="M135" i="10"/>
  <c r="C136" i="10"/>
  <c r="D136" i="10"/>
  <c r="F136" i="10"/>
  <c r="G136" i="10"/>
  <c r="I136" i="10"/>
  <c r="J136" i="10"/>
  <c r="N126" i="10" l="1"/>
  <c r="AB61" i="10"/>
  <c r="H118" i="10"/>
  <c r="I80" i="10"/>
  <c r="N44" i="10"/>
  <c r="E33" i="10"/>
  <c r="N30" i="10"/>
  <c r="AB60" i="10"/>
  <c r="N41" i="10"/>
  <c r="Y65" i="10"/>
  <c r="N128" i="10"/>
  <c r="I101" i="10"/>
  <c r="N135" i="10"/>
  <c r="L33" i="10"/>
  <c r="N47" i="10"/>
  <c r="AB64" i="10"/>
  <c r="H33" i="10"/>
  <c r="N28" i="10"/>
  <c r="N31" i="10"/>
  <c r="K33" i="10"/>
  <c r="P65" i="10"/>
  <c r="E136" i="10"/>
  <c r="N129" i="10"/>
  <c r="M65" i="10"/>
  <c r="H51" i="10"/>
  <c r="N46" i="10"/>
  <c r="N25" i="10"/>
  <c r="M51" i="10"/>
  <c r="J65" i="10"/>
  <c r="N27" i="10"/>
  <c r="N127" i="10"/>
  <c r="N130" i="10"/>
  <c r="N48" i="10"/>
  <c r="N32" i="10"/>
  <c r="AB62" i="10"/>
  <c r="N132" i="10"/>
  <c r="I114" i="10"/>
  <c r="N50" i="10"/>
  <c r="S65" i="10"/>
  <c r="N45" i="10"/>
  <c r="N29" i="10"/>
  <c r="L136" i="10"/>
  <c r="N134" i="10"/>
  <c r="N24" i="10"/>
  <c r="G65" i="10"/>
  <c r="E51" i="10"/>
  <c r="H136" i="10"/>
  <c r="N42" i="10"/>
  <c r="N26" i="10"/>
  <c r="N131" i="10"/>
  <c r="N49" i="10"/>
  <c r="J13" i="10"/>
  <c r="N133" i="10"/>
  <c r="AA65" i="10"/>
  <c r="AB59" i="10"/>
  <c r="M33" i="10"/>
  <c r="N23" i="10"/>
  <c r="V65" i="10"/>
  <c r="N43" i="10"/>
  <c r="M136" i="10"/>
  <c r="K136" i="10"/>
  <c r="L51" i="10"/>
  <c r="G118" i="10"/>
  <c r="I118" i="10" s="1"/>
  <c r="Z65" i="10"/>
  <c r="N51" i="10" l="1"/>
  <c r="N33" i="10"/>
  <c r="N136" i="10"/>
  <c r="AB65" i="10"/>
</calcChain>
</file>

<file path=xl/sharedStrings.xml><?xml version="1.0" encoding="utf-8"?>
<sst xmlns="http://schemas.openxmlformats.org/spreadsheetml/2006/main" count="217" uniqueCount="81">
  <si>
    <t>Agencies</t>
  </si>
  <si>
    <t>M</t>
  </si>
  <si>
    <t>F</t>
  </si>
  <si>
    <t>T</t>
  </si>
  <si>
    <t>COSTAATT</t>
  </si>
  <si>
    <t>UTT</t>
  </si>
  <si>
    <t>UWI</t>
  </si>
  <si>
    <t>Total</t>
  </si>
  <si>
    <t>15 - 19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</si>
  <si>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</si>
  <si>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</si>
  <si>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</si>
  <si>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</si>
  <si>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</si>
  <si>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</si>
  <si>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</si>
  <si>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+ years</t>
  </si>
  <si>
    <t>Schools</t>
  </si>
  <si>
    <t>School of Liberal Arts and Human Services</t>
  </si>
  <si>
    <t>School of Business and Information Technologies</t>
  </si>
  <si>
    <t>School of Nursing, Health and Environmental Sciences</t>
  </si>
  <si>
    <t>Ken Gordon School of Journalism and Communication Studies</t>
  </si>
  <si>
    <t>Academic Areas</t>
  </si>
  <si>
    <t>Biosciences, Agriculture and Food Technologies</t>
  </si>
  <si>
    <t>Civil Engineering</t>
  </si>
  <si>
    <t xml:space="preserve">Design and Manufacturing Engineering </t>
  </si>
  <si>
    <t>Education Programmes</t>
  </si>
  <si>
    <t>Fashion and Design</t>
  </si>
  <si>
    <t>Health Sciences and Biomedical Engineering</t>
  </si>
  <si>
    <t>Information and Communication Technology</t>
  </si>
  <si>
    <t>Marine Sciences and Environmental Studies</t>
  </si>
  <si>
    <t>Maritime Studies</t>
  </si>
  <si>
    <t>Performing Arts</t>
  </si>
  <si>
    <t>Petroleum Engineering</t>
  </si>
  <si>
    <t>Process Engineering</t>
  </si>
  <si>
    <t>Sports and Leisure Studies</t>
  </si>
  <si>
    <t>Utilities Engineering</t>
  </si>
  <si>
    <t>Engineering</t>
  </si>
  <si>
    <t>Humanities and Education</t>
  </si>
  <si>
    <t>Law</t>
  </si>
  <si>
    <t>Medical Sciences</t>
  </si>
  <si>
    <t>Social Sciences</t>
  </si>
  <si>
    <t>Food and Agriculture</t>
  </si>
  <si>
    <t>Science and Technology</t>
  </si>
  <si>
    <t>COSTAATT - College of Science, Technology and Applied Arts of Trinidad and Tobago</t>
  </si>
  <si>
    <t>UTT - University of Trinidad and Tobago</t>
  </si>
  <si>
    <t>UWI - University of the West Indies</t>
  </si>
  <si>
    <t>MIC-IT</t>
  </si>
  <si>
    <t>NESC</t>
  </si>
  <si>
    <t>YTEPP</t>
  </si>
  <si>
    <t>ENROLMENT</t>
  </si>
  <si>
    <t>BACHELOR DEGREE PROGRAMMES</t>
  </si>
  <si>
    <t>Crime, Justice and Public Safety</t>
  </si>
  <si>
    <t>MIC-IT - MIC Institute of Technology Limited</t>
  </si>
  <si>
    <t>NESC - National Energy Skills Center</t>
  </si>
  <si>
    <t>YTEPP - Youth Training and Employment Partnership Programme Limited</t>
  </si>
  <si>
    <t>Unknown</t>
  </si>
  <si>
    <t>Caroni</t>
  </si>
  <si>
    <t>North Eastern</t>
  </si>
  <si>
    <t>POS &amp; Environs</t>
  </si>
  <si>
    <t>St. George East</t>
  </si>
  <si>
    <t>St. Patrick</t>
  </si>
  <si>
    <t>South Eastern</t>
  </si>
  <si>
    <t>Victoria</t>
  </si>
  <si>
    <t>Tobago</t>
  </si>
  <si>
    <t>Age Group</t>
  </si>
  <si>
    <t>No. of Schools by Agency and District - Public</t>
  </si>
  <si>
    <t>LOCATIONS</t>
  </si>
  <si>
    <t>Age Groups</t>
  </si>
  <si>
    <t>All TLIs Bachelor Degree Graduates</t>
  </si>
  <si>
    <t>Faculities</t>
  </si>
  <si>
    <t>Education Districts</t>
  </si>
  <si>
    <t xml:space="preserve">No. of Schools </t>
  </si>
  <si>
    <t xml:space="preserve">Public Tertiary Level Institutions </t>
  </si>
  <si>
    <t>Enrolment by Age Group and Sex - TVET Institutions</t>
  </si>
  <si>
    <t>Enrolment by Age Group and Sex - TLIs</t>
  </si>
  <si>
    <t>Enrolment by Institution, District and Sex</t>
  </si>
  <si>
    <t>Total Number of Students Graduating with Bachelor Degrees by Age Group, Institution and Sex</t>
  </si>
  <si>
    <t>Total Number of Students Graduating with Bachelor Degrees by Institution, Faculty and Sex</t>
  </si>
  <si>
    <t>2018/2019</t>
  </si>
  <si>
    <t>Source: Complied by the Research, Planning and Technical Services (RPTS) Unit, Ministry of Education, based on data supplied by the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</si>
</sst>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/>
    <xf numFmtId="0" fontId="2" fillId="0" borderId="2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/>
    <xf numFmtId="0" fontId="0" fillId="0" borderId="0" xfId="0" applyBorder="1"/>
    <xf numFmtId="0" fontId="8" fillId="0" borderId="0" xfId="0" applyFont="1"/>
    <xf numFmtId="0" fontId="8" fillId="0" borderId="0" xfId="0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4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3" xfId="0" quotePrefix="1" applyFont="1" applyBorder="1" applyAlignment="1">
      <alignment horizontal="left" vertical="top"/>
    </xf>
    <xf numFmtId="0" fontId="3" fillId="0" borderId="4" xfId="0" quotePrefix="1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6"/>
  <sheetViews>
    <sheetView tabSelected="1" zoomScaleNormal="100" workbookViewId="0">
      <selection activeCell="N8" sqref="N8"/>
    </sheetView>
  </sheetViews>
  <sheetFormatPr defaultRowHeight="15" x14ac:dyDescent="0.25"/>
  <cols>
    <col min="1" max="1" width="16.140625" customWidth="1"/>
    <col min="2" max="12" width="10" customWidth="1"/>
    <col min="13" max="13" width="10.28515625" customWidth="1"/>
    <col min="14" max="27" width="10" customWidth="1"/>
    <col min="28" max="28" width="10.140625" customWidth="1"/>
  </cols>
  <sheetData>
    <row r="1" spans="1:28" ht="15.75" x14ac:dyDescent="0.25">
      <c r="A1" s="7" t="s">
        <v>67</v>
      </c>
    </row>
    <row r="2" spans="1:28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.75" x14ac:dyDescent="0.25">
      <c r="A3" s="12" t="s">
        <v>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.75" x14ac:dyDescent="0.25">
      <c r="A5" s="76" t="s">
        <v>73</v>
      </c>
      <c r="B5" s="35" t="s">
        <v>72</v>
      </c>
      <c r="C5" s="35"/>
      <c r="D5" s="35"/>
      <c r="E5" s="35"/>
      <c r="F5" s="35"/>
      <c r="G5" s="35"/>
      <c r="H5" s="35"/>
      <c r="I5" s="35"/>
      <c r="J5" s="3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48" customHeight="1" x14ac:dyDescent="0.25">
      <c r="A6" s="76"/>
      <c r="B6" s="17" t="s">
        <v>57</v>
      </c>
      <c r="C6" s="29" t="s">
        <v>58</v>
      </c>
      <c r="D6" s="29" t="s">
        <v>59</v>
      </c>
      <c r="E6" s="29" t="s">
        <v>60</v>
      </c>
      <c r="F6" s="29" t="s">
        <v>61</v>
      </c>
      <c r="G6" s="29" t="s">
        <v>62</v>
      </c>
      <c r="H6" s="17" t="s">
        <v>63</v>
      </c>
      <c r="I6" s="17" t="s">
        <v>64</v>
      </c>
      <c r="J6" s="17" t="s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x14ac:dyDescent="0.25">
      <c r="A7" s="2" t="s">
        <v>4</v>
      </c>
      <c r="B7" s="2">
        <v>1</v>
      </c>
      <c r="C7" s="2">
        <v>1</v>
      </c>
      <c r="D7" s="2">
        <v>2</v>
      </c>
      <c r="E7" s="2">
        <v>1</v>
      </c>
      <c r="F7" s="2">
        <v>0</v>
      </c>
      <c r="G7" s="2">
        <v>0</v>
      </c>
      <c r="H7" s="2">
        <v>1</v>
      </c>
      <c r="I7" s="2">
        <v>1</v>
      </c>
      <c r="J7" s="2">
        <f t="shared" ref="J7:J13" si="0">SUM(B7:I7)</f>
        <v>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x14ac:dyDescent="0.25">
      <c r="A8" s="2" t="s">
        <v>47</v>
      </c>
      <c r="B8" s="2">
        <v>1</v>
      </c>
      <c r="C8" s="2">
        <v>2</v>
      </c>
      <c r="D8" s="2">
        <v>2</v>
      </c>
      <c r="E8" s="2">
        <v>2</v>
      </c>
      <c r="F8" s="2">
        <v>3</v>
      </c>
      <c r="G8" s="2">
        <v>1</v>
      </c>
      <c r="H8" s="2">
        <v>2</v>
      </c>
      <c r="I8" s="8">
        <v>1</v>
      </c>
      <c r="J8" s="2">
        <f t="shared" si="0"/>
        <v>14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x14ac:dyDescent="0.25">
      <c r="A9" s="2" t="s">
        <v>48</v>
      </c>
      <c r="B9" s="2">
        <v>2</v>
      </c>
      <c r="C9" s="2">
        <v>0</v>
      </c>
      <c r="D9" s="2">
        <v>1</v>
      </c>
      <c r="E9" s="2">
        <v>0</v>
      </c>
      <c r="F9" s="2">
        <v>1</v>
      </c>
      <c r="G9" s="2">
        <v>1</v>
      </c>
      <c r="H9" s="2">
        <v>3</v>
      </c>
      <c r="I9" s="2">
        <v>1</v>
      </c>
      <c r="J9" s="2">
        <f t="shared" si="0"/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 x14ac:dyDescent="0.25">
      <c r="A10" s="2" t="s">
        <v>5</v>
      </c>
      <c r="B10" s="2">
        <v>5</v>
      </c>
      <c r="C10" s="2">
        <v>1</v>
      </c>
      <c r="D10" s="2">
        <v>3</v>
      </c>
      <c r="E10" s="2">
        <v>0</v>
      </c>
      <c r="F10" s="2">
        <v>0</v>
      </c>
      <c r="G10" s="2">
        <v>0</v>
      </c>
      <c r="H10" s="2">
        <v>2</v>
      </c>
      <c r="I10" s="2">
        <v>1</v>
      </c>
      <c r="J10" s="2">
        <f t="shared" si="0"/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x14ac:dyDescent="0.25">
      <c r="A11" s="2" t="s">
        <v>6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f t="shared" si="0"/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x14ac:dyDescent="0.25">
      <c r="A12" s="2" t="s">
        <v>49</v>
      </c>
      <c r="B12" s="2">
        <v>8</v>
      </c>
      <c r="C12" s="2">
        <v>6</v>
      </c>
      <c r="D12" s="2">
        <v>6</v>
      </c>
      <c r="E12" s="2">
        <v>8</v>
      </c>
      <c r="F12" s="2">
        <v>5</v>
      </c>
      <c r="G12" s="2">
        <v>3</v>
      </c>
      <c r="H12" s="2">
        <v>6</v>
      </c>
      <c r="I12" s="2">
        <v>4</v>
      </c>
      <c r="J12" s="2">
        <f t="shared" si="0"/>
        <v>46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.75" x14ac:dyDescent="0.25">
      <c r="A13" s="4" t="s">
        <v>7</v>
      </c>
      <c r="B13" s="2">
        <f t="shared" ref="B13:I13" si="1">SUM(B7:B12)</f>
        <v>17</v>
      </c>
      <c r="C13" s="2">
        <f t="shared" si="1"/>
        <v>10</v>
      </c>
      <c r="D13" s="2">
        <f t="shared" si="1"/>
        <v>14</v>
      </c>
      <c r="E13" s="2">
        <f t="shared" si="1"/>
        <v>12</v>
      </c>
      <c r="F13" s="2">
        <f t="shared" si="1"/>
        <v>9</v>
      </c>
      <c r="G13" s="2">
        <f t="shared" si="1"/>
        <v>5</v>
      </c>
      <c r="H13" s="2">
        <f t="shared" si="1"/>
        <v>14</v>
      </c>
      <c r="I13" s="2">
        <f t="shared" si="1"/>
        <v>8</v>
      </c>
      <c r="J13" s="2">
        <f t="shared" si="0"/>
        <v>89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x14ac:dyDescent="0.25">
      <c r="A16" s="6" t="s">
        <v>50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x14ac:dyDescent="0.2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x14ac:dyDescent="0.25">
      <c r="A18" s="72" t="s">
        <v>74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x14ac:dyDescent="0.25">
      <c r="A20" s="53" t="s">
        <v>65</v>
      </c>
      <c r="B20" s="55"/>
      <c r="C20" s="73" t="s">
        <v>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x14ac:dyDescent="0.25">
      <c r="A21" s="59"/>
      <c r="B21" s="60"/>
      <c r="C21" s="51" t="s">
        <v>47</v>
      </c>
      <c r="D21" s="51"/>
      <c r="E21" s="52"/>
      <c r="F21" s="35" t="s">
        <v>48</v>
      </c>
      <c r="G21" s="35"/>
      <c r="H21" s="35"/>
      <c r="I21" s="50" t="s">
        <v>49</v>
      </c>
      <c r="J21" s="51"/>
      <c r="K21" s="52"/>
      <c r="L21" s="35" t="s">
        <v>7</v>
      </c>
      <c r="M21" s="35"/>
      <c r="N21" s="3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x14ac:dyDescent="0.25">
      <c r="A22" s="56"/>
      <c r="B22" s="58"/>
      <c r="C22" s="21" t="s">
        <v>1</v>
      </c>
      <c r="D22" s="18" t="s">
        <v>2</v>
      </c>
      <c r="E22" s="18" t="s">
        <v>3</v>
      </c>
      <c r="F22" s="18" t="s">
        <v>1</v>
      </c>
      <c r="G22" s="18" t="s">
        <v>2</v>
      </c>
      <c r="H22" s="18" t="s">
        <v>3</v>
      </c>
      <c r="I22" s="18" t="s">
        <v>1</v>
      </c>
      <c r="J22" s="18" t="s">
        <v>2</v>
      </c>
      <c r="K22" s="18" t="s">
        <v>3</v>
      </c>
      <c r="L22" s="18" t="s">
        <v>1</v>
      </c>
      <c r="M22" s="18" t="s">
        <v>2</v>
      </c>
      <c r="N22" s="18" t="s">
        <v>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x14ac:dyDescent="0.25">
      <c r="A23" s="47" t="s">
        <v>8</v>
      </c>
      <c r="B23" s="47"/>
      <c r="C23" s="8">
        <v>751</v>
      </c>
      <c r="D23" s="8">
        <v>144</v>
      </c>
      <c r="E23" s="8">
        <f t="shared" ref="E23:E33" si="2">SUM(C23:D23)</f>
        <v>895</v>
      </c>
      <c r="F23" s="2">
        <v>439</v>
      </c>
      <c r="G23" s="2">
        <v>34</v>
      </c>
      <c r="H23" s="2">
        <f t="shared" ref="H23:H33" si="3">SUM(F23:G23)</f>
        <v>473</v>
      </c>
      <c r="I23" s="8">
        <v>292</v>
      </c>
      <c r="J23" s="8">
        <v>489</v>
      </c>
      <c r="K23" s="8">
        <f t="shared" ref="K23:K33" si="4">SUM(I23:J23)</f>
        <v>781</v>
      </c>
      <c r="L23" s="2">
        <f t="shared" ref="L23:L33" si="5">C23+F23+I23</f>
        <v>1482</v>
      </c>
      <c r="M23" s="2">
        <f t="shared" ref="M23:M33" si="6">D23+G23+J23</f>
        <v>667</v>
      </c>
      <c r="N23" s="2">
        <f t="shared" ref="N23:N33" si="7">SUM(L23:M23)</f>
        <v>2149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x14ac:dyDescent="0.25">
      <c r="A24" s="47" t="s">
        <v>9</v>
      </c>
      <c r="B24" s="47"/>
      <c r="C24" s="8">
        <v>421</v>
      </c>
      <c r="D24" s="8">
        <v>79</v>
      </c>
      <c r="E24" s="8">
        <f t="shared" si="2"/>
        <v>500</v>
      </c>
      <c r="F24" s="2">
        <v>95</v>
      </c>
      <c r="G24" s="2">
        <v>16</v>
      </c>
      <c r="H24" s="2">
        <f t="shared" si="3"/>
        <v>111</v>
      </c>
      <c r="I24" s="8">
        <v>192</v>
      </c>
      <c r="J24" s="8">
        <v>451</v>
      </c>
      <c r="K24" s="8">
        <f t="shared" si="4"/>
        <v>643</v>
      </c>
      <c r="L24" s="2">
        <f t="shared" si="5"/>
        <v>708</v>
      </c>
      <c r="M24" s="2">
        <f t="shared" si="6"/>
        <v>546</v>
      </c>
      <c r="N24" s="2">
        <f t="shared" si="7"/>
        <v>1254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x14ac:dyDescent="0.25">
      <c r="A25" s="47" t="s">
        <v>10</v>
      </c>
      <c r="B25" s="47"/>
      <c r="C25" s="8">
        <v>116</v>
      </c>
      <c r="D25" s="8">
        <v>66</v>
      </c>
      <c r="E25" s="8">
        <f t="shared" si="2"/>
        <v>182</v>
      </c>
      <c r="F25" s="2">
        <v>20</v>
      </c>
      <c r="G25" s="2">
        <v>2</v>
      </c>
      <c r="H25" s="2">
        <f t="shared" si="3"/>
        <v>22</v>
      </c>
      <c r="I25" s="8">
        <v>115</v>
      </c>
      <c r="J25" s="8">
        <v>380</v>
      </c>
      <c r="K25" s="8">
        <f t="shared" si="4"/>
        <v>495</v>
      </c>
      <c r="L25" s="2">
        <f t="shared" si="5"/>
        <v>251</v>
      </c>
      <c r="M25" s="2">
        <f t="shared" si="6"/>
        <v>448</v>
      </c>
      <c r="N25" s="2">
        <f t="shared" si="7"/>
        <v>699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x14ac:dyDescent="0.25">
      <c r="A26" s="47" t="s">
        <v>11</v>
      </c>
      <c r="B26" s="47"/>
      <c r="C26" s="8">
        <v>124</v>
      </c>
      <c r="D26" s="8">
        <v>48</v>
      </c>
      <c r="E26" s="8">
        <f t="shared" si="2"/>
        <v>172</v>
      </c>
      <c r="F26" s="2">
        <v>10</v>
      </c>
      <c r="G26" s="2">
        <v>2</v>
      </c>
      <c r="H26" s="2">
        <f t="shared" si="3"/>
        <v>12</v>
      </c>
      <c r="I26" s="8">
        <v>95</v>
      </c>
      <c r="J26" s="8">
        <v>321</v>
      </c>
      <c r="K26" s="8">
        <f t="shared" si="4"/>
        <v>416</v>
      </c>
      <c r="L26" s="2">
        <f t="shared" si="5"/>
        <v>229</v>
      </c>
      <c r="M26" s="2">
        <f t="shared" si="6"/>
        <v>371</v>
      </c>
      <c r="N26" s="2">
        <f t="shared" si="7"/>
        <v>600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 x14ac:dyDescent="0.25">
      <c r="A27" s="47" t="s">
        <v>12</v>
      </c>
      <c r="B27" s="47"/>
      <c r="C27" s="8">
        <v>116</v>
      </c>
      <c r="D27" s="8">
        <v>43</v>
      </c>
      <c r="E27" s="8">
        <f t="shared" si="2"/>
        <v>159</v>
      </c>
      <c r="F27" s="2">
        <v>5</v>
      </c>
      <c r="G27" s="2">
        <v>0</v>
      </c>
      <c r="H27" s="2">
        <f t="shared" si="3"/>
        <v>5</v>
      </c>
      <c r="I27" s="8">
        <v>45</v>
      </c>
      <c r="J27" s="8">
        <v>115</v>
      </c>
      <c r="K27" s="8">
        <f t="shared" si="4"/>
        <v>160</v>
      </c>
      <c r="L27" s="2">
        <f t="shared" si="5"/>
        <v>166</v>
      </c>
      <c r="M27" s="2">
        <f t="shared" si="6"/>
        <v>158</v>
      </c>
      <c r="N27" s="2">
        <f t="shared" si="7"/>
        <v>324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.75" x14ac:dyDescent="0.25">
      <c r="A28" s="47" t="s">
        <v>13</v>
      </c>
      <c r="B28" s="47"/>
      <c r="C28" s="8">
        <v>77</v>
      </c>
      <c r="D28" s="8">
        <v>32</v>
      </c>
      <c r="E28" s="8">
        <f t="shared" si="2"/>
        <v>109</v>
      </c>
      <c r="F28" s="2">
        <v>4</v>
      </c>
      <c r="G28" s="2">
        <v>0</v>
      </c>
      <c r="H28" s="2">
        <f t="shared" si="3"/>
        <v>4</v>
      </c>
      <c r="I28" s="8">
        <v>19</v>
      </c>
      <c r="J28" s="8">
        <v>11</v>
      </c>
      <c r="K28" s="8">
        <f t="shared" si="4"/>
        <v>30</v>
      </c>
      <c r="L28" s="2">
        <f t="shared" si="5"/>
        <v>100</v>
      </c>
      <c r="M28" s="2">
        <f t="shared" si="6"/>
        <v>43</v>
      </c>
      <c r="N28" s="2">
        <f t="shared" si="7"/>
        <v>143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.75" x14ac:dyDescent="0.25">
      <c r="A29" s="47" t="s">
        <v>14</v>
      </c>
      <c r="B29" s="47"/>
      <c r="C29" s="8">
        <v>54</v>
      </c>
      <c r="D29" s="8">
        <v>20</v>
      </c>
      <c r="E29" s="8">
        <f t="shared" si="2"/>
        <v>74</v>
      </c>
      <c r="F29" s="2">
        <v>0</v>
      </c>
      <c r="G29" s="2">
        <v>0</v>
      </c>
      <c r="H29" s="2">
        <f t="shared" si="3"/>
        <v>0</v>
      </c>
      <c r="I29" s="8">
        <v>8</v>
      </c>
      <c r="J29" s="8">
        <v>16</v>
      </c>
      <c r="K29" s="8">
        <f t="shared" si="4"/>
        <v>24</v>
      </c>
      <c r="L29" s="2">
        <f t="shared" si="5"/>
        <v>62</v>
      </c>
      <c r="M29" s="2">
        <f t="shared" si="6"/>
        <v>36</v>
      </c>
      <c r="N29" s="2">
        <f t="shared" si="7"/>
        <v>98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x14ac:dyDescent="0.25">
      <c r="A30" s="47" t="s">
        <v>15</v>
      </c>
      <c r="B30" s="47"/>
      <c r="C30" s="8">
        <v>14</v>
      </c>
      <c r="D30" s="8">
        <v>4</v>
      </c>
      <c r="E30" s="8">
        <f t="shared" si="2"/>
        <v>18</v>
      </c>
      <c r="F30" s="2">
        <v>0</v>
      </c>
      <c r="G30" s="2">
        <v>0</v>
      </c>
      <c r="H30" s="2">
        <f t="shared" si="3"/>
        <v>0</v>
      </c>
      <c r="I30" s="8">
        <v>8</v>
      </c>
      <c r="J30" s="8">
        <v>11</v>
      </c>
      <c r="K30" s="8">
        <f t="shared" si="4"/>
        <v>19</v>
      </c>
      <c r="L30" s="2">
        <f t="shared" si="5"/>
        <v>22</v>
      </c>
      <c r="M30" s="2">
        <f t="shared" si="6"/>
        <v>15</v>
      </c>
      <c r="N30" s="2">
        <f t="shared" si="7"/>
        <v>37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x14ac:dyDescent="0.25">
      <c r="A31" s="47" t="s">
        <v>16</v>
      </c>
      <c r="B31" s="47"/>
      <c r="C31" s="8">
        <v>15</v>
      </c>
      <c r="D31" s="8">
        <v>0</v>
      </c>
      <c r="E31" s="8">
        <f t="shared" si="2"/>
        <v>15</v>
      </c>
      <c r="F31" s="2">
        <v>0</v>
      </c>
      <c r="G31" s="2">
        <v>0</v>
      </c>
      <c r="H31" s="2">
        <f t="shared" si="3"/>
        <v>0</v>
      </c>
      <c r="I31" s="8">
        <v>9</v>
      </c>
      <c r="J31" s="8">
        <v>11</v>
      </c>
      <c r="K31" s="8">
        <f t="shared" si="4"/>
        <v>20</v>
      </c>
      <c r="L31" s="2">
        <f t="shared" si="5"/>
        <v>24</v>
      </c>
      <c r="M31" s="2">
        <f t="shared" si="6"/>
        <v>11</v>
      </c>
      <c r="N31" s="2">
        <f t="shared" si="7"/>
        <v>35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x14ac:dyDescent="0.25">
      <c r="A32" s="48" t="s">
        <v>56</v>
      </c>
      <c r="B32" s="49"/>
      <c r="C32" s="8">
        <v>0</v>
      </c>
      <c r="D32" s="8">
        <v>0</v>
      </c>
      <c r="E32" s="8">
        <f t="shared" si="2"/>
        <v>0</v>
      </c>
      <c r="F32" s="2">
        <v>0</v>
      </c>
      <c r="G32" s="2">
        <v>0</v>
      </c>
      <c r="H32" s="2">
        <f t="shared" si="3"/>
        <v>0</v>
      </c>
      <c r="I32" s="8">
        <v>43</v>
      </c>
      <c r="J32" s="8">
        <v>68</v>
      </c>
      <c r="K32" s="8">
        <f t="shared" si="4"/>
        <v>111</v>
      </c>
      <c r="L32" s="2">
        <f t="shared" si="5"/>
        <v>43</v>
      </c>
      <c r="M32" s="2">
        <f t="shared" si="6"/>
        <v>68</v>
      </c>
      <c r="N32" s="2">
        <f t="shared" si="7"/>
        <v>111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x14ac:dyDescent="0.25">
      <c r="A33" s="48" t="s">
        <v>7</v>
      </c>
      <c r="B33" s="49"/>
      <c r="C33" s="8">
        <f>SUM(C23:C32)</f>
        <v>1688</v>
      </c>
      <c r="D33" s="8">
        <f>SUM(D23:D32)</f>
        <v>436</v>
      </c>
      <c r="E33" s="8">
        <f t="shared" si="2"/>
        <v>2124</v>
      </c>
      <c r="F33" s="2">
        <f>SUM(F23:F32)</f>
        <v>573</v>
      </c>
      <c r="G33" s="2">
        <f>SUM(G23:G32)</f>
        <v>54</v>
      </c>
      <c r="H33" s="2">
        <f t="shared" si="3"/>
        <v>627</v>
      </c>
      <c r="I33" s="8">
        <f>SUM(I23:I32)</f>
        <v>826</v>
      </c>
      <c r="J33" s="8">
        <f>SUM(J23:J32)</f>
        <v>1873</v>
      </c>
      <c r="K33" s="8">
        <f t="shared" si="4"/>
        <v>2699</v>
      </c>
      <c r="L33" s="2">
        <f t="shared" si="5"/>
        <v>3087</v>
      </c>
      <c r="M33" s="2">
        <f t="shared" si="6"/>
        <v>2363</v>
      </c>
      <c r="N33" s="2">
        <f t="shared" si="7"/>
        <v>5450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.75" x14ac:dyDescent="0.25">
      <c r="A36" s="72" t="s">
        <v>75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.75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.75" x14ac:dyDescent="0.25">
      <c r="A38" s="53" t="s">
        <v>65</v>
      </c>
      <c r="B38" s="55"/>
      <c r="C38" s="73" t="s">
        <v>79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.75" x14ac:dyDescent="0.25">
      <c r="A39" s="59"/>
      <c r="B39" s="60"/>
      <c r="C39" s="50" t="s">
        <v>4</v>
      </c>
      <c r="D39" s="51"/>
      <c r="E39" s="52"/>
      <c r="F39" s="50" t="s">
        <v>5</v>
      </c>
      <c r="G39" s="51"/>
      <c r="H39" s="52"/>
      <c r="I39" s="50" t="s">
        <v>6</v>
      </c>
      <c r="J39" s="51"/>
      <c r="K39" s="52"/>
      <c r="L39" s="50" t="s">
        <v>7</v>
      </c>
      <c r="M39" s="51"/>
      <c r="N39" s="5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.75" x14ac:dyDescent="0.25">
      <c r="A40" s="56"/>
      <c r="B40" s="58"/>
      <c r="C40" s="18" t="s">
        <v>1</v>
      </c>
      <c r="D40" s="18" t="s">
        <v>2</v>
      </c>
      <c r="E40" s="18" t="s">
        <v>3</v>
      </c>
      <c r="F40" s="18" t="s">
        <v>1</v>
      </c>
      <c r="G40" s="18" t="s">
        <v>2</v>
      </c>
      <c r="H40" s="18" t="s">
        <v>3</v>
      </c>
      <c r="I40" s="18" t="s">
        <v>1</v>
      </c>
      <c r="J40" s="18" t="s">
        <v>2</v>
      </c>
      <c r="K40" s="18" t="s">
        <v>3</v>
      </c>
      <c r="L40" s="18" t="s">
        <v>1</v>
      </c>
      <c r="M40" s="18" t="s">
        <v>2</v>
      </c>
      <c r="N40" s="18" t="s">
        <v>3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.75" x14ac:dyDescent="0.25">
      <c r="A41" s="48" t="s">
        <v>8</v>
      </c>
      <c r="B41" s="49"/>
      <c r="C41" s="8">
        <v>203</v>
      </c>
      <c r="D41" s="8">
        <v>497</v>
      </c>
      <c r="E41" s="8">
        <f t="shared" ref="E41:E51" si="8">SUM(C41:D41)</f>
        <v>700</v>
      </c>
      <c r="F41" s="2">
        <v>1496</v>
      </c>
      <c r="G41" s="2">
        <v>1341</v>
      </c>
      <c r="H41" s="2">
        <f t="shared" ref="H41:H51" si="9">SUM(F41:G41)</f>
        <v>2837</v>
      </c>
      <c r="I41" s="2">
        <v>147</v>
      </c>
      <c r="J41" s="2">
        <v>291</v>
      </c>
      <c r="K41" s="2">
        <f t="shared" ref="K41:K51" si="10">SUM(I41:J41)</f>
        <v>438</v>
      </c>
      <c r="L41" s="2">
        <f t="shared" ref="L41:L51" si="11">C41+F41+I41</f>
        <v>1846</v>
      </c>
      <c r="M41" s="2">
        <f t="shared" ref="M41:M51" si="12">D41+G41+J41</f>
        <v>2129</v>
      </c>
      <c r="N41" s="2">
        <f t="shared" ref="N41:N51" si="13">SUM(L41:M41)</f>
        <v>3975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.75" x14ac:dyDescent="0.25">
      <c r="A42" s="48" t="s">
        <v>9</v>
      </c>
      <c r="B42" s="49"/>
      <c r="C42" s="8">
        <v>333</v>
      </c>
      <c r="D42" s="8">
        <v>1088</v>
      </c>
      <c r="E42" s="8">
        <f t="shared" si="8"/>
        <v>1421</v>
      </c>
      <c r="F42" s="2">
        <v>1122</v>
      </c>
      <c r="G42" s="2">
        <v>888</v>
      </c>
      <c r="H42" s="2">
        <f t="shared" si="9"/>
        <v>2010</v>
      </c>
      <c r="I42" s="2">
        <v>3105</v>
      </c>
      <c r="J42" s="2">
        <v>5220</v>
      </c>
      <c r="K42" s="2">
        <f t="shared" si="10"/>
        <v>8325</v>
      </c>
      <c r="L42" s="2">
        <f t="shared" si="11"/>
        <v>4560</v>
      </c>
      <c r="M42" s="2">
        <f t="shared" si="12"/>
        <v>7196</v>
      </c>
      <c r="N42" s="2">
        <f t="shared" si="13"/>
        <v>11756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.75" x14ac:dyDescent="0.25">
      <c r="A43" s="48" t="s">
        <v>10</v>
      </c>
      <c r="B43" s="49"/>
      <c r="C43" s="8">
        <v>330</v>
      </c>
      <c r="D43" s="8">
        <v>1146</v>
      </c>
      <c r="E43" s="8">
        <f t="shared" si="8"/>
        <v>1476</v>
      </c>
      <c r="F43" s="2">
        <v>453</v>
      </c>
      <c r="G43" s="2">
        <v>398</v>
      </c>
      <c r="H43" s="2">
        <f t="shared" si="9"/>
        <v>851</v>
      </c>
      <c r="I43" s="2">
        <v>1082</v>
      </c>
      <c r="J43" s="2">
        <v>1794</v>
      </c>
      <c r="K43" s="2">
        <f t="shared" si="10"/>
        <v>2876</v>
      </c>
      <c r="L43" s="2">
        <f t="shared" si="11"/>
        <v>1865</v>
      </c>
      <c r="M43" s="2">
        <f t="shared" si="12"/>
        <v>3338</v>
      </c>
      <c r="N43" s="2">
        <f t="shared" si="13"/>
        <v>5203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.75" x14ac:dyDescent="0.25">
      <c r="A44" s="48" t="s">
        <v>11</v>
      </c>
      <c r="B44" s="49"/>
      <c r="C44" s="8">
        <v>232</v>
      </c>
      <c r="D44" s="8">
        <v>880</v>
      </c>
      <c r="E44" s="8">
        <f t="shared" si="8"/>
        <v>1112</v>
      </c>
      <c r="F44" s="2">
        <v>299</v>
      </c>
      <c r="G44" s="2">
        <v>254</v>
      </c>
      <c r="H44" s="2">
        <f t="shared" si="9"/>
        <v>553</v>
      </c>
      <c r="I44" s="2">
        <v>660</v>
      </c>
      <c r="J44" s="2">
        <v>1151</v>
      </c>
      <c r="K44" s="2">
        <f t="shared" si="10"/>
        <v>1811</v>
      </c>
      <c r="L44" s="2">
        <f t="shared" si="11"/>
        <v>1191</v>
      </c>
      <c r="M44" s="2">
        <f t="shared" si="12"/>
        <v>2285</v>
      </c>
      <c r="N44" s="2">
        <f t="shared" si="13"/>
        <v>3476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.75" x14ac:dyDescent="0.25">
      <c r="A45" s="48" t="s">
        <v>12</v>
      </c>
      <c r="B45" s="49"/>
      <c r="C45" s="8">
        <v>184</v>
      </c>
      <c r="D45" s="8">
        <v>642</v>
      </c>
      <c r="E45" s="8">
        <f t="shared" si="8"/>
        <v>826</v>
      </c>
      <c r="F45" s="2">
        <v>131</v>
      </c>
      <c r="G45" s="2">
        <v>145</v>
      </c>
      <c r="H45" s="2">
        <f t="shared" si="9"/>
        <v>276</v>
      </c>
      <c r="I45" s="2">
        <v>415</v>
      </c>
      <c r="J45" s="2">
        <v>768</v>
      </c>
      <c r="K45" s="2">
        <f t="shared" si="10"/>
        <v>1183</v>
      </c>
      <c r="L45" s="2">
        <f t="shared" si="11"/>
        <v>730</v>
      </c>
      <c r="M45" s="2">
        <f t="shared" si="12"/>
        <v>1555</v>
      </c>
      <c r="N45" s="2">
        <f t="shared" si="13"/>
        <v>2285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.75" x14ac:dyDescent="0.25">
      <c r="A46" s="48" t="s">
        <v>13</v>
      </c>
      <c r="B46" s="49"/>
      <c r="C46" s="8">
        <v>107</v>
      </c>
      <c r="D46" s="8">
        <v>372</v>
      </c>
      <c r="E46" s="8">
        <f t="shared" si="8"/>
        <v>479</v>
      </c>
      <c r="F46" s="2">
        <v>71</v>
      </c>
      <c r="G46" s="2">
        <v>76</v>
      </c>
      <c r="H46" s="2">
        <f t="shared" si="9"/>
        <v>147</v>
      </c>
      <c r="I46" s="2">
        <v>264</v>
      </c>
      <c r="J46" s="2">
        <v>475</v>
      </c>
      <c r="K46" s="2">
        <f t="shared" si="10"/>
        <v>739</v>
      </c>
      <c r="L46" s="2">
        <f t="shared" si="11"/>
        <v>442</v>
      </c>
      <c r="M46" s="2">
        <f t="shared" si="12"/>
        <v>923</v>
      </c>
      <c r="N46" s="2">
        <f t="shared" si="13"/>
        <v>1365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.75" x14ac:dyDescent="0.25">
      <c r="A47" s="48" t="s">
        <v>14</v>
      </c>
      <c r="B47" s="49"/>
      <c r="C47" s="8">
        <v>108</v>
      </c>
      <c r="D47" s="8">
        <v>227</v>
      </c>
      <c r="E47" s="8">
        <f t="shared" si="8"/>
        <v>335</v>
      </c>
      <c r="F47" s="2">
        <v>44</v>
      </c>
      <c r="G47" s="2">
        <v>49</v>
      </c>
      <c r="H47" s="2">
        <f t="shared" si="9"/>
        <v>93</v>
      </c>
      <c r="I47" s="2">
        <v>140</v>
      </c>
      <c r="J47" s="2">
        <v>278</v>
      </c>
      <c r="K47" s="2">
        <f t="shared" si="10"/>
        <v>418</v>
      </c>
      <c r="L47" s="2">
        <f t="shared" si="11"/>
        <v>292</v>
      </c>
      <c r="M47" s="2">
        <f t="shared" si="12"/>
        <v>554</v>
      </c>
      <c r="N47" s="2">
        <f t="shared" si="13"/>
        <v>846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 x14ac:dyDescent="0.25">
      <c r="A48" s="48" t="s">
        <v>15</v>
      </c>
      <c r="B48" s="49"/>
      <c r="C48" s="8">
        <v>41</v>
      </c>
      <c r="D48" s="8">
        <v>108</v>
      </c>
      <c r="E48" s="8">
        <f t="shared" si="8"/>
        <v>149</v>
      </c>
      <c r="F48" s="2">
        <v>22</v>
      </c>
      <c r="G48" s="2">
        <v>18</v>
      </c>
      <c r="H48" s="2">
        <f t="shared" si="9"/>
        <v>40</v>
      </c>
      <c r="I48" s="2">
        <v>89</v>
      </c>
      <c r="J48" s="2">
        <v>193</v>
      </c>
      <c r="K48" s="2">
        <f t="shared" si="10"/>
        <v>282</v>
      </c>
      <c r="L48" s="2">
        <f t="shared" si="11"/>
        <v>152</v>
      </c>
      <c r="M48" s="2">
        <f t="shared" si="12"/>
        <v>319</v>
      </c>
      <c r="N48" s="2">
        <f t="shared" si="13"/>
        <v>471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30" ht="15.75" x14ac:dyDescent="0.25">
      <c r="A49" s="48" t="s">
        <v>16</v>
      </c>
      <c r="B49" s="49"/>
      <c r="C49" s="8">
        <v>43</v>
      </c>
      <c r="D49" s="8">
        <v>76</v>
      </c>
      <c r="E49" s="8">
        <f t="shared" si="8"/>
        <v>119</v>
      </c>
      <c r="F49" s="2">
        <v>21</v>
      </c>
      <c r="G49" s="2">
        <v>19</v>
      </c>
      <c r="H49" s="2">
        <f t="shared" si="9"/>
        <v>40</v>
      </c>
      <c r="I49" s="2">
        <v>125</v>
      </c>
      <c r="J49" s="2">
        <v>152</v>
      </c>
      <c r="K49" s="2">
        <f t="shared" si="10"/>
        <v>277</v>
      </c>
      <c r="L49" s="2">
        <f t="shared" si="11"/>
        <v>189</v>
      </c>
      <c r="M49" s="2">
        <f t="shared" si="12"/>
        <v>247</v>
      </c>
      <c r="N49" s="2">
        <f t="shared" si="13"/>
        <v>436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30" ht="15.75" x14ac:dyDescent="0.25">
      <c r="A50" s="48" t="s">
        <v>56</v>
      </c>
      <c r="B50" s="49"/>
      <c r="C50" s="8">
        <v>1</v>
      </c>
      <c r="D50" s="8">
        <v>0</v>
      </c>
      <c r="E50" s="8">
        <f t="shared" si="8"/>
        <v>1</v>
      </c>
      <c r="F50" s="2">
        <v>0</v>
      </c>
      <c r="G50" s="2">
        <v>0</v>
      </c>
      <c r="H50" s="2">
        <f t="shared" si="9"/>
        <v>0</v>
      </c>
      <c r="I50" s="2">
        <v>0</v>
      </c>
      <c r="J50" s="2">
        <v>0</v>
      </c>
      <c r="K50" s="2">
        <f t="shared" si="10"/>
        <v>0</v>
      </c>
      <c r="L50" s="2">
        <f t="shared" si="11"/>
        <v>1</v>
      </c>
      <c r="M50" s="2">
        <f t="shared" si="12"/>
        <v>0</v>
      </c>
      <c r="N50" s="2">
        <f t="shared" si="13"/>
        <v>1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30" ht="15.75" x14ac:dyDescent="0.25">
      <c r="A51" s="48" t="s">
        <v>7</v>
      </c>
      <c r="B51" s="49"/>
      <c r="C51" s="8">
        <f>SUM(C41:C50)</f>
        <v>1582</v>
      </c>
      <c r="D51" s="8">
        <f>SUM(D41:D50)</f>
        <v>5036</v>
      </c>
      <c r="E51" s="8">
        <f t="shared" si="8"/>
        <v>6618</v>
      </c>
      <c r="F51" s="2">
        <f>SUM(F41:F50)</f>
        <v>3659</v>
      </c>
      <c r="G51" s="2">
        <f>SUM(G41:G50)</f>
        <v>3188</v>
      </c>
      <c r="H51" s="2">
        <f t="shared" si="9"/>
        <v>6847</v>
      </c>
      <c r="I51" s="2">
        <f>SUM(I41:I50)</f>
        <v>6027</v>
      </c>
      <c r="J51" s="2">
        <f>SUM(J41:J50)</f>
        <v>10322</v>
      </c>
      <c r="K51" s="2">
        <f t="shared" si="10"/>
        <v>16349</v>
      </c>
      <c r="L51" s="2">
        <f t="shared" si="11"/>
        <v>11268</v>
      </c>
      <c r="M51" s="2">
        <f t="shared" si="12"/>
        <v>18546</v>
      </c>
      <c r="N51" s="2">
        <f t="shared" si="13"/>
        <v>29814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30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30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30" ht="15.75" x14ac:dyDescent="0.25">
      <c r="A54" s="61" t="s">
        <v>76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30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30" ht="15.75" x14ac:dyDescent="0.25">
      <c r="A56" s="62" t="s">
        <v>0</v>
      </c>
      <c r="B56" s="63" t="s">
        <v>71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64"/>
      <c r="Z56" s="66" t="s">
        <v>7</v>
      </c>
      <c r="AA56" s="42"/>
      <c r="AB56" s="42"/>
    </row>
    <row r="57" spans="1:30" ht="15.75" x14ac:dyDescent="0.25">
      <c r="A57" s="62"/>
      <c r="B57" s="67" t="s">
        <v>57</v>
      </c>
      <c r="C57" s="68"/>
      <c r="D57" s="69"/>
      <c r="E57" s="70" t="s">
        <v>58</v>
      </c>
      <c r="F57" s="68"/>
      <c r="G57" s="71"/>
      <c r="H57" s="67" t="s">
        <v>59</v>
      </c>
      <c r="I57" s="68"/>
      <c r="J57" s="69"/>
      <c r="K57" s="70" t="s">
        <v>60</v>
      </c>
      <c r="L57" s="68"/>
      <c r="M57" s="71"/>
      <c r="N57" s="67" t="s">
        <v>61</v>
      </c>
      <c r="O57" s="68"/>
      <c r="P57" s="69"/>
      <c r="Q57" s="70" t="s">
        <v>62</v>
      </c>
      <c r="R57" s="68"/>
      <c r="S57" s="71"/>
      <c r="T57" s="67" t="s">
        <v>63</v>
      </c>
      <c r="U57" s="68"/>
      <c r="V57" s="69"/>
      <c r="W57" s="67" t="s">
        <v>64</v>
      </c>
      <c r="X57" s="68"/>
      <c r="Y57" s="69"/>
      <c r="Z57" s="66"/>
      <c r="AA57" s="42"/>
      <c r="AB57" s="42"/>
    </row>
    <row r="58" spans="1:30" ht="15.75" x14ac:dyDescent="0.25">
      <c r="A58" s="62"/>
      <c r="B58" s="30" t="s">
        <v>1</v>
      </c>
      <c r="C58" s="18" t="s">
        <v>2</v>
      </c>
      <c r="D58" s="31" t="s">
        <v>3</v>
      </c>
      <c r="E58" s="21" t="s">
        <v>1</v>
      </c>
      <c r="F58" s="18" t="s">
        <v>2</v>
      </c>
      <c r="G58" s="20" t="s">
        <v>3</v>
      </c>
      <c r="H58" s="30" t="s">
        <v>1</v>
      </c>
      <c r="I58" s="18" t="s">
        <v>2</v>
      </c>
      <c r="J58" s="31" t="s">
        <v>3</v>
      </c>
      <c r="K58" s="21" t="s">
        <v>1</v>
      </c>
      <c r="L58" s="18" t="s">
        <v>2</v>
      </c>
      <c r="M58" s="20" t="s">
        <v>3</v>
      </c>
      <c r="N58" s="30" t="s">
        <v>1</v>
      </c>
      <c r="O58" s="18" t="s">
        <v>2</v>
      </c>
      <c r="P58" s="31" t="s">
        <v>3</v>
      </c>
      <c r="Q58" s="21" t="s">
        <v>1</v>
      </c>
      <c r="R58" s="18" t="s">
        <v>2</v>
      </c>
      <c r="S58" s="20" t="s">
        <v>3</v>
      </c>
      <c r="T58" s="30" t="s">
        <v>1</v>
      </c>
      <c r="U58" s="18" t="s">
        <v>2</v>
      </c>
      <c r="V58" s="31" t="s">
        <v>3</v>
      </c>
      <c r="W58" s="30" t="s">
        <v>1</v>
      </c>
      <c r="X58" s="18" t="s">
        <v>2</v>
      </c>
      <c r="Y58" s="31" t="s">
        <v>3</v>
      </c>
      <c r="Z58" s="21" t="s">
        <v>1</v>
      </c>
      <c r="AA58" s="18" t="s">
        <v>2</v>
      </c>
      <c r="AB58" s="18" t="s">
        <v>3</v>
      </c>
    </row>
    <row r="59" spans="1:30" s="14" customFormat="1" ht="15.75" x14ac:dyDescent="0.25">
      <c r="A59" s="22" t="s">
        <v>4</v>
      </c>
      <c r="B59" s="23">
        <v>148</v>
      </c>
      <c r="C59" s="8">
        <v>184</v>
      </c>
      <c r="D59" s="24">
        <f t="shared" ref="D59:D65" si="14">SUM(B59:C59)</f>
        <v>332</v>
      </c>
      <c r="E59" s="25">
        <v>47</v>
      </c>
      <c r="F59" s="8">
        <v>368</v>
      </c>
      <c r="G59" s="22">
        <f t="shared" ref="G59:G65" si="15">SUM(E59:F59)</f>
        <v>415</v>
      </c>
      <c r="H59" s="23">
        <v>915</v>
      </c>
      <c r="I59" s="8">
        <v>1921</v>
      </c>
      <c r="J59" s="24">
        <f t="shared" ref="J59:J65" si="16">SUM(H59:I59)</f>
        <v>2836</v>
      </c>
      <c r="K59" s="25">
        <v>106</v>
      </c>
      <c r="L59" s="8">
        <v>868</v>
      </c>
      <c r="M59" s="22">
        <f t="shared" ref="M59:M65" si="17">SUM(K59:L59)</f>
        <v>974</v>
      </c>
      <c r="N59" s="23">
        <v>0</v>
      </c>
      <c r="O59" s="8">
        <v>0</v>
      </c>
      <c r="P59" s="24">
        <f t="shared" ref="P59:P65" si="18">SUM(N59:O59)</f>
        <v>0</v>
      </c>
      <c r="Q59" s="25">
        <v>0</v>
      </c>
      <c r="R59" s="8">
        <v>0</v>
      </c>
      <c r="S59" s="22">
        <f t="shared" ref="S59:S65" si="19">SUM(Q59:R59)</f>
        <v>0</v>
      </c>
      <c r="T59" s="23">
        <v>327</v>
      </c>
      <c r="U59" s="8">
        <v>1484</v>
      </c>
      <c r="V59" s="24">
        <f t="shared" ref="V59:V65" si="20">SUM(T59:U59)</f>
        <v>1811</v>
      </c>
      <c r="W59" s="23">
        <v>39</v>
      </c>
      <c r="X59" s="8">
        <v>211</v>
      </c>
      <c r="Y59" s="24">
        <f t="shared" ref="Y59:Y65" si="21">SUM(W59:X59)</f>
        <v>250</v>
      </c>
      <c r="Z59" s="25">
        <f t="shared" ref="Z59:AA65" si="22">B59+E59+H59+K59+N59+Q59+T59+W59</f>
        <v>1582</v>
      </c>
      <c r="AA59" s="8">
        <f t="shared" si="22"/>
        <v>5036</v>
      </c>
      <c r="AB59" s="8">
        <f t="shared" ref="AB59:AB65" si="23">SUM(Z59:AA59)</f>
        <v>6618</v>
      </c>
      <c r="AD59" s="15"/>
    </row>
    <row r="60" spans="1:30" ht="15.75" x14ac:dyDescent="0.25">
      <c r="A60" s="9" t="s">
        <v>47</v>
      </c>
      <c r="B60" s="26">
        <v>26</v>
      </c>
      <c r="C60" s="2">
        <v>25</v>
      </c>
      <c r="D60" s="27">
        <f t="shared" si="14"/>
        <v>51</v>
      </c>
      <c r="E60" s="28">
        <v>264</v>
      </c>
      <c r="F60" s="2">
        <v>54</v>
      </c>
      <c r="G60" s="9">
        <f t="shared" si="15"/>
        <v>318</v>
      </c>
      <c r="H60" s="26">
        <v>211</v>
      </c>
      <c r="I60" s="2">
        <v>97</v>
      </c>
      <c r="J60" s="27">
        <f t="shared" si="16"/>
        <v>308</v>
      </c>
      <c r="K60" s="28">
        <v>469</v>
      </c>
      <c r="L60" s="2">
        <v>111</v>
      </c>
      <c r="M60" s="9">
        <f t="shared" si="17"/>
        <v>580</v>
      </c>
      <c r="N60" s="26">
        <v>232</v>
      </c>
      <c r="O60" s="2">
        <v>35</v>
      </c>
      <c r="P60" s="27">
        <f t="shared" si="18"/>
        <v>267</v>
      </c>
      <c r="Q60" s="28">
        <v>29</v>
      </c>
      <c r="R60" s="2">
        <v>25</v>
      </c>
      <c r="S60" s="9">
        <f t="shared" si="19"/>
        <v>54</v>
      </c>
      <c r="T60" s="26">
        <v>328</v>
      </c>
      <c r="U60" s="2">
        <v>56</v>
      </c>
      <c r="V60" s="27">
        <f t="shared" si="20"/>
        <v>384</v>
      </c>
      <c r="W60" s="26">
        <v>129</v>
      </c>
      <c r="X60" s="2">
        <v>33</v>
      </c>
      <c r="Y60" s="27">
        <f t="shared" si="21"/>
        <v>162</v>
      </c>
      <c r="Z60" s="25">
        <f t="shared" si="22"/>
        <v>1688</v>
      </c>
      <c r="AA60" s="8">
        <f t="shared" si="22"/>
        <v>436</v>
      </c>
      <c r="AB60" s="8">
        <f t="shared" si="23"/>
        <v>2124</v>
      </c>
      <c r="AD60" s="13"/>
    </row>
    <row r="61" spans="1:30" ht="15.75" x14ac:dyDescent="0.25">
      <c r="A61" s="9" t="s">
        <v>48</v>
      </c>
      <c r="B61" s="26">
        <v>299</v>
      </c>
      <c r="C61" s="2">
        <v>18</v>
      </c>
      <c r="D61" s="27">
        <f t="shared" si="14"/>
        <v>317</v>
      </c>
      <c r="E61" s="28">
        <v>0</v>
      </c>
      <c r="F61" s="2">
        <v>0</v>
      </c>
      <c r="G61" s="9">
        <f t="shared" si="15"/>
        <v>0</v>
      </c>
      <c r="H61" s="26">
        <v>6</v>
      </c>
      <c r="I61" s="2">
        <v>0</v>
      </c>
      <c r="J61" s="27">
        <f t="shared" si="16"/>
        <v>6</v>
      </c>
      <c r="K61" s="28">
        <v>0</v>
      </c>
      <c r="L61" s="2">
        <v>0</v>
      </c>
      <c r="M61" s="9">
        <f t="shared" si="17"/>
        <v>0</v>
      </c>
      <c r="N61" s="26">
        <v>5</v>
      </c>
      <c r="O61" s="2">
        <v>0</v>
      </c>
      <c r="P61" s="27">
        <f t="shared" si="18"/>
        <v>5</v>
      </c>
      <c r="Q61" s="28">
        <v>27</v>
      </c>
      <c r="R61" s="2">
        <v>6</v>
      </c>
      <c r="S61" s="9">
        <f t="shared" si="19"/>
        <v>33</v>
      </c>
      <c r="T61" s="26">
        <v>229</v>
      </c>
      <c r="U61" s="2">
        <v>29</v>
      </c>
      <c r="V61" s="27">
        <f t="shared" si="20"/>
        <v>258</v>
      </c>
      <c r="W61" s="26">
        <v>7</v>
      </c>
      <c r="X61" s="2">
        <v>1</v>
      </c>
      <c r="Y61" s="27">
        <f t="shared" si="21"/>
        <v>8</v>
      </c>
      <c r="Z61" s="25">
        <f t="shared" si="22"/>
        <v>573</v>
      </c>
      <c r="AA61" s="8">
        <f t="shared" si="22"/>
        <v>54</v>
      </c>
      <c r="AB61" s="8">
        <f t="shared" si="23"/>
        <v>627</v>
      </c>
      <c r="AD61" s="13"/>
    </row>
    <row r="62" spans="1:30" ht="15.75" x14ac:dyDescent="0.25">
      <c r="A62" s="9" t="s">
        <v>5</v>
      </c>
      <c r="B62" s="26">
        <v>1379</v>
      </c>
      <c r="C62" s="2">
        <v>1314</v>
      </c>
      <c r="D62" s="27">
        <f t="shared" si="14"/>
        <v>2693</v>
      </c>
      <c r="E62" s="28">
        <v>157</v>
      </c>
      <c r="F62" s="2">
        <v>138</v>
      </c>
      <c r="G62" s="9">
        <f t="shared" si="15"/>
        <v>295</v>
      </c>
      <c r="H62" s="26">
        <v>861</v>
      </c>
      <c r="I62" s="2">
        <v>398</v>
      </c>
      <c r="J62" s="27">
        <f t="shared" si="16"/>
        <v>1259</v>
      </c>
      <c r="K62" s="28">
        <v>0</v>
      </c>
      <c r="L62" s="2">
        <v>0</v>
      </c>
      <c r="M62" s="9">
        <f t="shared" si="17"/>
        <v>0</v>
      </c>
      <c r="N62" s="26">
        <v>0</v>
      </c>
      <c r="O62" s="2">
        <v>0</v>
      </c>
      <c r="P62" s="27">
        <f t="shared" si="18"/>
        <v>0</v>
      </c>
      <c r="Q62" s="28">
        <v>0</v>
      </c>
      <c r="R62" s="2">
        <v>0</v>
      </c>
      <c r="S62" s="9">
        <f t="shared" si="19"/>
        <v>0</v>
      </c>
      <c r="T62" s="26">
        <v>1241</v>
      </c>
      <c r="U62" s="2">
        <v>1241</v>
      </c>
      <c r="V62" s="27">
        <f t="shared" si="20"/>
        <v>2482</v>
      </c>
      <c r="W62" s="26">
        <v>21</v>
      </c>
      <c r="X62" s="2">
        <v>97</v>
      </c>
      <c r="Y62" s="27">
        <f t="shared" si="21"/>
        <v>118</v>
      </c>
      <c r="Z62" s="25">
        <f t="shared" si="22"/>
        <v>3659</v>
      </c>
      <c r="AA62" s="8">
        <f t="shared" si="22"/>
        <v>3188</v>
      </c>
      <c r="AB62" s="8">
        <f t="shared" si="23"/>
        <v>6847</v>
      </c>
      <c r="AD62" s="13"/>
    </row>
    <row r="63" spans="1:30" ht="15.75" x14ac:dyDescent="0.25">
      <c r="A63" s="9" t="s">
        <v>6</v>
      </c>
      <c r="B63" s="26">
        <v>0</v>
      </c>
      <c r="C63" s="2">
        <v>0</v>
      </c>
      <c r="D63" s="27">
        <f t="shared" si="14"/>
        <v>0</v>
      </c>
      <c r="E63" s="28">
        <v>0</v>
      </c>
      <c r="F63" s="2">
        <v>0</v>
      </c>
      <c r="G63" s="9">
        <f t="shared" si="15"/>
        <v>0</v>
      </c>
      <c r="H63" s="26">
        <v>0</v>
      </c>
      <c r="I63" s="2">
        <v>0</v>
      </c>
      <c r="J63" s="27">
        <f t="shared" si="16"/>
        <v>0</v>
      </c>
      <c r="K63" s="28">
        <v>6027</v>
      </c>
      <c r="L63" s="2">
        <v>10322</v>
      </c>
      <c r="M63" s="9">
        <f t="shared" si="17"/>
        <v>16349</v>
      </c>
      <c r="N63" s="26">
        <v>0</v>
      </c>
      <c r="O63" s="2">
        <v>0</v>
      </c>
      <c r="P63" s="27">
        <f t="shared" si="18"/>
        <v>0</v>
      </c>
      <c r="Q63" s="28">
        <v>0</v>
      </c>
      <c r="R63" s="2">
        <v>0</v>
      </c>
      <c r="S63" s="9">
        <f t="shared" si="19"/>
        <v>0</v>
      </c>
      <c r="T63" s="26">
        <v>0</v>
      </c>
      <c r="U63" s="2">
        <v>0</v>
      </c>
      <c r="V63" s="27">
        <f t="shared" si="20"/>
        <v>0</v>
      </c>
      <c r="W63" s="26">
        <v>0</v>
      </c>
      <c r="X63" s="2">
        <v>0</v>
      </c>
      <c r="Y63" s="27">
        <f t="shared" si="21"/>
        <v>0</v>
      </c>
      <c r="Z63" s="25">
        <f t="shared" si="22"/>
        <v>6027</v>
      </c>
      <c r="AA63" s="8">
        <f t="shared" si="22"/>
        <v>10322</v>
      </c>
      <c r="AB63" s="8">
        <f t="shared" si="23"/>
        <v>16349</v>
      </c>
    </row>
    <row r="64" spans="1:30" ht="15.75" x14ac:dyDescent="0.25">
      <c r="A64" s="9" t="s">
        <v>49</v>
      </c>
      <c r="B64" s="26">
        <v>183</v>
      </c>
      <c r="C64" s="2">
        <v>248</v>
      </c>
      <c r="D64" s="27">
        <f t="shared" si="14"/>
        <v>431</v>
      </c>
      <c r="E64" s="28">
        <v>111</v>
      </c>
      <c r="F64" s="2">
        <v>373</v>
      </c>
      <c r="G64" s="9">
        <f t="shared" si="15"/>
        <v>484</v>
      </c>
      <c r="H64" s="26">
        <v>124</v>
      </c>
      <c r="I64" s="2">
        <v>251</v>
      </c>
      <c r="J64" s="27">
        <f t="shared" si="16"/>
        <v>375</v>
      </c>
      <c r="K64" s="28">
        <v>169</v>
      </c>
      <c r="L64" s="2">
        <v>213</v>
      </c>
      <c r="M64" s="9">
        <f t="shared" si="17"/>
        <v>382</v>
      </c>
      <c r="N64" s="26">
        <v>88</v>
      </c>
      <c r="O64" s="2">
        <v>223</v>
      </c>
      <c r="P64" s="27">
        <f t="shared" si="18"/>
        <v>311</v>
      </c>
      <c r="Q64" s="28">
        <v>55</v>
      </c>
      <c r="R64" s="2">
        <v>160</v>
      </c>
      <c r="S64" s="9">
        <f t="shared" si="19"/>
        <v>215</v>
      </c>
      <c r="T64" s="26">
        <v>72</v>
      </c>
      <c r="U64" s="2">
        <v>256</v>
      </c>
      <c r="V64" s="27">
        <f t="shared" si="20"/>
        <v>328</v>
      </c>
      <c r="W64" s="26">
        <v>24</v>
      </c>
      <c r="X64" s="2">
        <v>149</v>
      </c>
      <c r="Y64" s="27">
        <f t="shared" si="21"/>
        <v>173</v>
      </c>
      <c r="Z64" s="25">
        <f t="shared" si="22"/>
        <v>826</v>
      </c>
      <c r="AA64" s="8">
        <f t="shared" si="22"/>
        <v>1873</v>
      </c>
      <c r="AB64" s="8">
        <f t="shared" si="23"/>
        <v>2699</v>
      </c>
    </row>
    <row r="65" spans="1:28" ht="15.75" x14ac:dyDescent="0.25">
      <c r="A65" s="9" t="s">
        <v>7</v>
      </c>
      <c r="B65" s="26">
        <f>SUM(B59:B64)</f>
        <v>2035</v>
      </c>
      <c r="C65" s="2">
        <f>SUM(C59:C64)</f>
        <v>1789</v>
      </c>
      <c r="D65" s="27">
        <f t="shared" si="14"/>
        <v>3824</v>
      </c>
      <c r="E65" s="28">
        <f>SUM(E59:E64)</f>
        <v>579</v>
      </c>
      <c r="F65" s="2">
        <f>SUM(F59:F64)</f>
        <v>933</v>
      </c>
      <c r="G65" s="9">
        <f t="shared" si="15"/>
        <v>1512</v>
      </c>
      <c r="H65" s="26">
        <f>SUM(H59:H64)</f>
        <v>2117</v>
      </c>
      <c r="I65" s="2">
        <f>SUM(I59:I64)</f>
        <v>2667</v>
      </c>
      <c r="J65" s="27">
        <f t="shared" si="16"/>
        <v>4784</v>
      </c>
      <c r="K65" s="28">
        <f>SUM(K59:K64)</f>
        <v>6771</v>
      </c>
      <c r="L65" s="2">
        <f>SUM(L59:L64)</f>
        <v>11514</v>
      </c>
      <c r="M65" s="9">
        <f t="shared" si="17"/>
        <v>18285</v>
      </c>
      <c r="N65" s="26">
        <f>SUM(N59:N64)</f>
        <v>325</v>
      </c>
      <c r="O65" s="2">
        <f>SUM(O59:O64)</f>
        <v>258</v>
      </c>
      <c r="P65" s="27">
        <f t="shared" si="18"/>
        <v>583</v>
      </c>
      <c r="Q65" s="28">
        <f>SUM(Q59:Q64)</f>
        <v>111</v>
      </c>
      <c r="R65" s="2">
        <f>SUM(R59:R64)</f>
        <v>191</v>
      </c>
      <c r="S65" s="9">
        <f t="shared" si="19"/>
        <v>302</v>
      </c>
      <c r="T65" s="26">
        <f>SUM(T59:T64)</f>
        <v>2197</v>
      </c>
      <c r="U65" s="2">
        <f>SUM(U59:U64)</f>
        <v>3066</v>
      </c>
      <c r="V65" s="27">
        <f t="shared" si="20"/>
        <v>5263</v>
      </c>
      <c r="W65" s="26">
        <f>SUM(W59:W64)</f>
        <v>220</v>
      </c>
      <c r="X65" s="2">
        <f>SUM(X59:X64)</f>
        <v>491</v>
      </c>
      <c r="Y65" s="27">
        <f t="shared" si="21"/>
        <v>711</v>
      </c>
      <c r="Z65" s="25">
        <f t="shared" si="22"/>
        <v>14355</v>
      </c>
      <c r="AA65" s="8">
        <f t="shared" si="22"/>
        <v>20909</v>
      </c>
      <c r="AB65" s="8">
        <f t="shared" si="23"/>
        <v>35264</v>
      </c>
    </row>
    <row r="66" spans="1:28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.75" x14ac:dyDescent="0.25">
      <c r="A68" s="7" t="s">
        <v>51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.75" x14ac:dyDescent="0.25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.75" x14ac:dyDescent="0.25">
      <c r="A70" s="5" t="s">
        <v>78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.75" x14ac:dyDescent="0.25">
      <c r="A72" s="41" t="s">
        <v>4</v>
      </c>
      <c r="B72" s="41"/>
      <c r="C72" s="41"/>
      <c r="D72" s="41"/>
      <c r="E72" s="41"/>
      <c r="F72" s="41"/>
      <c r="G72" s="41"/>
      <c r="H72" s="41"/>
      <c r="I72" s="41"/>
      <c r="J72" s="12"/>
      <c r="K72" s="12"/>
      <c r="L72" s="1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.7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2"/>
      <c r="K73" s="12"/>
      <c r="L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.75" x14ac:dyDescent="0.25">
      <c r="A74" s="53" t="s">
        <v>17</v>
      </c>
      <c r="B74" s="54"/>
      <c r="C74" s="54"/>
      <c r="D74" s="54"/>
      <c r="E74" s="54"/>
      <c r="F74" s="55"/>
      <c r="G74" s="50" t="s">
        <v>79</v>
      </c>
      <c r="H74" s="51"/>
      <c r="I74" s="5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.75" x14ac:dyDescent="0.25">
      <c r="A75" s="56"/>
      <c r="B75" s="57"/>
      <c r="C75" s="57"/>
      <c r="D75" s="57"/>
      <c r="E75" s="57"/>
      <c r="F75" s="58"/>
      <c r="G75" s="21" t="s">
        <v>1</v>
      </c>
      <c r="H75" s="18" t="s">
        <v>2</v>
      </c>
      <c r="I75" s="18" t="s">
        <v>3</v>
      </c>
      <c r="J75" s="3"/>
      <c r="K75" s="3"/>
      <c r="L75" s="1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.75" x14ac:dyDescent="0.25">
      <c r="A76" s="43" t="s">
        <v>18</v>
      </c>
      <c r="B76" s="43"/>
      <c r="C76" s="43"/>
      <c r="D76" s="43"/>
      <c r="E76" s="43"/>
      <c r="F76" s="43"/>
      <c r="G76" s="8">
        <v>33</v>
      </c>
      <c r="H76" s="8">
        <v>114</v>
      </c>
      <c r="I76" s="8">
        <f>SUM(G76:H76)</f>
        <v>147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.75" x14ac:dyDescent="0.25">
      <c r="A77" s="43" t="s">
        <v>19</v>
      </c>
      <c r="B77" s="43"/>
      <c r="C77" s="43"/>
      <c r="D77" s="43"/>
      <c r="E77" s="43"/>
      <c r="F77" s="43"/>
      <c r="G77" s="8">
        <v>31</v>
      </c>
      <c r="H77" s="8">
        <v>120</v>
      </c>
      <c r="I77" s="8">
        <f>SUM(G77:H77)</f>
        <v>151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.75" x14ac:dyDescent="0.25">
      <c r="A78" s="43" t="s">
        <v>20</v>
      </c>
      <c r="B78" s="43"/>
      <c r="C78" s="43"/>
      <c r="D78" s="43"/>
      <c r="E78" s="43"/>
      <c r="F78" s="43"/>
      <c r="G78" s="8">
        <v>18</v>
      </c>
      <c r="H78" s="8">
        <v>350</v>
      </c>
      <c r="I78" s="8">
        <f>SUM(G78:H78)</f>
        <v>368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8" customHeight="1" x14ac:dyDescent="0.25">
      <c r="A79" s="65" t="s">
        <v>21</v>
      </c>
      <c r="B79" s="65"/>
      <c r="C79" s="65"/>
      <c r="D79" s="65"/>
      <c r="E79" s="65"/>
      <c r="F79" s="65"/>
      <c r="G79" s="8">
        <v>16</v>
      </c>
      <c r="H79" s="8">
        <v>47</v>
      </c>
      <c r="I79" s="8">
        <f>SUM(G79:H79)</f>
        <v>63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.75" x14ac:dyDescent="0.25">
      <c r="A80" s="44" t="s">
        <v>7</v>
      </c>
      <c r="B80" s="45"/>
      <c r="C80" s="45"/>
      <c r="D80" s="45"/>
      <c r="E80" s="45"/>
      <c r="F80" s="46"/>
      <c r="G80" s="8">
        <f>SUM(G76:G79)</f>
        <v>98</v>
      </c>
      <c r="H80" s="8">
        <f>SUM(H76:H79)</f>
        <v>631</v>
      </c>
      <c r="I80" s="8">
        <f>SUM(G80:H80)</f>
        <v>729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.75" x14ac:dyDescent="0.25">
      <c r="A82" s="41" t="s">
        <v>5</v>
      </c>
      <c r="B82" s="41"/>
      <c r="C82" s="41"/>
      <c r="D82" s="41"/>
      <c r="E82" s="41"/>
      <c r="F82" s="41"/>
      <c r="G82" s="41"/>
      <c r="H82" s="41"/>
      <c r="I82" s="41"/>
      <c r="J82" s="12"/>
      <c r="K82" s="12"/>
      <c r="L82" s="1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.75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2"/>
      <c r="K83" s="12"/>
      <c r="L83" s="1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.75" x14ac:dyDescent="0.25">
      <c r="A84" s="53" t="s">
        <v>22</v>
      </c>
      <c r="B84" s="54"/>
      <c r="C84" s="54"/>
      <c r="D84" s="54"/>
      <c r="E84" s="54"/>
      <c r="F84" s="55"/>
      <c r="G84" s="50" t="s">
        <v>79</v>
      </c>
      <c r="H84" s="51"/>
      <c r="I84" s="5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.75" x14ac:dyDescent="0.25">
      <c r="A85" s="56"/>
      <c r="B85" s="57"/>
      <c r="C85" s="57"/>
      <c r="D85" s="57"/>
      <c r="E85" s="57"/>
      <c r="F85" s="58"/>
      <c r="G85" s="21" t="s">
        <v>1</v>
      </c>
      <c r="H85" s="18" t="s">
        <v>2</v>
      </c>
      <c r="I85" s="18" t="s">
        <v>3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.75" x14ac:dyDescent="0.25">
      <c r="A86" s="37" t="s">
        <v>23</v>
      </c>
      <c r="B86" s="37"/>
      <c r="C86" s="37"/>
      <c r="D86" s="37"/>
      <c r="E86" s="37"/>
      <c r="F86" s="37"/>
      <c r="G86" s="2">
        <v>8</v>
      </c>
      <c r="H86" s="2">
        <v>25</v>
      </c>
      <c r="I86" s="2">
        <f t="shared" ref="I86:I101" si="24">SUM(G86:H86)</f>
        <v>33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.75" x14ac:dyDescent="0.25">
      <c r="A87" s="37" t="s">
        <v>24</v>
      </c>
      <c r="B87" s="37"/>
      <c r="C87" s="37"/>
      <c r="D87" s="37"/>
      <c r="E87" s="37"/>
      <c r="F87" s="37"/>
      <c r="G87" s="2">
        <v>23</v>
      </c>
      <c r="H87" s="2">
        <v>12</v>
      </c>
      <c r="I87" s="2">
        <f t="shared" si="24"/>
        <v>35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.75" x14ac:dyDescent="0.25">
      <c r="A88" s="38" t="s">
        <v>52</v>
      </c>
      <c r="B88" s="39"/>
      <c r="C88" s="39"/>
      <c r="D88" s="39"/>
      <c r="E88" s="39"/>
      <c r="F88" s="40"/>
      <c r="G88" s="2">
        <v>13</v>
      </c>
      <c r="H88" s="2">
        <v>11</v>
      </c>
      <c r="I88" s="2">
        <f t="shared" si="24"/>
        <v>24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.75" x14ac:dyDescent="0.25">
      <c r="A89" s="37" t="s">
        <v>25</v>
      </c>
      <c r="B89" s="37"/>
      <c r="C89" s="37"/>
      <c r="D89" s="37"/>
      <c r="E89" s="37"/>
      <c r="F89" s="37"/>
      <c r="G89" s="2">
        <v>21</v>
      </c>
      <c r="H89" s="2">
        <v>3</v>
      </c>
      <c r="I89" s="2">
        <f t="shared" si="24"/>
        <v>24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.75" x14ac:dyDescent="0.25">
      <c r="A90" s="37" t="s">
        <v>26</v>
      </c>
      <c r="B90" s="37"/>
      <c r="C90" s="37"/>
      <c r="D90" s="37"/>
      <c r="E90" s="37"/>
      <c r="F90" s="37"/>
      <c r="G90" s="2">
        <v>41</v>
      </c>
      <c r="H90" s="2">
        <v>310</v>
      </c>
      <c r="I90" s="2">
        <f t="shared" si="24"/>
        <v>351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.75" x14ac:dyDescent="0.25">
      <c r="A91" s="37" t="s">
        <v>27</v>
      </c>
      <c r="B91" s="37"/>
      <c r="C91" s="37"/>
      <c r="D91" s="37"/>
      <c r="E91" s="37"/>
      <c r="F91" s="37"/>
      <c r="G91" s="2">
        <v>2</v>
      </c>
      <c r="H91" s="2">
        <v>13</v>
      </c>
      <c r="I91" s="2">
        <f t="shared" si="24"/>
        <v>15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.75" x14ac:dyDescent="0.25">
      <c r="A92" s="37" t="s">
        <v>28</v>
      </c>
      <c r="B92" s="37"/>
      <c r="C92" s="37"/>
      <c r="D92" s="37"/>
      <c r="E92" s="37"/>
      <c r="F92" s="37"/>
      <c r="G92" s="2">
        <v>5</v>
      </c>
      <c r="H92" s="2">
        <v>9</v>
      </c>
      <c r="I92" s="2">
        <f t="shared" si="24"/>
        <v>14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.75" x14ac:dyDescent="0.25">
      <c r="A93" s="37" t="s">
        <v>29</v>
      </c>
      <c r="B93" s="37"/>
      <c r="C93" s="37"/>
      <c r="D93" s="37"/>
      <c r="E93" s="37"/>
      <c r="F93" s="37"/>
      <c r="G93" s="2">
        <v>8</v>
      </c>
      <c r="H93" s="2">
        <v>3</v>
      </c>
      <c r="I93" s="2">
        <f t="shared" si="24"/>
        <v>11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x14ac:dyDescent="0.25">
      <c r="A94" s="38" t="s">
        <v>30</v>
      </c>
      <c r="B94" s="39"/>
      <c r="C94" s="39"/>
      <c r="D94" s="39"/>
      <c r="E94" s="39"/>
      <c r="F94" s="40"/>
      <c r="G94" s="2">
        <v>5</v>
      </c>
      <c r="H94" s="2">
        <v>9</v>
      </c>
      <c r="I94" s="2">
        <f t="shared" si="24"/>
        <v>14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.75" x14ac:dyDescent="0.25">
      <c r="A95" s="38" t="s">
        <v>31</v>
      </c>
      <c r="B95" s="39"/>
      <c r="C95" s="39"/>
      <c r="D95" s="39"/>
      <c r="E95" s="39"/>
      <c r="F95" s="40"/>
      <c r="G95" s="2">
        <v>7</v>
      </c>
      <c r="H95" s="2">
        <v>3</v>
      </c>
      <c r="I95" s="2">
        <f t="shared" si="24"/>
        <v>10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.75" x14ac:dyDescent="0.25">
      <c r="A96" s="37" t="s">
        <v>32</v>
      </c>
      <c r="B96" s="37"/>
      <c r="C96" s="37"/>
      <c r="D96" s="37"/>
      <c r="E96" s="37"/>
      <c r="F96" s="37"/>
      <c r="G96" s="2">
        <v>20</v>
      </c>
      <c r="H96" s="2">
        <v>24</v>
      </c>
      <c r="I96" s="2">
        <f t="shared" si="24"/>
        <v>44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.75" x14ac:dyDescent="0.25">
      <c r="A97" s="37" t="s">
        <v>33</v>
      </c>
      <c r="B97" s="37"/>
      <c r="C97" s="37"/>
      <c r="D97" s="37"/>
      <c r="E97" s="37"/>
      <c r="F97" s="37"/>
      <c r="G97" s="2">
        <v>26</v>
      </c>
      <c r="H97" s="2">
        <v>17</v>
      </c>
      <c r="I97" s="2">
        <f t="shared" si="24"/>
        <v>43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.75" x14ac:dyDescent="0.25">
      <c r="A98" s="37" t="s">
        <v>34</v>
      </c>
      <c r="B98" s="37"/>
      <c r="C98" s="37"/>
      <c r="D98" s="37"/>
      <c r="E98" s="37"/>
      <c r="F98" s="37"/>
      <c r="G98" s="2">
        <v>9</v>
      </c>
      <c r="H98" s="2">
        <v>18</v>
      </c>
      <c r="I98" s="2">
        <f t="shared" si="24"/>
        <v>27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.75" x14ac:dyDescent="0.25">
      <c r="A99" s="37" t="s">
        <v>35</v>
      </c>
      <c r="B99" s="37"/>
      <c r="C99" s="37"/>
      <c r="D99" s="37"/>
      <c r="E99" s="37"/>
      <c r="F99" s="37"/>
      <c r="G99" s="2">
        <v>16</v>
      </c>
      <c r="H99" s="2">
        <v>12</v>
      </c>
      <c r="I99" s="2">
        <f t="shared" si="24"/>
        <v>28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.75" x14ac:dyDescent="0.25">
      <c r="A100" s="37" t="s">
        <v>36</v>
      </c>
      <c r="B100" s="37"/>
      <c r="C100" s="37"/>
      <c r="D100" s="37"/>
      <c r="E100" s="37"/>
      <c r="F100" s="37"/>
      <c r="G100" s="2">
        <v>55</v>
      </c>
      <c r="H100" s="2">
        <v>6</v>
      </c>
      <c r="I100" s="2">
        <f t="shared" si="24"/>
        <v>61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.75" x14ac:dyDescent="0.25">
      <c r="A101" s="37" t="s">
        <v>7</v>
      </c>
      <c r="B101" s="37"/>
      <c r="C101" s="37"/>
      <c r="D101" s="37"/>
      <c r="E101" s="37"/>
      <c r="F101" s="37"/>
      <c r="G101" s="2">
        <f>SUM(G86:G100)</f>
        <v>259</v>
      </c>
      <c r="H101" s="2">
        <f>SUM(H86:H100)</f>
        <v>475</v>
      </c>
      <c r="I101" s="2">
        <f t="shared" si="24"/>
        <v>734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.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.75" x14ac:dyDescent="0.25">
      <c r="A104" s="41" t="s">
        <v>6</v>
      </c>
      <c r="B104" s="41"/>
      <c r="C104" s="41"/>
      <c r="D104" s="41"/>
      <c r="E104" s="41"/>
      <c r="F104" s="41"/>
      <c r="G104" s="41"/>
      <c r="H104" s="41"/>
      <c r="I104" s="41"/>
      <c r="J104" s="12"/>
      <c r="K104" s="12"/>
      <c r="L104" s="1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.75" x14ac:dyDescent="0.25">
      <c r="A105" s="53" t="s">
        <v>70</v>
      </c>
      <c r="B105" s="54"/>
      <c r="C105" s="54"/>
      <c r="D105" s="54"/>
      <c r="E105" s="54"/>
      <c r="F105" s="55"/>
      <c r="G105" s="50" t="s">
        <v>79</v>
      </c>
      <c r="H105" s="51"/>
      <c r="I105" s="5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.75" x14ac:dyDescent="0.25">
      <c r="A106" s="56"/>
      <c r="B106" s="57"/>
      <c r="C106" s="57"/>
      <c r="D106" s="57"/>
      <c r="E106" s="57"/>
      <c r="F106" s="58"/>
      <c r="G106" s="21" t="s">
        <v>1</v>
      </c>
      <c r="H106" s="18" t="s">
        <v>2</v>
      </c>
      <c r="I106" s="18" t="s">
        <v>3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.75" x14ac:dyDescent="0.25">
      <c r="A107" s="37" t="s">
        <v>37</v>
      </c>
      <c r="B107" s="37"/>
      <c r="C107" s="37"/>
      <c r="D107" s="37"/>
      <c r="E107" s="37"/>
      <c r="F107" s="37"/>
      <c r="G107" s="2">
        <v>192</v>
      </c>
      <c r="H107" s="2">
        <v>94</v>
      </c>
      <c r="I107" s="2">
        <f t="shared" ref="I107:I114" si="25">SUM(G107:H107)</f>
        <v>286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.75" x14ac:dyDescent="0.25">
      <c r="A108" s="37" t="s">
        <v>38</v>
      </c>
      <c r="B108" s="37"/>
      <c r="C108" s="37"/>
      <c r="D108" s="37"/>
      <c r="E108" s="37"/>
      <c r="F108" s="37"/>
      <c r="G108" s="2">
        <v>51</v>
      </c>
      <c r="H108" s="2">
        <v>221</v>
      </c>
      <c r="I108" s="2">
        <f t="shared" si="25"/>
        <v>272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.75" x14ac:dyDescent="0.25">
      <c r="A109" s="37" t="s">
        <v>39</v>
      </c>
      <c r="B109" s="37"/>
      <c r="C109" s="37"/>
      <c r="D109" s="37"/>
      <c r="E109" s="37"/>
      <c r="F109" s="37"/>
      <c r="G109" s="2">
        <v>27</v>
      </c>
      <c r="H109" s="2">
        <v>77</v>
      </c>
      <c r="I109" s="2">
        <f t="shared" si="25"/>
        <v>104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.75" x14ac:dyDescent="0.25">
      <c r="A110" s="37" t="s">
        <v>40</v>
      </c>
      <c r="B110" s="37"/>
      <c r="C110" s="37"/>
      <c r="D110" s="37"/>
      <c r="E110" s="37"/>
      <c r="F110" s="37"/>
      <c r="G110" s="2">
        <v>239</v>
      </c>
      <c r="H110" s="2">
        <v>421</v>
      </c>
      <c r="I110" s="2">
        <f t="shared" si="25"/>
        <v>660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.75" x14ac:dyDescent="0.25">
      <c r="A111" s="37" t="s">
        <v>41</v>
      </c>
      <c r="B111" s="37"/>
      <c r="C111" s="37"/>
      <c r="D111" s="37"/>
      <c r="E111" s="37"/>
      <c r="F111" s="37"/>
      <c r="G111" s="2">
        <v>203</v>
      </c>
      <c r="H111" s="2">
        <v>554</v>
      </c>
      <c r="I111" s="2">
        <f t="shared" si="25"/>
        <v>757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.75" x14ac:dyDescent="0.25">
      <c r="A112" s="37" t="s">
        <v>42</v>
      </c>
      <c r="B112" s="37"/>
      <c r="C112" s="37"/>
      <c r="D112" s="37"/>
      <c r="E112" s="37"/>
      <c r="F112" s="37"/>
      <c r="G112" s="2">
        <v>68</v>
      </c>
      <c r="H112" s="2">
        <v>120</v>
      </c>
      <c r="I112" s="2">
        <f t="shared" si="25"/>
        <v>188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.75" x14ac:dyDescent="0.25">
      <c r="A113" s="38" t="s">
        <v>43</v>
      </c>
      <c r="B113" s="39"/>
      <c r="C113" s="39"/>
      <c r="D113" s="39"/>
      <c r="E113" s="39"/>
      <c r="F113" s="40"/>
      <c r="G113" s="2">
        <v>174</v>
      </c>
      <c r="H113" s="2">
        <v>261</v>
      </c>
      <c r="I113" s="2">
        <f t="shared" si="25"/>
        <v>435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.75" x14ac:dyDescent="0.25">
      <c r="A114" s="38" t="s">
        <v>7</v>
      </c>
      <c r="B114" s="39"/>
      <c r="C114" s="39"/>
      <c r="D114" s="39"/>
      <c r="E114" s="39"/>
      <c r="F114" s="40"/>
      <c r="G114" s="2">
        <f>SUM(G107:G113)</f>
        <v>954</v>
      </c>
      <c r="H114" s="2">
        <f>SUM(H107:H113)</f>
        <v>1748</v>
      </c>
      <c r="I114" s="2">
        <f t="shared" si="25"/>
        <v>2702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.75" x14ac:dyDescent="0.25">
      <c r="A117" s="34"/>
      <c r="B117" s="34"/>
      <c r="C117" s="34"/>
      <c r="D117" s="34"/>
      <c r="E117" s="34"/>
      <c r="F117" s="34"/>
      <c r="G117" s="18" t="s">
        <v>1</v>
      </c>
      <c r="H117" s="18" t="s">
        <v>2</v>
      </c>
      <c r="I117" s="18" t="s">
        <v>3</v>
      </c>
      <c r="J117" s="3"/>
      <c r="K117" s="3"/>
      <c r="L117" s="3"/>
      <c r="M117" s="1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.75" x14ac:dyDescent="0.25">
      <c r="A118" s="36" t="s">
        <v>69</v>
      </c>
      <c r="B118" s="36"/>
      <c r="C118" s="36"/>
      <c r="D118" s="36"/>
      <c r="E118" s="36"/>
      <c r="F118" s="36"/>
      <c r="G118" s="4">
        <f>G80+G101+G114</f>
        <v>1311</v>
      </c>
      <c r="H118" s="4">
        <f>H80+H101+H114</f>
        <v>2854</v>
      </c>
      <c r="I118" s="4">
        <f>SUM(G118:H118)</f>
        <v>4165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.75" x14ac:dyDescent="0.25">
      <c r="A121" s="61" t="s">
        <v>77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.75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.75" x14ac:dyDescent="0.25">
      <c r="A123" s="53" t="s">
        <v>68</v>
      </c>
      <c r="B123" s="55"/>
      <c r="C123" s="50" t="s">
        <v>79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.75" x14ac:dyDescent="0.25">
      <c r="A124" s="59"/>
      <c r="B124" s="60"/>
      <c r="C124" s="51" t="s">
        <v>4</v>
      </c>
      <c r="D124" s="51"/>
      <c r="E124" s="52"/>
      <c r="F124" s="50" t="s">
        <v>5</v>
      </c>
      <c r="G124" s="51"/>
      <c r="H124" s="52"/>
      <c r="I124" s="50" t="s">
        <v>6</v>
      </c>
      <c r="J124" s="51"/>
      <c r="K124" s="52"/>
      <c r="L124" s="35" t="s">
        <v>7</v>
      </c>
      <c r="M124" s="35"/>
      <c r="N124" s="3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.75" x14ac:dyDescent="0.25">
      <c r="A125" s="56"/>
      <c r="B125" s="58"/>
      <c r="C125" s="21" t="s">
        <v>1</v>
      </c>
      <c r="D125" s="18" t="s">
        <v>2</v>
      </c>
      <c r="E125" s="18" t="s">
        <v>3</v>
      </c>
      <c r="F125" s="18" t="s">
        <v>1</v>
      </c>
      <c r="G125" s="18" t="s">
        <v>2</v>
      </c>
      <c r="H125" s="18" t="s">
        <v>3</v>
      </c>
      <c r="I125" s="18" t="s">
        <v>1</v>
      </c>
      <c r="J125" s="18" t="s">
        <v>2</v>
      </c>
      <c r="K125" s="18" t="s">
        <v>3</v>
      </c>
      <c r="L125" s="18" t="s">
        <v>1</v>
      </c>
      <c r="M125" s="18" t="s">
        <v>2</v>
      </c>
      <c r="N125" s="18" t="s">
        <v>3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.75" x14ac:dyDescent="0.25">
      <c r="A126" s="47" t="s">
        <v>8</v>
      </c>
      <c r="B126" s="47"/>
      <c r="C126" s="2">
        <v>0</v>
      </c>
      <c r="D126" s="2">
        <v>0</v>
      </c>
      <c r="E126" s="2">
        <f t="shared" ref="E126:E136" si="26">SUM(C126:D126)</f>
        <v>0</v>
      </c>
      <c r="F126" s="2">
        <v>62</v>
      </c>
      <c r="G126" s="2">
        <v>176</v>
      </c>
      <c r="H126" s="2">
        <f t="shared" ref="H126:H136" si="27">SUM(F126:G126)</f>
        <v>238</v>
      </c>
      <c r="I126" s="2">
        <v>0</v>
      </c>
      <c r="J126" s="2">
        <v>0</v>
      </c>
      <c r="K126" s="2">
        <f t="shared" ref="K126:K136" si="28">SUM(I126:J126)</f>
        <v>0</v>
      </c>
      <c r="L126" s="2">
        <f t="shared" ref="L126:L136" si="29">C126+F126+I126</f>
        <v>62</v>
      </c>
      <c r="M126" s="2">
        <f t="shared" ref="M126:M136" si="30">D126+G126+J126</f>
        <v>176</v>
      </c>
      <c r="N126" s="2">
        <f t="shared" ref="N126:N136" si="31">SUM(L126:M126)</f>
        <v>238</v>
      </c>
      <c r="O126" s="3"/>
      <c r="P126" s="3"/>
      <c r="Q126" s="11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.75" x14ac:dyDescent="0.25">
      <c r="A127" s="47" t="s">
        <v>9</v>
      </c>
      <c r="B127" s="47"/>
      <c r="C127" s="2">
        <v>4</v>
      </c>
      <c r="D127" s="2">
        <v>50</v>
      </c>
      <c r="E127" s="2">
        <f t="shared" si="26"/>
        <v>54</v>
      </c>
      <c r="F127" s="2">
        <v>106</v>
      </c>
      <c r="G127" s="2">
        <v>154</v>
      </c>
      <c r="H127" s="2">
        <f t="shared" si="27"/>
        <v>260</v>
      </c>
      <c r="I127" s="2">
        <v>623</v>
      </c>
      <c r="J127" s="2">
        <v>1110</v>
      </c>
      <c r="K127" s="2">
        <f t="shared" si="28"/>
        <v>1733</v>
      </c>
      <c r="L127" s="2">
        <f t="shared" si="29"/>
        <v>733</v>
      </c>
      <c r="M127" s="2">
        <f t="shared" si="30"/>
        <v>1314</v>
      </c>
      <c r="N127" s="2">
        <f t="shared" si="31"/>
        <v>2047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.75" x14ac:dyDescent="0.25">
      <c r="A128" s="47" t="s">
        <v>10</v>
      </c>
      <c r="B128" s="47"/>
      <c r="C128" s="2">
        <v>27</v>
      </c>
      <c r="D128" s="2">
        <v>204</v>
      </c>
      <c r="E128" s="2">
        <f t="shared" si="26"/>
        <v>231</v>
      </c>
      <c r="F128" s="2">
        <v>40</v>
      </c>
      <c r="G128" s="2">
        <v>61</v>
      </c>
      <c r="H128" s="2">
        <f t="shared" si="27"/>
        <v>101</v>
      </c>
      <c r="I128" s="2">
        <v>240</v>
      </c>
      <c r="J128" s="2">
        <v>392</v>
      </c>
      <c r="K128" s="2">
        <f t="shared" si="28"/>
        <v>632</v>
      </c>
      <c r="L128" s="2">
        <f t="shared" si="29"/>
        <v>307</v>
      </c>
      <c r="M128" s="2">
        <f t="shared" si="30"/>
        <v>657</v>
      </c>
      <c r="N128" s="2">
        <f t="shared" si="31"/>
        <v>964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.75" x14ac:dyDescent="0.25">
      <c r="A129" s="47" t="s">
        <v>11</v>
      </c>
      <c r="B129" s="47"/>
      <c r="C129" s="2">
        <v>26</v>
      </c>
      <c r="D129" s="2">
        <v>131</v>
      </c>
      <c r="E129" s="2">
        <f t="shared" si="26"/>
        <v>157</v>
      </c>
      <c r="F129" s="2">
        <v>30</v>
      </c>
      <c r="G129" s="2">
        <v>48</v>
      </c>
      <c r="H129" s="2">
        <f t="shared" si="27"/>
        <v>78</v>
      </c>
      <c r="I129" s="2">
        <v>44</v>
      </c>
      <c r="J129" s="2">
        <v>102</v>
      </c>
      <c r="K129" s="2">
        <f t="shared" si="28"/>
        <v>146</v>
      </c>
      <c r="L129" s="2">
        <f t="shared" si="29"/>
        <v>100</v>
      </c>
      <c r="M129" s="2">
        <f t="shared" si="30"/>
        <v>281</v>
      </c>
      <c r="N129" s="2">
        <f t="shared" si="31"/>
        <v>381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.75" x14ac:dyDescent="0.25">
      <c r="A130" s="47" t="s">
        <v>12</v>
      </c>
      <c r="B130" s="47"/>
      <c r="C130" s="2">
        <v>10</v>
      </c>
      <c r="D130" s="2">
        <v>110</v>
      </c>
      <c r="E130" s="2">
        <f t="shared" si="26"/>
        <v>120</v>
      </c>
      <c r="F130" s="2">
        <v>9</v>
      </c>
      <c r="G130" s="2">
        <v>14</v>
      </c>
      <c r="H130" s="2">
        <f t="shared" si="27"/>
        <v>23</v>
      </c>
      <c r="I130" s="2">
        <v>16</v>
      </c>
      <c r="J130" s="2">
        <v>54</v>
      </c>
      <c r="K130" s="2">
        <f t="shared" si="28"/>
        <v>70</v>
      </c>
      <c r="L130" s="2">
        <f t="shared" si="29"/>
        <v>35</v>
      </c>
      <c r="M130" s="2">
        <f t="shared" si="30"/>
        <v>178</v>
      </c>
      <c r="N130" s="2">
        <f t="shared" si="31"/>
        <v>213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.75" x14ac:dyDescent="0.25">
      <c r="A131" s="47" t="s">
        <v>13</v>
      </c>
      <c r="B131" s="47"/>
      <c r="C131" s="2">
        <v>16</v>
      </c>
      <c r="D131" s="2">
        <v>65</v>
      </c>
      <c r="E131" s="2">
        <f t="shared" si="26"/>
        <v>81</v>
      </c>
      <c r="F131" s="2">
        <v>6</v>
      </c>
      <c r="G131" s="2">
        <v>14</v>
      </c>
      <c r="H131" s="2">
        <f t="shared" si="27"/>
        <v>20</v>
      </c>
      <c r="I131" s="2">
        <v>16</v>
      </c>
      <c r="J131" s="2">
        <v>46</v>
      </c>
      <c r="K131" s="2">
        <f t="shared" si="28"/>
        <v>62</v>
      </c>
      <c r="L131" s="2">
        <f t="shared" si="29"/>
        <v>38</v>
      </c>
      <c r="M131" s="2">
        <f t="shared" si="30"/>
        <v>125</v>
      </c>
      <c r="N131" s="2">
        <f t="shared" si="31"/>
        <v>163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.75" x14ac:dyDescent="0.25">
      <c r="A132" s="47" t="s">
        <v>14</v>
      </c>
      <c r="B132" s="47"/>
      <c r="C132" s="2">
        <v>7</v>
      </c>
      <c r="D132" s="2">
        <v>32</v>
      </c>
      <c r="E132" s="2">
        <f t="shared" si="26"/>
        <v>39</v>
      </c>
      <c r="F132" s="2">
        <v>1</v>
      </c>
      <c r="G132" s="2">
        <v>4</v>
      </c>
      <c r="H132" s="2">
        <f t="shared" si="27"/>
        <v>5</v>
      </c>
      <c r="I132" s="2">
        <v>4</v>
      </c>
      <c r="J132" s="2">
        <v>20</v>
      </c>
      <c r="K132" s="2">
        <f t="shared" si="28"/>
        <v>24</v>
      </c>
      <c r="L132" s="2">
        <f t="shared" si="29"/>
        <v>12</v>
      </c>
      <c r="M132" s="2">
        <f t="shared" si="30"/>
        <v>56</v>
      </c>
      <c r="N132" s="2">
        <f t="shared" si="31"/>
        <v>68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.75" x14ac:dyDescent="0.25">
      <c r="A133" s="47" t="s">
        <v>15</v>
      </c>
      <c r="B133" s="47"/>
      <c r="C133" s="2">
        <v>3</v>
      </c>
      <c r="D133" s="2">
        <v>22</v>
      </c>
      <c r="E133" s="2">
        <f t="shared" si="26"/>
        <v>25</v>
      </c>
      <c r="F133" s="2">
        <v>4</v>
      </c>
      <c r="G133" s="2">
        <v>4</v>
      </c>
      <c r="H133" s="2">
        <f t="shared" si="27"/>
        <v>8</v>
      </c>
      <c r="I133" s="2">
        <v>2</v>
      </c>
      <c r="J133" s="2">
        <v>14</v>
      </c>
      <c r="K133" s="2">
        <f t="shared" si="28"/>
        <v>16</v>
      </c>
      <c r="L133" s="2">
        <f t="shared" si="29"/>
        <v>9</v>
      </c>
      <c r="M133" s="2">
        <f t="shared" si="30"/>
        <v>40</v>
      </c>
      <c r="N133" s="2">
        <f t="shared" si="31"/>
        <v>49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.75" x14ac:dyDescent="0.25">
      <c r="A134" s="47" t="s">
        <v>16</v>
      </c>
      <c r="B134" s="47"/>
      <c r="C134" s="2">
        <v>5</v>
      </c>
      <c r="D134" s="2">
        <v>17</v>
      </c>
      <c r="E134" s="2">
        <f t="shared" si="26"/>
        <v>22</v>
      </c>
      <c r="F134" s="2">
        <v>1</v>
      </c>
      <c r="G134" s="2">
        <v>0</v>
      </c>
      <c r="H134" s="2">
        <f t="shared" si="27"/>
        <v>1</v>
      </c>
      <c r="I134" s="2">
        <v>9</v>
      </c>
      <c r="J134" s="2">
        <v>9</v>
      </c>
      <c r="K134" s="2">
        <f t="shared" si="28"/>
        <v>18</v>
      </c>
      <c r="L134" s="2">
        <f t="shared" si="29"/>
        <v>15</v>
      </c>
      <c r="M134" s="2">
        <f t="shared" si="30"/>
        <v>26</v>
      </c>
      <c r="N134" s="2">
        <f t="shared" si="31"/>
        <v>41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.75" x14ac:dyDescent="0.25">
      <c r="A135" s="47" t="s">
        <v>56</v>
      </c>
      <c r="B135" s="47"/>
      <c r="C135" s="2">
        <v>0</v>
      </c>
      <c r="D135" s="2">
        <v>0</v>
      </c>
      <c r="E135" s="2">
        <f t="shared" si="26"/>
        <v>0</v>
      </c>
      <c r="F135" s="2">
        <v>0</v>
      </c>
      <c r="G135" s="2">
        <v>0</v>
      </c>
      <c r="H135" s="2">
        <f t="shared" si="27"/>
        <v>0</v>
      </c>
      <c r="I135" s="2">
        <v>0</v>
      </c>
      <c r="J135" s="2">
        <v>1</v>
      </c>
      <c r="K135" s="2">
        <f t="shared" si="28"/>
        <v>1</v>
      </c>
      <c r="L135" s="2">
        <f t="shared" si="29"/>
        <v>0</v>
      </c>
      <c r="M135" s="2">
        <f t="shared" si="30"/>
        <v>1</v>
      </c>
      <c r="N135" s="2">
        <f t="shared" si="31"/>
        <v>1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.75" x14ac:dyDescent="0.25">
      <c r="A136" s="47" t="s">
        <v>7</v>
      </c>
      <c r="B136" s="47"/>
      <c r="C136" s="2">
        <f>SUM(C126:C135)</f>
        <v>98</v>
      </c>
      <c r="D136" s="2">
        <f>SUM(D126:D135)</f>
        <v>631</v>
      </c>
      <c r="E136" s="2">
        <f t="shared" si="26"/>
        <v>729</v>
      </c>
      <c r="F136" s="2">
        <f>SUM(F126:F135)</f>
        <v>259</v>
      </c>
      <c r="G136" s="2">
        <f>SUM(G126:G135)</f>
        <v>475</v>
      </c>
      <c r="H136" s="2">
        <f t="shared" si="27"/>
        <v>734</v>
      </c>
      <c r="I136" s="2">
        <f>SUM(I126:I135)</f>
        <v>954</v>
      </c>
      <c r="J136" s="2">
        <f>SUM(J126:J135)</f>
        <v>1748</v>
      </c>
      <c r="K136" s="2">
        <f t="shared" si="28"/>
        <v>2702</v>
      </c>
      <c r="L136" s="2">
        <f t="shared" si="29"/>
        <v>1311</v>
      </c>
      <c r="M136" s="2">
        <f t="shared" si="30"/>
        <v>2854</v>
      </c>
      <c r="N136" s="2">
        <f t="shared" si="31"/>
        <v>4165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5">
      <c r="A139" s="1" t="s">
        <v>44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28" x14ac:dyDescent="0.25">
      <c r="A140" s="1" t="s">
        <v>53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28" x14ac:dyDescent="0.25">
      <c r="A141" s="1" t="s">
        <v>54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28" x14ac:dyDescent="0.25">
      <c r="A142" s="1" t="s">
        <v>45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28" x14ac:dyDescent="0.25">
      <c r="A143" s="1" t="s">
        <v>46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28" x14ac:dyDescent="0.25">
      <c r="A144" s="1" t="s">
        <v>55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1" t="s">
        <v>80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</sheetData>
  <mergeCells count="108">
    <mergeCell ref="A5:A6"/>
    <mergeCell ref="B5:J5"/>
    <mergeCell ref="A18:N18"/>
    <mergeCell ref="A41:B41"/>
    <mergeCell ref="A42:B42"/>
    <mergeCell ref="A43:B43"/>
    <mergeCell ref="A44:B44"/>
    <mergeCell ref="C39:E39"/>
    <mergeCell ref="F39:H39"/>
    <mergeCell ref="I39:K39"/>
    <mergeCell ref="F21:H21"/>
    <mergeCell ref="I21:K21"/>
    <mergeCell ref="A30:B30"/>
    <mergeCell ref="A31:B31"/>
    <mergeCell ref="A32:B32"/>
    <mergeCell ref="A33:B33"/>
    <mergeCell ref="A29:B29"/>
    <mergeCell ref="A23:B23"/>
    <mergeCell ref="A54:AB54"/>
    <mergeCell ref="A36:N36"/>
    <mergeCell ref="L21:N21"/>
    <mergeCell ref="A46:B46"/>
    <mergeCell ref="A47:B47"/>
    <mergeCell ref="A48:B48"/>
    <mergeCell ref="A49:B49"/>
    <mergeCell ref="A50:B50"/>
    <mergeCell ref="A51:B51"/>
    <mergeCell ref="L39:N39"/>
    <mergeCell ref="C38:N38"/>
    <mergeCell ref="C21:E21"/>
    <mergeCell ref="A20:B22"/>
    <mergeCell ref="C20:N20"/>
    <mergeCell ref="A38:B40"/>
    <mergeCell ref="A45:B45"/>
    <mergeCell ref="A24:B24"/>
    <mergeCell ref="A25:B25"/>
    <mergeCell ref="A26:B26"/>
    <mergeCell ref="A27:B27"/>
    <mergeCell ref="A28:B28"/>
    <mergeCell ref="Z56:AB57"/>
    <mergeCell ref="B57:D57"/>
    <mergeCell ref="E57:G57"/>
    <mergeCell ref="H57:J57"/>
    <mergeCell ref="K57:M57"/>
    <mergeCell ref="N57:P57"/>
    <mergeCell ref="Q57:S57"/>
    <mergeCell ref="T57:V57"/>
    <mergeCell ref="W57:Y57"/>
    <mergeCell ref="A72:I72"/>
    <mergeCell ref="A76:F76"/>
    <mergeCell ref="A77:F77"/>
    <mergeCell ref="A78:F78"/>
    <mergeCell ref="A56:A58"/>
    <mergeCell ref="B56:Y56"/>
    <mergeCell ref="A79:F79"/>
    <mergeCell ref="A80:F80"/>
    <mergeCell ref="A74:F75"/>
    <mergeCell ref="G74:I74"/>
    <mergeCell ref="A121:N121"/>
    <mergeCell ref="A97:F97"/>
    <mergeCell ref="A117:F117"/>
    <mergeCell ref="A118:F118"/>
    <mergeCell ref="A109:F109"/>
    <mergeCell ref="A110:F110"/>
    <mergeCell ref="A111:F111"/>
    <mergeCell ref="A112:F112"/>
    <mergeCell ref="A113:F113"/>
    <mergeCell ref="A114:F114"/>
    <mergeCell ref="A100:F100"/>
    <mergeCell ref="A101:F101"/>
    <mergeCell ref="A104:I104"/>
    <mergeCell ref="A107:F107"/>
    <mergeCell ref="A108:F108"/>
    <mergeCell ref="A105:F106"/>
    <mergeCell ref="G105:I105"/>
    <mergeCell ref="A136:B136"/>
    <mergeCell ref="L124:N124"/>
    <mergeCell ref="A126:B126"/>
    <mergeCell ref="A127:B127"/>
    <mergeCell ref="A128:B128"/>
    <mergeCell ref="A129:B129"/>
    <mergeCell ref="A130:B130"/>
    <mergeCell ref="C124:E124"/>
    <mergeCell ref="F124:H124"/>
    <mergeCell ref="A135:B135"/>
    <mergeCell ref="A134:B134"/>
    <mergeCell ref="I124:K124"/>
    <mergeCell ref="A131:B131"/>
    <mergeCell ref="A132:B132"/>
    <mergeCell ref="A133:B133"/>
    <mergeCell ref="A123:B125"/>
    <mergeCell ref="C123:N123"/>
    <mergeCell ref="A82:I82"/>
    <mergeCell ref="A86:F86"/>
    <mergeCell ref="A87:F87"/>
    <mergeCell ref="A98:F98"/>
    <mergeCell ref="A99:F99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84:F85"/>
    <mergeCell ref="G84:I84"/>
  </mergeCells>
  <pageMargins left="0.7" right="0.7" top="0.75" bottom="0.75" header="0.3" footer="0.3"/>
  <pageSetup paperSize="5" scale="78" fitToHeight="0" orientation="landscape" r:id="rId1"/>
  <headerFooter>
    <oddHeader>&amp;R&amp;"-,Bold"&amp;14APPENDIX I</oddHeader>
  </headerFooter>
  <rowBreaks count="3" manualBreakCount="3">
    <brk id="34" max="16383" man="1"/>
    <brk id="67" max="16383" man="1"/>
    <brk id="10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22B8367FDB34BA2FE82AF9D5D36C7" ma:contentTypeVersion="11" ma:contentTypeDescription="Create a new document." ma:contentTypeScope="" ma:versionID="aaf99d322ea804dbd4aa1c23df1abde0">
  <xsd:schema xmlns:xsd="http://www.w3.org/2001/XMLSchema" xmlns:xs="http://www.w3.org/2001/XMLSchema" xmlns:p="http://schemas.microsoft.com/office/2006/metadata/properties" xmlns:ns2="c8ae7297-8f0d-4a75-a2b1-95750457ffab" xmlns:ns3="425ac09b-a84f-43ab-9143-8d6f6ae5596a" targetNamespace="http://schemas.microsoft.com/office/2006/metadata/properties" ma:root="true" ma:fieldsID="f0c9b4ffb4398b7e4cdaa49687a73c49" ns2:_="" ns3:_="">
    <xsd:import namespace="c8ae7297-8f0d-4a75-a2b1-95750457ffab"/>
    <xsd:import namespace="425ac09b-a84f-43ab-9143-8d6f6ae55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7297-8f0d-4a75-a2b1-95750457f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ac09b-a84f-43ab-9143-8d6f6ae55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F038F-174C-4ABA-879D-4F5FBF170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85A9B-8410-4313-81DD-3CDC4666C746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25ac09b-a84f-43ab-9143-8d6f6ae5596a"/>
    <ds:schemaRef ds:uri="c8ae7297-8f0d-4a75-a2b1-95750457ffab"/>
  </ds:schemaRefs>
</ds:datastoreItem>
</file>

<file path=customXml/itemProps3.xml><?xml version="1.0" encoding="utf-8"?>
<ds:datastoreItem xmlns:ds="http://schemas.openxmlformats.org/officeDocument/2006/customXml" ds:itemID="{0347DD88-CEF6-4E26-911B-DB739D3C6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ae7297-8f0d-4a75-a2b1-95750457ffab"/>
    <ds:schemaRef ds:uri="425ac09b-a84f-43ab-9143-8d6f6ae55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Jermaine Williams</dc:creator>
  <cp:lastModifiedBy>Jeffrey Charles</cp:lastModifiedBy>
  <dcterms:created xsi:type="dcterms:W3CDTF">2020-09-17T19:00:17Z</dcterms:created>
  <dcterms:modified xsi:type="dcterms:W3CDTF">2021-12-15T18:54:28Z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0x01010089622B8367FDB34BA2FE82AF9D5D36C7</vt:lpwstr>
  </property>
</Properties>
</file>