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frey charles\Downloads\MOE Report\"/>
    </mc:Choice>
  </mc:AlternateContent>
  <bookViews>
    <workbookView xWindow="0" yWindow="0" windowWidth="25410" windowHeight="12750"/>
  </bookViews>
  <sheets>
    <sheet name="17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H13" i="4"/>
  <c r="G13" i="4"/>
  <c r="F13" i="4"/>
  <c r="E13" i="4"/>
  <c r="D13" i="4"/>
  <c r="C13" i="4"/>
  <c r="B13" i="4"/>
  <c r="J13" i="4" s="1"/>
  <c r="J12" i="4"/>
  <c r="J11" i="4"/>
  <c r="J10" i="4"/>
  <c r="J9" i="4"/>
  <c r="J8" i="4"/>
  <c r="J7" i="4"/>
  <c r="AC68" i="4"/>
  <c r="Y68" i="4"/>
  <c r="X68" i="4"/>
  <c r="Z68" i="4" s="1"/>
  <c r="V68" i="4"/>
  <c r="U68" i="4"/>
  <c r="W68" i="4" s="1"/>
  <c r="S68" i="4"/>
  <c r="R68" i="4"/>
  <c r="T68" i="4" s="1"/>
  <c r="P68" i="4"/>
  <c r="O68" i="4"/>
  <c r="Q68" i="4" s="1"/>
  <c r="M68" i="4"/>
  <c r="L68" i="4"/>
  <c r="K68" i="4"/>
  <c r="N68" i="4" s="1"/>
  <c r="I68" i="4"/>
  <c r="H68" i="4"/>
  <c r="J68" i="4" s="1"/>
  <c r="F68" i="4"/>
  <c r="E68" i="4"/>
  <c r="G68" i="4" s="1"/>
  <c r="C68" i="4"/>
  <c r="B68" i="4"/>
  <c r="D68" i="4" s="1"/>
  <c r="AB67" i="4"/>
  <c r="AA67" i="4"/>
  <c r="AD67" i="4" s="1"/>
  <c r="Z67" i="4"/>
  <c r="W67" i="4"/>
  <c r="T67" i="4"/>
  <c r="Q67" i="4"/>
  <c r="N67" i="4"/>
  <c r="J67" i="4"/>
  <c r="G67" i="4"/>
  <c r="D67" i="4"/>
  <c r="AB66" i="4"/>
  <c r="AA66" i="4"/>
  <c r="AD66" i="4" s="1"/>
  <c r="Z66" i="4"/>
  <c r="W66" i="4"/>
  <c r="T66" i="4"/>
  <c r="Q66" i="4"/>
  <c r="N66" i="4"/>
  <c r="J66" i="4"/>
  <c r="G66" i="4"/>
  <c r="D66" i="4"/>
  <c r="AB65" i="4"/>
  <c r="AA65" i="4"/>
  <c r="AD65" i="4" s="1"/>
  <c r="Z65" i="4"/>
  <c r="W65" i="4"/>
  <c r="T65" i="4"/>
  <c r="Q65" i="4"/>
  <c r="N65" i="4"/>
  <c r="J65" i="4"/>
  <c r="G65" i="4"/>
  <c r="D65" i="4"/>
  <c r="AB64" i="4"/>
  <c r="AA64" i="4"/>
  <c r="AD64" i="4" s="1"/>
  <c r="Z64" i="4"/>
  <c r="W64" i="4"/>
  <c r="T64" i="4"/>
  <c r="Q64" i="4"/>
  <c r="N64" i="4"/>
  <c r="J64" i="4"/>
  <c r="G64" i="4"/>
  <c r="D64" i="4"/>
  <c r="AB63" i="4"/>
  <c r="AA63" i="4"/>
  <c r="AA68" i="4" s="1"/>
  <c r="AD68" i="4" s="1"/>
  <c r="Z63" i="4"/>
  <c r="W63" i="4"/>
  <c r="T63" i="4"/>
  <c r="Q63" i="4"/>
  <c r="N63" i="4"/>
  <c r="J63" i="4"/>
  <c r="G63" i="4"/>
  <c r="D63" i="4"/>
  <c r="AB62" i="4"/>
  <c r="AB68" i="4" s="1"/>
  <c r="AA62" i="4"/>
  <c r="AD62" i="4" s="1"/>
  <c r="Z62" i="4"/>
  <c r="W62" i="4"/>
  <c r="T62" i="4"/>
  <c r="Q62" i="4"/>
  <c r="N62" i="4"/>
  <c r="J62" i="4"/>
  <c r="G62" i="4"/>
  <c r="D62" i="4"/>
  <c r="AD63" i="4" l="1"/>
  <c r="J140" i="4" l="1"/>
  <c r="I140" i="4"/>
  <c r="K140" i="4" s="1"/>
  <c r="G140" i="4"/>
  <c r="F140" i="4"/>
  <c r="H140" i="4" s="1"/>
  <c r="D140" i="4"/>
  <c r="C140" i="4"/>
  <c r="L140" i="4" s="1"/>
  <c r="M139" i="4"/>
  <c r="L139" i="4"/>
  <c r="N139" i="4" s="1"/>
  <c r="K139" i="4"/>
  <c r="H139" i="4"/>
  <c r="E139" i="4"/>
  <c r="M138" i="4"/>
  <c r="L138" i="4"/>
  <c r="K138" i="4"/>
  <c r="H138" i="4"/>
  <c r="E138" i="4"/>
  <c r="M137" i="4"/>
  <c r="L137" i="4"/>
  <c r="N137" i="4" s="1"/>
  <c r="K137" i="4"/>
  <c r="H137" i="4"/>
  <c r="E137" i="4"/>
  <c r="M136" i="4"/>
  <c r="L136" i="4"/>
  <c r="K136" i="4"/>
  <c r="H136" i="4"/>
  <c r="E136" i="4"/>
  <c r="M135" i="4"/>
  <c r="L135" i="4"/>
  <c r="N135" i="4" s="1"/>
  <c r="K135" i="4"/>
  <c r="H135" i="4"/>
  <c r="E135" i="4"/>
  <c r="M134" i="4"/>
  <c r="L134" i="4"/>
  <c r="K134" i="4"/>
  <c r="H134" i="4"/>
  <c r="E134" i="4"/>
  <c r="M133" i="4"/>
  <c r="L133" i="4"/>
  <c r="N133" i="4" s="1"/>
  <c r="K133" i="4"/>
  <c r="H133" i="4"/>
  <c r="E133" i="4"/>
  <c r="M132" i="4"/>
  <c r="L132" i="4"/>
  <c r="K132" i="4"/>
  <c r="H132" i="4"/>
  <c r="E132" i="4"/>
  <c r="M131" i="4"/>
  <c r="L131" i="4"/>
  <c r="N131" i="4" s="1"/>
  <c r="K131" i="4"/>
  <c r="H131" i="4"/>
  <c r="E131" i="4"/>
  <c r="H118" i="4"/>
  <c r="G118" i="4"/>
  <c r="I117" i="4"/>
  <c r="I116" i="4"/>
  <c r="I115" i="4"/>
  <c r="I114" i="4"/>
  <c r="I113" i="4"/>
  <c r="I112" i="4"/>
  <c r="I111" i="4"/>
  <c r="I110" i="4"/>
  <c r="H104" i="4"/>
  <c r="G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H83" i="4"/>
  <c r="G83" i="4"/>
  <c r="G123" i="4" s="1"/>
  <c r="I82" i="4"/>
  <c r="I81" i="4"/>
  <c r="I80" i="4"/>
  <c r="I79" i="4"/>
  <c r="O54" i="4"/>
  <c r="K54" i="4"/>
  <c r="J54" i="4"/>
  <c r="I54" i="4"/>
  <c r="L54" i="4" s="1"/>
  <c r="G54" i="4"/>
  <c r="F54" i="4"/>
  <c r="H54" i="4" s="1"/>
  <c r="D54" i="4"/>
  <c r="N54" i="4" s="1"/>
  <c r="C54" i="4"/>
  <c r="M54" i="4" s="1"/>
  <c r="N53" i="4"/>
  <c r="M53" i="4"/>
  <c r="P53" i="4" s="1"/>
  <c r="L53" i="4"/>
  <c r="H53" i="4"/>
  <c r="E53" i="4"/>
  <c r="N52" i="4"/>
  <c r="M52" i="4"/>
  <c r="L52" i="4"/>
  <c r="H52" i="4"/>
  <c r="E52" i="4"/>
  <c r="N51" i="4"/>
  <c r="M51" i="4"/>
  <c r="P51" i="4" s="1"/>
  <c r="L51" i="4"/>
  <c r="H51" i="4"/>
  <c r="E51" i="4"/>
  <c r="N50" i="4"/>
  <c r="M50" i="4"/>
  <c r="L50" i="4"/>
  <c r="H50" i="4"/>
  <c r="E50" i="4"/>
  <c r="N49" i="4"/>
  <c r="M49" i="4"/>
  <c r="P49" i="4" s="1"/>
  <c r="L49" i="4"/>
  <c r="H49" i="4"/>
  <c r="E49" i="4"/>
  <c r="N48" i="4"/>
  <c r="M48" i="4"/>
  <c r="L48" i="4"/>
  <c r="H48" i="4"/>
  <c r="E48" i="4"/>
  <c r="N47" i="4"/>
  <c r="M47" i="4"/>
  <c r="P47" i="4" s="1"/>
  <c r="L47" i="4"/>
  <c r="H47" i="4"/>
  <c r="E47" i="4"/>
  <c r="N46" i="4"/>
  <c r="M46" i="4"/>
  <c r="L46" i="4"/>
  <c r="H46" i="4"/>
  <c r="E46" i="4"/>
  <c r="N45" i="4"/>
  <c r="M45" i="4"/>
  <c r="P45" i="4" s="1"/>
  <c r="L45" i="4"/>
  <c r="H45" i="4"/>
  <c r="E45" i="4"/>
  <c r="N44" i="4"/>
  <c r="M44" i="4"/>
  <c r="L44" i="4"/>
  <c r="H44" i="4"/>
  <c r="E44" i="4"/>
  <c r="D36" i="4"/>
  <c r="C36" i="4"/>
  <c r="B36" i="4"/>
  <c r="E35" i="4"/>
  <c r="E34" i="4"/>
  <c r="E33" i="4"/>
  <c r="E36" i="4" s="1"/>
  <c r="C26" i="4"/>
  <c r="B26" i="4"/>
  <c r="D25" i="4"/>
  <c r="D24" i="4"/>
  <c r="D23" i="4"/>
  <c r="D26" i="4" l="1"/>
  <c r="P44" i="4"/>
  <c r="P46" i="4"/>
  <c r="P48" i="4"/>
  <c r="P50" i="4"/>
  <c r="P52" i="4"/>
  <c r="H123" i="4"/>
  <c r="I123" i="4" s="1"/>
  <c r="I104" i="4"/>
  <c r="I118" i="4"/>
  <c r="N132" i="4"/>
  <c r="N134" i="4"/>
  <c r="N136" i="4"/>
  <c r="N138" i="4"/>
  <c r="M140" i="4"/>
  <c r="N140" i="4" s="1"/>
  <c r="E140" i="4"/>
  <c r="I83" i="4"/>
  <c r="E54" i="4"/>
  <c r="P54" i="4" l="1"/>
</calcChain>
</file>

<file path=xl/sharedStrings.xml><?xml version="1.0" encoding="utf-8"?>
<sst xmlns="http://schemas.openxmlformats.org/spreadsheetml/2006/main" count="214" uniqueCount="84">
  <si>
    <t>Agencies</t>
  </si>
  <si>
    <t>M</t>
  </si>
  <si>
    <t>F</t>
  </si>
  <si>
    <t>T</t>
  </si>
  <si>
    <t>COSTAATT</t>
  </si>
  <si>
    <t>UTT</t>
  </si>
  <si>
    <t>UWI</t>
  </si>
  <si>
    <t>Total</t>
  </si>
  <si>
    <t>15 - 19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</si>
  <si>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</si>
  <si>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</si>
  <si>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</si>
  <si>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</si>
  <si>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</si>
  <si>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</si>
  <si>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</si>
  <si>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+ years</t>
  </si>
  <si>
    <t>Total Enrolment at the Tertiary Education Level by Agency and Sex - Public</t>
  </si>
  <si>
    <t>Total Enrolment at the Tertiary Education Level by Age Group, Agency and Sex - Public</t>
  </si>
  <si>
    <t>Schools</t>
  </si>
  <si>
    <t>School of Liberal Arts and Human Services</t>
  </si>
  <si>
    <t>School of Business and Information Technologies</t>
  </si>
  <si>
    <t>School of Nursing, Health and Environmental Sciences</t>
  </si>
  <si>
    <t>Ken Gordon School of Journalism and Communication Studies</t>
  </si>
  <si>
    <t>Academic Areas</t>
  </si>
  <si>
    <t>Biosciences, Agriculture and Food Technologies</t>
  </si>
  <si>
    <t>Civil Engineering</t>
  </si>
  <si>
    <t xml:space="preserve">Design and Manufacturing Engineering </t>
  </si>
  <si>
    <t>Education Programmes</t>
  </si>
  <si>
    <t>Fashion and Design</t>
  </si>
  <si>
    <t>Health Sciences and Biomedical Engineering</t>
  </si>
  <si>
    <t>Information and Communication Technology</t>
  </si>
  <si>
    <t>Marine Sciences and Environmental Studies</t>
  </si>
  <si>
    <t>Maritime Studies</t>
  </si>
  <si>
    <t>Performing Arts</t>
  </si>
  <si>
    <t>Petroleum Engineering</t>
  </si>
  <si>
    <t>Process Engineering</t>
  </si>
  <si>
    <t>Sports and Leisure Studies</t>
  </si>
  <si>
    <t>Utilities Engineering</t>
  </si>
  <si>
    <t>Faculties</t>
  </si>
  <si>
    <t>Science and Agriculture</t>
  </si>
  <si>
    <t>Engineering</t>
  </si>
  <si>
    <t>Humanities and Education</t>
  </si>
  <si>
    <t>Law</t>
  </si>
  <si>
    <t>Medical Sciences</t>
  </si>
  <si>
    <t>Social Sciences</t>
  </si>
  <si>
    <t>Food and Agriculture</t>
  </si>
  <si>
    <t>Science and Technology</t>
  </si>
  <si>
    <t>All Agencies</t>
  </si>
  <si>
    <t>Total Completing Bachelor Degrees</t>
  </si>
  <si>
    <t>COSTAATT - College of Science, Technology and Applied Arts of Trinidad and Tobago</t>
  </si>
  <si>
    <t>UTT - University of Trinidad and Tobago</t>
  </si>
  <si>
    <t>UWI - University of the West Indies</t>
  </si>
  <si>
    <t>MIC-IT</t>
  </si>
  <si>
    <t>NESC</t>
  </si>
  <si>
    <t>YTEPP</t>
  </si>
  <si>
    <t>ENROLMENT</t>
  </si>
  <si>
    <t>BACHELOR DEGREE PROGRAMMES</t>
  </si>
  <si>
    <t>Crime, Justice and Public Safety</t>
  </si>
  <si>
    <t>Total Enrolment in TVET Agencies by Agency and Sex - Public</t>
  </si>
  <si>
    <t>Total Number of Students Completing Bachelor Degree Programmes by Agency, Faculty and Sex - Public</t>
  </si>
  <si>
    <t>Total Number of Students Completing Bachelor Degree Programmes by Age Group, Agency and Sex - Public</t>
  </si>
  <si>
    <t>MIC-IT - MIC Institute of Technology Limited</t>
  </si>
  <si>
    <t>NESC - National Energy Skills Center</t>
  </si>
  <si>
    <t>YTEPP - Youth Training and Employment Partnership Programme Limited</t>
  </si>
  <si>
    <t>2017/2018</t>
  </si>
  <si>
    <t>Not Identified</t>
  </si>
  <si>
    <t>Unknown</t>
  </si>
  <si>
    <t>Public Tertiary Level Institutions</t>
  </si>
  <si>
    <t>Caroni</t>
  </si>
  <si>
    <t>North Eastern</t>
  </si>
  <si>
    <t>POS &amp; Environs</t>
  </si>
  <si>
    <t>St. George East</t>
  </si>
  <si>
    <t>St. Patrick</t>
  </si>
  <si>
    <t>South Eastern</t>
  </si>
  <si>
    <t>Victoria</t>
  </si>
  <si>
    <t>Tobago</t>
  </si>
  <si>
    <t>Total Enrolment in Tertiary Level Institutions by Agency, District and Sex - Public</t>
  </si>
  <si>
    <t>District</t>
  </si>
  <si>
    <t>Age Group</t>
  </si>
  <si>
    <t>No. of Schools</t>
  </si>
  <si>
    <t>No. of Schools by Agency and District - Public</t>
  </si>
  <si>
    <t>LOCATIONS</t>
  </si>
  <si>
    <t>Source: Complied by the Research, Planning and Technical Services (RPTS) Unit, Ministry of Education, based on data supplied by the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</si>
</sst>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2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3" xfId="0" quotePrefix="1" applyFont="1" applyBorder="1" applyAlignment="1">
      <alignment horizontal="left" vertical="top"/>
    </xf>
    <xf numFmtId="0" fontId="3" fillId="0" borderId="4" xfId="0" quotePrefix="1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abSelected="1" zoomScaleNormal="100" workbookViewId="0">
      <selection activeCell="A3" sqref="A3"/>
    </sheetView>
  </sheetViews>
  <sheetFormatPr defaultRowHeight="15.75" x14ac:dyDescent="0.25"/>
  <cols>
    <col min="1" max="1" width="15.140625" style="6" customWidth="1"/>
    <col min="2" max="2" width="10" style="6" customWidth="1"/>
    <col min="3" max="3" width="9.140625" style="6"/>
    <col min="4" max="4" width="10" style="6" customWidth="1"/>
    <col min="5" max="10" width="9.140625" style="6"/>
    <col min="11" max="11" width="9.7109375" style="6" customWidth="1"/>
    <col min="12" max="14" width="9.140625" style="6"/>
    <col min="15" max="15" width="9.7109375" style="6" customWidth="1"/>
    <col min="16" max="20" width="9.140625" style="6"/>
    <col min="21" max="23" width="9.140625" style="1"/>
  </cols>
  <sheetData>
    <row r="1" spans="1:10" x14ac:dyDescent="0.25">
      <c r="A1" s="11" t="s">
        <v>82</v>
      </c>
    </row>
    <row r="3" spans="1:10" x14ac:dyDescent="0.25">
      <c r="A3" s="23" t="s">
        <v>81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25">
      <c r="A5" s="45" t="s">
        <v>68</v>
      </c>
      <c r="B5" s="26" t="s">
        <v>80</v>
      </c>
      <c r="C5" s="26"/>
      <c r="D5" s="26"/>
      <c r="E5" s="26"/>
      <c r="F5" s="26"/>
      <c r="G5" s="26"/>
      <c r="H5" s="26"/>
      <c r="I5" s="26"/>
      <c r="J5" s="26"/>
    </row>
    <row r="6" spans="1:10" ht="47.25" x14ac:dyDescent="0.25">
      <c r="A6" s="45"/>
      <c r="B6" s="2" t="s">
        <v>69</v>
      </c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2" t="s">
        <v>75</v>
      </c>
      <c r="I6" s="2" t="s">
        <v>76</v>
      </c>
      <c r="J6" s="2" t="s">
        <v>7</v>
      </c>
    </row>
    <row r="7" spans="1:10" x14ac:dyDescent="0.25">
      <c r="A7" s="3" t="s">
        <v>4</v>
      </c>
      <c r="B7" s="3">
        <v>1</v>
      </c>
      <c r="C7" s="3">
        <v>1</v>
      </c>
      <c r="D7" s="3">
        <v>2</v>
      </c>
      <c r="E7" s="3">
        <v>1</v>
      </c>
      <c r="F7" s="3">
        <v>0</v>
      </c>
      <c r="G7" s="3">
        <v>0</v>
      </c>
      <c r="H7" s="3">
        <v>1</v>
      </c>
      <c r="I7" s="3">
        <v>1</v>
      </c>
      <c r="J7" s="3">
        <f t="shared" ref="J7:J13" si="0">SUM(B7:I7)</f>
        <v>7</v>
      </c>
    </row>
    <row r="8" spans="1:10" x14ac:dyDescent="0.25">
      <c r="A8" s="3" t="s">
        <v>53</v>
      </c>
      <c r="B8" s="3">
        <v>1</v>
      </c>
      <c r="C8" s="3">
        <v>1</v>
      </c>
      <c r="D8" s="3">
        <v>2</v>
      </c>
      <c r="E8" s="3">
        <v>3</v>
      </c>
      <c r="F8" s="3">
        <v>3</v>
      </c>
      <c r="G8" s="3">
        <v>0</v>
      </c>
      <c r="H8" s="3">
        <v>3</v>
      </c>
      <c r="I8" s="12">
        <v>1</v>
      </c>
      <c r="J8" s="3">
        <f t="shared" si="0"/>
        <v>14</v>
      </c>
    </row>
    <row r="9" spans="1:10" x14ac:dyDescent="0.25">
      <c r="A9" s="3" t="s">
        <v>54</v>
      </c>
      <c r="B9" s="3">
        <v>2</v>
      </c>
      <c r="C9" s="3">
        <v>0</v>
      </c>
      <c r="D9" s="3">
        <v>1</v>
      </c>
      <c r="E9" s="3">
        <v>0</v>
      </c>
      <c r="F9" s="3">
        <v>1</v>
      </c>
      <c r="G9" s="3">
        <v>1</v>
      </c>
      <c r="H9" s="3">
        <v>3</v>
      </c>
      <c r="I9" s="3">
        <v>1</v>
      </c>
      <c r="J9" s="3">
        <f t="shared" si="0"/>
        <v>9</v>
      </c>
    </row>
    <row r="10" spans="1:10" x14ac:dyDescent="0.25">
      <c r="A10" s="3" t="s">
        <v>5</v>
      </c>
      <c r="B10" s="3">
        <v>5</v>
      </c>
      <c r="C10" s="3">
        <v>1</v>
      </c>
      <c r="D10" s="3">
        <v>3</v>
      </c>
      <c r="E10" s="3">
        <v>0</v>
      </c>
      <c r="F10" s="3">
        <v>0</v>
      </c>
      <c r="G10" s="3">
        <v>0</v>
      </c>
      <c r="H10" s="3">
        <v>2</v>
      </c>
      <c r="I10" s="3">
        <v>1</v>
      </c>
      <c r="J10" s="3">
        <f t="shared" si="0"/>
        <v>12</v>
      </c>
    </row>
    <row r="11" spans="1:10" x14ac:dyDescent="0.25">
      <c r="A11" s="3" t="s">
        <v>6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f t="shared" si="0"/>
        <v>1</v>
      </c>
    </row>
    <row r="12" spans="1:10" x14ac:dyDescent="0.25">
      <c r="A12" s="3" t="s">
        <v>55</v>
      </c>
      <c r="B12" s="3">
        <v>9</v>
      </c>
      <c r="C12" s="3">
        <v>5</v>
      </c>
      <c r="D12" s="3">
        <v>7</v>
      </c>
      <c r="E12" s="3">
        <v>8</v>
      </c>
      <c r="F12" s="3">
        <v>5</v>
      </c>
      <c r="G12" s="3">
        <v>3</v>
      </c>
      <c r="H12" s="3">
        <v>5</v>
      </c>
      <c r="I12" s="3">
        <v>5</v>
      </c>
      <c r="J12" s="3">
        <f t="shared" si="0"/>
        <v>47</v>
      </c>
    </row>
    <row r="13" spans="1:10" x14ac:dyDescent="0.25">
      <c r="A13" s="3" t="s">
        <v>7</v>
      </c>
      <c r="B13" s="3">
        <f t="shared" ref="B13:I13" si="1">SUM(B7:B12)</f>
        <v>18</v>
      </c>
      <c r="C13" s="3">
        <f t="shared" si="1"/>
        <v>8</v>
      </c>
      <c r="D13" s="3">
        <f t="shared" si="1"/>
        <v>15</v>
      </c>
      <c r="E13" s="3">
        <f t="shared" si="1"/>
        <v>13</v>
      </c>
      <c r="F13" s="3">
        <f t="shared" si="1"/>
        <v>9</v>
      </c>
      <c r="G13" s="3">
        <f t="shared" si="1"/>
        <v>4</v>
      </c>
      <c r="H13" s="3">
        <f t="shared" si="1"/>
        <v>14</v>
      </c>
      <c r="I13" s="3">
        <f t="shared" si="1"/>
        <v>9</v>
      </c>
      <c r="J13" s="3">
        <f t="shared" si="0"/>
        <v>90</v>
      </c>
    </row>
    <row r="17" spans="1:5" x14ac:dyDescent="0.25">
      <c r="A17" s="10" t="s">
        <v>56</v>
      </c>
    </row>
    <row r="19" spans="1:5" x14ac:dyDescent="0.25">
      <c r="A19" s="9" t="s">
        <v>59</v>
      </c>
    </row>
    <row r="21" spans="1:5" x14ac:dyDescent="0.25">
      <c r="A21" s="33" t="s">
        <v>0</v>
      </c>
      <c r="B21" s="26" t="s">
        <v>65</v>
      </c>
      <c r="C21" s="26"/>
      <c r="D21" s="26"/>
    </row>
    <row r="22" spans="1:5" x14ac:dyDescent="0.25">
      <c r="A22" s="33"/>
      <c r="B22" s="2" t="s">
        <v>1</v>
      </c>
      <c r="C22" s="2" t="s">
        <v>2</v>
      </c>
      <c r="D22" s="2" t="s">
        <v>3</v>
      </c>
    </row>
    <row r="23" spans="1:5" x14ac:dyDescent="0.25">
      <c r="A23" s="3" t="s">
        <v>53</v>
      </c>
      <c r="B23" s="12">
        <v>1810</v>
      </c>
      <c r="C23" s="12">
        <v>480</v>
      </c>
      <c r="D23" s="12">
        <f>SUM(B23:C23)</f>
        <v>2290</v>
      </c>
    </row>
    <row r="24" spans="1:5" x14ac:dyDescent="0.25">
      <c r="A24" s="3" t="s">
        <v>54</v>
      </c>
      <c r="B24" s="12">
        <v>714</v>
      </c>
      <c r="C24" s="12">
        <v>65</v>
      </c>
      <c r="D24" s="12">
        <f>SUM(B24:C24)</f>
        <v>779</v>
      </c>
    </row>
    <row r="25" spans="1:5" x14ac:dyDescent="0.25">
      <c r="A25" s="3" t="s">
        <v>55</v>
      </c>
      <c r="B25" s="12">
        <v>939</v>
      </c>
      <c r="C25" s="12">
        <v>2085</v>
      </c>
      <c r="D25" s="12">
        <f>SUM(B25:C25)</f>
        <v>3024</v>
      </c>
    </row>
    <row r="26" spans="1:5" x14ac:dyDescent="0.25">
      <c r="A26" s="3" t="s">
        <v>7</v>
      </c>
      <c r="B26" s="12">
        <f>SUM(B23:B25)</f>
        <v>3463</v>
      </c>
      <c r="C26" s="12">
        <f>SUM(C23:C25)</f>
        <v>2630</v>
      </c>
      <c r="D26" s="12">
        <f>SUM(D23:D25)</f>
        <v>6093</v>
      </c>
    </row>
    <row r="29" spans="1:5" x14ac:dyDescent="0.25">
      <c r="A29" s="9" t="s">
        <v>17</v>
      </c>
    </row>
    <row r="31" spans="1:5" x14ac:dyDescent="0.25">
      <c r="A31" s="33" t="s">
        <v>0</v>
      </c>
      <c r="B31" s="26" t="s">
        <v>65</v>
      </c>
      <c r="C31" s="26"/>
      <c r="D31" s="26"/>
      <c r="E31" s="26"/>
    </row>
    <row r="32" spans="1:5" ht="31.5" x14ac:dyDescent="0.25">
      <c r="A32" s="33"/>
      <c r="B32" s="2" t="s">
        <v>1</v>
      </c>
      <c r="C32" s="2" t="s">
        <v>2</v>
      </c>
      <c r="D32" s="14" t="s">
        <v>66</v>
      </c>
      <c r="E32" s="2" t="s">
        <v>3</v>
      </c>
    </row>
    <row r="33" spans="1:16" x14ac:dyDescent="0.25">
      <c r="A33" s="3" t="s">
        <v>4</v>
      </c>
      <c r="B33" s="12">
        <v>1740</v>
      </c>
      <c r="C33" s="12">
        <v>5553</v>
      </c>
      <c r="D33" s="12">
        <v>0</v>
      </c>
      <c r="E33" s="12">
        <f>SUM(B33:D33)</f>
        <v>7293</v>
      </c>
      <c r="F33" s="5"/>
    </row>
    <row r="34" spans="1:16" x14ac:dyDescent="0.25">
      <c r="A34" s="3" t="s">
        <v>5</v>
      </c>
      <c r="B34" s="3">
        <v>3811</v>
      </c>
      <c r="C34" s="3">
        <v>3303</v>
      </c>
      <c r="D34" s="3">
        <v>0</v>
      </c>
      <c r="E34" s="3">
        <f>SUM(B34:D34)</f>
        <v>7114</v>
      </c>
    </row>
    <row r="35" spans="1:16" x14ac:dyDescent="0.25">
      <c r="A35" s="3" t="s">
        <v>6</v>
      </c>
      <c r="B35" s="3">
        <v>6259</v>
      </c>
      <c r="C35" s="3">
        <v>10473</v>
      </c>
      <c r="D35" s="3">
        <v>6</v>
      </c>
      <c r="E35" s="3">
        <f>SUM(B35:D35)</f>
        <v>16738</v>
      </c>
    </row>
    <row r="36" spans="1:16" x14ac:dyDescent="0.25">
      <c r="A36" s="3" t="s">
        <v>7</v>
      </c>
      <c r="B36" s="3">
        <f>SUM(B33:B35)</f>
        <v>11810</v>
      </c>
      <c r="C36" s="3">
        <f>SUM(C33:C35)</f>
        <v>19329</v>
      </c>
      <c r="D36" s="3">
        <f>SUM(D33:D35)</f>
        <v>6</v>
      </c>
      <c r="E36" s="3">
        <f>SUM(E33:E35)</f>
        <v>31145</v>
      </c>
    </row>
    <row r="39" spans="1:16" x14ac:dyDescent="0.25">
      <c r="A39" s="8" t="s">
        <v>18</v>
      </c>
    </row>
    <row r="41" spans="1:16" x14ac:dyDescent="0.25">
      <c r="A41" s="33" t="s">
        <v>79</v>
      </c>
      <c r="B41" s="33"/>
      <c r="C41" s="26" t="s">
        <v>65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x14ac:dyDescent="0.25">
      <c r="A42" s="33"/>
      <c r="B42" s="33"/>
      <c r="C42" s="41" t="s">
        <v>4</v>
      </c>
      <c r="D42" s="42"/>
      <c r="E42" s="43"/>
      <c r="F42" s="26" t="s">
        <v>5</v>
      </c>
      <c r="G42" s="26"/>
      <c r="H42" s="26"/>
      <c r="I42" s="41" t="s">
        <v>6</v>
      </c>
      <c r="J42" s="42"/>
      <c r="K42" s="42"/>
      <c r="L42" s="43"/>
      <c r="M42" s="26" t="s">
        <v>7</v>
      </c>
      <c r="N42" s="26"/>
      <c r="O42" s="26"/>
      <c r="P42" s="26"/>
    </row>
    <row r="43" spans="1:16" ht="31.5" x14ac:dyDescent="0.25">
      <c r="A43" s="33"/>
      <c r="B43" s="33"/>
      <c r="C43" s="2" t="s">
        <v>1</v>
      </c>
      <c r="D43" s="2" t="s">
        <v>2</v>
      </c>
      <c r="E43" s="2" t="s">
        <v>3</v>
      </c>
      <c r="F43" s="2" t="s">
        <v>1</v>
      </c>
      <c r="G43" s="2" t="s">
        <v>2</v>
      </c>
      <c r="H43" s="2" t="s">
        <v>3</v>
      </c>
      <c r="I43" s="2" t="s">
        <v>1</v>
      </c>
      <c r="J43" s="2" t="s">
        <v>2</v>
      </c>
      <c r="K43" s="15" t="s">
        <v>66</v>
      </c>
      <c r="L43" s="2" t="s">
        <v>3</v>
      </c>
      <c r="M43" s="2" t="s">
        <v>1</v>
      </c>
      <c r="N43" s="2" t="s">
        <v>2</v>
      </c>
      <c r="O43" s="15" t="s">
        <v>66</v>
      </c>
      <c r="P43" s="16" t="s">
        <v>3</v>
      </c>
    </row>
    <row r="44" spans="1:16" x14ac:dyDescent="0.25">
      <c r="A44" s="38" t="s">
        <v>8</v>
      </c>
      <c r="B44" s="38"/>
      <c r="C44" s="12">
        <v>165</v>
      </c>
      <c r="D44" s="12">
        <v>399</v>
      </c>
      <c r="E44" s="12">
        <f>SUM(C44:D44)</f>
        <v>564</v>
      </c>
      <c r="F44" s="3">
        <v>1449</v>
      </c>
      <c r="G44" s="3">
        <v>1278</v>
      </c>
      <c r="H44" s="3">
        <f>SUM(F44:G44)</f>
        <v>2727</v>
      </c>
      <c r="I44" s="3">
        <v>156</v>
      </c>
      <c r="J44" s="3">
        <v>257</v>
      </c>
      <c r="K44" s="3">
        <v>0</v>
      </c>
      <c r="L44" s="3">
        <f>SUM(I44:K44)</f>
        <v>413</v>
      </c>
      <c r="M44" s="3">
        <f>C44+F44+I44</f>
        <v>1770</v>
      </c>
      <c r="N44" s="3">
        <f>D44+G44+J44</f>
        <v>1934</v>
      </c>
      <c r="O44" s="3">
        <v>0</v>
      </c>
      <c r="P44" s="3">
        <f>SUM(M44:O44)</f>
        <v>3704</v>
      </c>
    </row>
    <row r="45" spans="1:16" x14ac:dyDescent="0.25">
      <c r="A45" s="38" t="s">
        <v>9</v>
      </c>
      <c r="B45" s="38"/>
      <c r="C45" s="12">
        <v>383</v>
      </c>
      <c r="D45" s="12">
        <v>1249</v>
      </c>
      <c r="E45" s="12">
        <f t="shared" ref="E45:E54" si="2">SUM(C45:D45)</f>
        <v>1632</v>
      </c>
      <c r="F45" s="3">
        <v>1218</v>
      </c>
      <c r="G45" s="3">
        <v>1001</v>
      </c>
      <c r="H45" s="3">
        <f t="shared" ref="H45:H54" si="3">SUM(F45:G45)</f>
        <v>2219</v>
      </c>
      <c r="I45" s="3">
        <v>3161</v>
      </c>
      <c r="J45" s="3">
        <v>5160</v>
      </c>
      <c r="K45" s="3">
        <v>0</v>
      </c>
      <c r="L45" s="3">
        <f t="shared" ref="L45:L54" si="4">SUM(I45:K45)</f>
        <v>8321</v>
      </c>
      <c r="M45" s="3">
        <f t="shared" ref="M45:N54" si="5">C45+F45+I45</f>
        <v>4762</v>
      </c>
      <c r="N45" s="3">
        <f t="shared" si="5"/>
        <v>7410</v>
      </c>
      <c r="O45" s="3">
        <v>0</v>
      </c>
      <c r="P45" s="3">
        <f t="shared" ref="P45:P53" si="6">SUM(M45:O45)</f>
        <v>12172</v>
      </c>
    </row>
    <row r="46" spans="1:16" x14ac:dyDescent="0.25">
      <c r="A46" s="38" t="s">
        <v>10</v>
      </c>
      <c r="B46" s="38"/>
      <c r="C46" s="12">
        <v>424</v>
      </c>
      <c r="D46" s="12">
        <v>1359</v>
      </c>
      <c r="E46" s="12">
        <f t="shared" si="2"/>
        <v>1783</v>
      </c>
      <c r="F46" s="3">
        <v>529</v>
      </c>
      <c r="G46" s="3">
        <v>440</v>
      </c>
      <c r="H46" s="3">
        <f t="shared" si="3"/>
        <v>969</v>
      </c>
      <c r="I46" s="3">
        <v>1136</v>
      </c>
      <c r="J46" s="3">
        <v>1905</v>
      </c>
      <c r="K46" s="3">
        <v>2</v>
      </c>
      <c r="L46" s="3">
        <f t="shared" si="4"/>
        <v>3043</v>
      </c>
      <c r="M46" s="3">
        <f t="shared" si="5"/>
        <v>2089</v>
      </c>
      <c r="N46" s="3">
        <f t="shared" si="5"/>
        <v>3704</v>
      </c>
      <c r="O46" s="3">
        <v>2</v>
      </c>
      <c r="P46" s="3">
        <f t="shared" si="6"/>
        <v>5795</v>
      </c>
    </row>
    <row r="47" spans="1:16" x14ac:dyDescent="0.25">
      <c r="A47" s="38" t="s">
        <v>11</v>
      </c>
      <c r="B47" s="38"/>
      <c r="C47" s="12">
        <v>289</v>
      </c>
      <c r="D47" s="12">
        <v>1005</v>
      </c>
      <c r="E47" s="12">
        <f t="shared" si="2"/>
        <v>1294</v>
      </c>
      <c r="F47" s="3">
        <v>317</v>
      </c>
      <c r="G47" s="3">
        <v>265</v>
      </c>
      <c r="H47" s="3">
        <f t="shared" si="3"/>
        <v>582</v>
      </c>
      <c r="I47" s="3">
        <v>700</v>
      </c>
      <c r="J47" s="3">
        <v>1212</v>
      </c>
      <c r="K47" s="3">
        <v>1</v>
      </c>
      <c r="L47" s="3">
        <f t="shared" si="4"/>
        <v>1913</v>
      </c>
      <c r="M47" s="3">
        <f t="shared" si="5"/>
        <v>1306</v>
      </c>
      <c r="N47" s="3">
        <f t="shared" si="5"/>
        <v>2482</v>
      </c>
      <c r="O47" s="3">
        <v>1</v>
      </c>
      <c r="P47" s="3">
        <f t="shared" si="6"/>
        <v>3789</v>
      </c>
    </row>
    <row r="48" spans="1:16" x14ac:dyDescent="0.25">
      <c r="A48" s="38" t="s">
        <v>12</v>
      </c>
      <c r="B48" s="38"/>
      <c r="C48" s="12">
        <v>181</v>
      </c>
      <c r="D48" s="12">
        <v>703</v>
      </c>
      <c r="E48" s="12">
        <f t="shared" si="2"/>
        <v>884</v>
      </c>
      <c r="F48" s="3">
        <v>138</v>
      </c>
      <c r="G48" s="3">
        <v>159</v>
      </c>
      <c r="H48" s="3">
        <f t="shared" si="3"/>
        <v>297</v>
      </c>
      <c r="I48" s="3">
        <v>458</v>
      </c>
      <c r="J48" s="3">
        <v>783</v>
      </c>
      <c r="K48" s="3">
        <v>1</v>
      </c>
      <c r="L48" s="3">
        <f t="shared" si="4"/>
        <v>1242</v>
      </c>
      <c r="M48" s="3">
        <f t="shared" si="5"/>
        <v>777</v>
      </c>
      <c r="N48" s="3">
        <f t="shared" si="5"/>
        <v>1645</v>
      </c>
      <c r="O48" s="3">
        <v>1</v>
      </c>
      <c r="P48" s="3">
        <f t="shared" si="6"/>
        <v>2423</v>
      </c>
    </row>
    <row r="49" spans="1:30" x14ac:dyDescent="0.25">
      <c r="A49" s="38" t="s">
        <v>13</v>
      </c>
      <c r="B49" s="38"/>
      <c r="C49" s="12">
        <v>133</v>
      </c>
      <c r="D49" s="12">
        <v>390</v>
      </c>
      <c r="E49" s="12">
        <f t="shared" si="2"/>
        <v>523</v>
      </c>
      <c r="F49" s="3">
        <v>73</v>
      </c>
      <c r="G49" s="3">
        <v>75</v>
      </c>
      <c r="H49" s="3">
        <f t="shared" si="3"/>
        <v>148</v>
      </c>
      <c r="I49" s="3">
        <v>254</v>
      </c>
      <c r="J49" s="3">
        <v>468</v>
      </c>
      <c r="K49" s="3">
        <v>1</v>
      </c>
      <c r="L49" s="3">
        <f t="shared" si="4"/>
        <v>723</v>
      </c>
      <c r="M49" s="3">
        <f t="shared" si="5"/>
        <v>460</v>
      </c>
      <c r="N49" s="3">
        <f t="shared" si="5"/>
        <v>933</v>
      </c>
      <c r="O49" s="3">
        <v>1</v>
      </c>
      <c r="P49" s="3">
        <f t="shared" si="6"/>
        <v>1394</v>
      </c>
    </row>
    <row r="50" spans="1:30" x14ac:dyDescent="0.25">
      <c r="A50" s="38" t="s">
        <v>14</v>
      </c>
      <c r="B50" s="38"/>
      <c r="C50" s="12">
        <v>92</v>
      </c>
      <c r="D50" s="12">
        <v>229</v>
      </c>
      <c r="E50" s="12">
        <f t="shared" si="2"/>
        <v>321</v>
      </c>
      <c r="F50" s="3">
        <v>44</v>
      </c>
      <c r="G50" s="3">
        <v>47</v>
      </c>
      <c r="H50" s="3">
        <f t="shared" si="3"/>
        <v>91</v>
      </c>
      <c r="I50" s="3">
        <v>166</v>
      </c>
      <c r="J50" s="3">
        <v>304</v>
      </c>
      <c r="K50" s="3">
        <v>1</v>
      </c>
      <c r="L50" s="3">
        <f t="shared" si="4"/>
        <v>471</v>
      </c>
      <c r="M50" s="3">
        <f t="shared" si="5"/>
        <v>302</v>
      </c>
      <c r="N50" s="3">
        <f t="shared" si="5"/>
        <v>580</v>
      </c>
      <c r="O50" s="3">
        <v>1</v>
      </c>
      <c r="P50" s="3">
        <f t="shared" si="6"/>
        <v>883</v>
      </c>
    </row>
    <row r="51" spans="1:30" x14ac:dyDescent="0.25">
      <c r="A51" s="38" t="s">
        <v>15</v>
      </c>
      <c r="B51" s="38"/>
      <c r="C51" s="12">
        <v>37</v>
      </c>
      <c r="D51" s="12">
        <v>134</v>
      </c>
      <c r="E51" s="12">
        <f t="shared" si="2"/>
        <v>171</v>
      </c>
      <c r="F51" s="3">
        <v>23</v>
      </c>
      <c r="G51" s="3">
        <v>17</v>
      </c>
      <c r="H51" s="3">
        <f t="shared" si="3"/>
        <v>40</v>
      </c>
      <c r="I51" s="3">
        <v>95</v>
      </c>
      <c r="J51" s="3">
        <v>208</v>
      </c>
      <c r="K51" s="3">
        <v>0</v>
      </c>
      <c r="L51" s="3">
        <f t="shared" si="4"/>
        <v>303</v>
      </c>
      <c r="M51" s="3">
        <f t="shared" si="5"/>
        <v>155</v>
      </c>
      <c r="N51" s="3">
        <f t="shared" si="5"/>
        <v>359</v>
      </c>
      <c r="O51" s="3">
        <v>0</v>
      </c>
      <c r="P51" s="3">
        <f t="shared" si="6"/>
        <v>514</v>
      </c>
    </row>
    <row r="52" spans="1:30" x14ac:dyDescent="0.25">
      <c r="A52" s="38" t="s">
        <v>16</v>
      </c>
      <c r="B52" s="38"/>
      <c r="C52" s="12">
        <v>36</v>
      </c>
      <c r="D52" s="12">
        <v>85</v>
      </c>
      <c r="E52" s="12">
        <f t="shared" si="2"/>
        <v>121</v>
      </c>
      <c r="F52" s="3">
        <v>20</v>
      </c>
      <c r="G52" s="3">
        <v>21</v>
      </c>
      <c r="H52" s="3">
        <f t="shared" si="3"/>
        <v>41</v>
      </c>
      <c r="I52" s="3">
        <v>133</v>
      </c>
      <c r="J52" s="3">
        <v>176</v>
      </c>
      <c r="K52" s="3">
        <v>0</v>
      </c>
      <c r="L52" s="3">
        <f t="shared" si="4"/>
        <v>309</v>
      </c>
      <c r="M52" s="3">
        <f t="shared" si="5"/>
        <v>189</v>
      </c>
      <c r="N52" s="3">
        <f t="shared" si="5"/>
        <v>282</v>
      </c>
      <c r="O52" s="3">
        <v>0</v>
      </c>
      <c r="P52" s="3">
        <f t="shared" si="6"/>
        <v>471</v>
      </c>
    </row>
    <row r="53" spans="1:30" x14ac:dyDescent="0.25">
      <c r="A53" s="39" t="s">
        <v>67</v>
      </c>
      <c r="B53" s="40"/>
      <c r="C53" s="12">
        <v>0</v>
      </c>
      <c r="D53" s="12">
        <v>0</v>
      </c>
      <c r="E53" s="12">
        <f t="shared" si="2"/>
        <v>0</v>
      </c>
      <c r="F53" s="3">
        <v>0</v>
      </c>
      <c r="G53" s="3">
        <v>0</v>
      </c>
      <c r="H53" s="3">
        <f t="shared" si="3"/>
        <v>0</v>
      </c>
      <c r="I53" s="3">
        <v>0</v>
      </c>
      <c r="J53" s="3">
        <v>0</v>
      </c>
      <c r="K53" s="3">
        <v>0</v>
      </c>
      <c r="L53" s="3">
        <f t="shared" si="4"/>
        <v>0</v>
      </c>
      <c r="M53" s="3">
        <f t="shared" si="5"/>
        <v>0</v>
      </c>
      <c r="N53" s="3">
        <f t="shared" si="5"/>
        <v>0</v>
      </c>
      <c r="O53" s="3">
        <v>0</v>
      </c>
      <c r="P53" s="3">
        <f t="shared" si="6"/>
        <v>0</v>
      </c>
    </row>
    <row r="54" spans="1:30" x14ac:dyDescent="0.25">
      <c r="A54" s="39" t="s">
        <v>7</v>
      </c>
      <c r="B54" s="40"/>
      <c r="C54" s="12">
        <f>SUM(C44:C53)</f>
        <v>1740</v>
      </c>
      <c r="D54" s="12">
        <f>SUM(D44:D53)</f>
        <v>5553</v>
      </c>
      <c r="E54" s="12">
        <f t="shared" si="2"/>
        <v>7293</v>
      </c>
      <c r="F54" s="3">
        <f>SUM(F44:F53)</f>
        <v>3811</v>
      </c>
      <c r="G54" s="3">
        <f>SUM(G44:G53)</f>
        <v>3303</v>
      </c>
      <c r="H54" s="3">
        <f t="shared" si="3"/>
        <v>7114</v>
      </c>
      <c r="I54" s="3">
        <f>SUM(I44:I53)</f>
        <v>6259</v>
      </c>
      <c r="J54" s="3">
        <f>SUM(J44:J53)</f>
        <v>10473</v>
      </c>
      <c r="K54" s="3">
        <f>SUM(K44:K53)</f>
        <v>6</v>
      </c>
      <c r="L54" s="3">
        <f t="shared" si="4"/>
        <v>16738</v>
      </c>
      <c r="M54" s="3">
        <f t="shared" si="5"/>
        <v>11810</v>
      </c>
      <c r="N54" s="3">
        <f t="shared" si="5"/>
        <v>19329</v>
      </c>
      <c r="O54" s="3">
        <f>SUM(O44:O53)</f>
        <v>6</v>
      </c>
      <c r="P54" s="3">
        <f>SUM(P44:P53)</f>
        <v>31145</v>
      </c>
    </row>
    <row r="55" spans="1:30" x14ac:dyDescent="0.25">
      <c r="A55" s="13"/>
      <c r="B55" s="13"/>
      <c r="C55" s="19"/>
      <c r="D55" s="19"/>
      <c r="E55" s="1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30" x14ac:dyDescent="0.25">
      <c r="A56" s="13"/>
      <c r="B56" s="13"/>
      <c r="C56" s="19"/>
      <c r="D56" s="19"/>
      <c r="E56" s="1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30" x14ac:dyDescent="0.25">
      <c r="A57" s="22" t="s">
        <v>77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" customHeight="1" x14ac:dyDescent="0.25">
      <c r="A59" s="46" t="s">
        <v>68</v>
      </c>
      <c r="B59" s="44" t="s">
        <v>78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7" t="s">
        <v>7</v>
      </c>
      <c r="AB59" s="47"/>
      <c r="AC59" s="47"/>
      <c r="AD59" s="47"/>
    </row>
    <row r="60" spans="1:30" x14ac:dyDescent="0.25">
      <c r="A60" s="46"/>
      <c r="B60" s="44" t="s">
        <v>69</v>
      </c>
      <c r="C60" s="44"/>
      <c r="D60" s="44"/>
      <c r="E60" s="44" t="s">
        <v>70</v>
      </c>
      <c r="F60" s="44"/>
      <c r="G60" s="44"/>
      <c r="H60" s="44" t="s">
        <v>71</v>
      </c>
      <c r="I60" s="44"/>
      <c r="J60" s="44"/>
      <c r="K60" s="44" t="s">
        <v>72</v>
      </c>
      <c r="L60" s="44"/>
      <c r="M60" s="44"/>
      <c r="N60" s="44"/>
      <c r="O60" s="44" t="s">
        <v>73</v>
      </c>
      <c r="P60" s="44"/>
      <c r="Q60" s="44"/>
      <c r="R60" s="44" t="s">
        <v>74</v>
      </c>
      <c r="S60" s="44"/>
      <c r="T60" s="44"/>
      <c r="U60" s="44" t="s">
        <v>75</v>
      </c>
      <c r="V60" s="44"/>
      <c r="W60" s="44"/>
      <c r="X60" s="44" t="s">
        <v>76</v>
      </c>
      <c r="Y60" s="44"/>
      <c r="Z60" s="44"/>
      <c r="AA60" s="47"/>
      <c r="AB60" s="47"/>
      <c r="AC60" s="47"/>
      <c r="AD60" s="47"/>
    </row>
    <row r="61" spans="1:30" ht="31.5" x14ac:dyDescent="0.25">
      <c r="A61" s="46"/>
      <c r="B61" s="20" t="s">
        <v>1</v>
      </c>
      <c r="C61" s="20" t="s">
        <v>2</v>
      </c>
      <c r="D61" s="20" t="s">
        <v>3</v>
      </c>
      <c r="E61" s="20" t="s">
        <v>1</v>
      </c>
      <c r="F61" s="20" t="s">
        <v>2</v>
      </c>
      <c r="G61" s="20" t="s">
        <v>3</v>
      </c>
      <c r="H61" s="20" t="s">
        <v>1</v>
      </c>
      <c r="I61" s="20" t="s">
        <v>2</v>
      </c>
      <c r="J61" s="20" t="s">
        <v>3</v>
      </c>
      <c r="K61" s="20" t="s">
        <v>1</v>
      </c>
      <c r="L61" s="20" t="s">
        <v>2</v>
      </c>
      <c r="M61" s="21" t="s">
        <v>66</v>
      </c>
      <c r="N61" s="20" t="s">
        <v>3</v>
      </c>
      <c r="O61" s="20" t="s">
        <v>1</v>
      </c>
      <c r="P61" s="20" t="s">
        <v>2</v>
      </c>
      <c r="Q61" s="20" t="s">
        <v>3</v>
      </c>
      <c r="R61" s="20" t="s">
        <v>1</v>
      </c>
      <c r="S61" s="20" t="s">
        <v>2</v>
      </c>
      <c r="T61" s="20" t="s">
        <v>3</v>
      </c>
      <c r="U61" s="20" t="s">
        <v>1</v>
      </c>
      <c r="V61" s="20" t="s">
        <v>2</v>
      </c>
      <c r="W61" s="20" t="s">
        <v>3</v>
      </c>
      <c r="X61" s="20" t="s">
        <v>1</v>
      </c>
      <c r="Y61" s="20" t="s">
        <v>2</v>
      </c>
      <c r="Z61" s="20" t="s">
        <v>3</v>
      </c>
      <c r="AA61" s="20" t="s">
        <v>1</v>
      </c>
      <c r="AB61" s="20" t="s">
        <v>2</v>
      </c>
      <c r="AC61" s="21" t="s">
        <v>66</v>
      </c>
      <c r="AD61" s="20" t="s">
        <v>3</v>
      </c>
    </row>
    <row r="62" spans="1:30" x14ac:dyDescent="0.25">
      <c r="A62" s="12" t="s">
        <v>4</v>
      </c>
      <c r="B62" s="12">
        <v>54</v>
      </c>
      <c r="C62" s="12">
        <v>79</v>
      </c>
      <c r="D62" s="12">
        <f t="shared" ref="D62:D68" si="7">SUM(B62:C62)</f>
        <v>133</v>
      </c>
      <c r="E62" s="12">
        <v>62</v>
      </c>
      <c r="F62" s="12">
        <v>384</v>
      </c>
      <c r="G62" s="12">
        <f t="shared" ref="G62:G68" si="8">SUM(E62:F62)</f>
        <v>446</v>
      </c>
      <c r="H62" s="12">
        <v>1149</v>
      </c>
      <c r="I62" s="12">
        <v>2288</v>
      </c>
      <c r="J62" s="12">
        <f t="shared" ref="J62:J68" si="9">SUM(H62:I62)</f>
        <v>3437</v>
      </c>
      <c r="K62" s="12">
        <v>95</v>
      </c>
      <c r="L62" s="12">
        <v>918</v>
      </c>
      <c r="M62" s="12">
        <v>0</v>
      </c>
      <c r="N62" s="12">
        <f t="shared" ref="N62:N68" si="10">SUM(K62:M62)</f>
        <v>1013</v>
      </c>
      <c r="O62" s="12">
        <v>0</v>
      </c>
      <c r="P62" s="12">
        <v>0</v>
      </c>
      <c r="Q62" s="12">
        <f t="shared" ref="Q62:Q68" si="11">SUM(O62:P62)</f>
        <v>0</v>
      </c>
      <c r="R62" s="12">
        <v>0</v>
      </c>
      <c r="S62" s="12">
        <v>0</v>
      </c>
      <c r="T62" s="12">
        <f t="shared" ref="T62:T68" si="12">SUM(R62:S62)</f>
        <v>0</v>
      </c>
      <c r="U62" s="12">
        <v>346</v>
      </c>
      <c r="V62" s="12">
        <v>1624</v>
      </c>
      <c r="W62" s="12">
        <f t="shared" ref="W62:W68" si="13">SUM(U62:V62)</f>
        <v>1970</v>
      </c>
      <c r="X62" s="12">
        <v>34</v>
      </c>
      <c r="Y62" s="12">
        <v>260</v>
      </c>
      <c r="Z62" s="12">
        <f t="shared" ref="Z62:Z68" si="14">SUM(X62:Y62)</f>
        <v>294</v>
      </c>
      <c r="AA62" s="12">
        <f>B62+E62+H62+K62+O62+R62+U62+X62</f>
        <v>1740</v>
      </c>
      <c r="AB62" s="12">
        <f>C62+F62+I62+L62+P62+S62+V62+Y62</f>
        <v>5553</v>
      </c>
      <c r="AC62" s="12">
        <v>0</v>
      </c>
      <c r="AD62" s="12">
        <f>SUM(AA62:AC62)</f>
        <v>7293</v>
      </c>
    </row>
    <row r="63" spans="1:30" x14ac:dyDescent="0.25">
      <c r="A63" s="12" t="s">
        <v>53</v>
      </c>
      <c r="B63" s="12">
        <v>70</v>
      </c>
      <c r="C63" s="12">
        <v>31</v>
      </c>
      <c r="D63" s="12">
        <f t="shared" si="7"/>
        <v>101</v>
      </c>
      <c r="E63" s="12">
        <v>74</v>
      </c>
      <c r="F63" s="12">
        <v>1</v>
      </c>
      <c r="G63" s="12">
        <f t="shared" si="8"/>
        <v>75</v>
      </c>
      <c r="H63" s="12">
        <v>200</v>
      </c>
      <c r="I63" s="12">
        <v>90</v>
      </c>
      <c r="J63" s="12">
        <f t="shared" si="9"/>
        <v>290</v>
      </c>
      <c r="K63" s="12">
        <v>764</v>
      </c>
      <c r="L63" s="12">
        <v>161</v>
      </c>
      <c r="M63" s="12">
        <v>0</v>
      </c>
      <c r="N63" s="12">
        <f t="shared" si="10"/>
        <v>925</v>
      </c>
      <c r="O63" s="12">
        <v>210</v>
      </c>
      <c r="P63" s="12">
        <v>44</v>
      </c>
      <c r="Q63" s="12">
        <f t="shared" si="11"/>
        <v>254</v>
      </c>
      <c r="R63" s="12">
        <v>0</v>
      </c>
      <c r="S63" s="12">
        <v>0</v>
      </c>
      <c r="T63" s="12">
        <f t="shared" si="12"/>
        <v>0</v>
      </c>
      <c r="U63" s="12">
        <v>363</v>
      </c>
      <c r="V63" s="12">
        <v>113</v>
      </c>
      <c r="W63" s="12">
        <f t="shared" si="13"/>
        <v>476</v>
      </c>
      <c r="X63" s="12">
        <v>151</v>
      </c>
      <c r="Y63" s="12">
        <v>18</v>
      </c>
      <c r="Z63" s="12">
        <f t="shared" si="14"/>
        <v>169</v>
      </c>
      <c r="AA63" s="12">
        <f t="shared" ref="AA63:AB67" si="15">B63+E63+H63+K63+O63+R63+U63+X63</f>
        <v>1832</v>
      </c>
      <c r="AB63" s="12">
        <f t="shared" si="15"/>
        <v>458</v>
      </c>
      <c r="AC63" s="12">
        <v>0</v>
      </c>
      <c r="AD63" s="12">
        <f t="shared" ref="AD63:AD67" si="16">SUM(AA63:AC63)</f>
        <v>2290</v>
      </c>
    </row>
    <row r="64" spans="1:30" x14ac:dyDescent="0.25">
      <c r="A64" s="12" t="s">
        <v>54</v>
      </c>
      <c r="B64" s="12">
        <v>291</v>
      </c>
      <c r="C64" s="12">
        <v>21</v>
      </c>
      <c r="D64" s="12">
        <f t="shared" si="7"/>
        <v>312</v>
      </c>
      <c r="E64" s="12">
        <v>0</v>
      </c>
      <c r="F64" s="12">
        <v>0</v>
      </c>
      <c r="G64" s="12">
        <f t="shared" si="8"/>
        <v>0</v>
      </c>
      <c r="H64" s="12">
        <v>53</v>
      </c>
      <c r="I64" s="12">
        <v>3</v>
      </c>
      <c r="J64" s="12">
        <f t="shared" si="9"/>
        <v>56</v>
      </c>
      <c r="K64" s="12">
        <v>0</v>
      </c>
      <c r="L64" s="12">
        <v>0</v>
      </c>
      <c r="M64" s="12">
        <v>0</v>
      </c>
      <c r="N64" s="12">
        <f t="shared" si="10"/>
        <v>0</v>
      </c>
      <c r="O64" s="12">
        <v>37</v>
      </c>
      <c r="P64" s="12">
        <v>1</v>
      </c>
      <c r="Q64" s="12">
        <f t="shared" si="11"/>
        <v>38</v>
      </c>
      <c r="R64" s="12">
        <v>44</v>
      </c>
      <c r="S64" s="12">
        <v>3</v>
      </c>
      <c r="T64" s="12">
        <f t="shared" si="12"/>
        <v>47</v>
      </c>
      <c r="U64" s="12">
        <v>258</v>
      </c>
      <c r="V64" s="12">
        <v>36</v>
      </c>
      <c r="W64" s="12">
        <f t="shared" si="13"/>
        <v>294</v>
      </c>
      <c r="X64" s="12">
        <v>31</v>
      </c>
      <c r="Y64" s="12">
        <v>1</v>
      </c>
      <c r="Z64" s="12">
        <f t="shared" si="14"/>
        <v>32</v>
      </c>
      <c r="AA64" s="12">
        <f t="shared" si="15"/>
        <v>714</v>
      </c>
      <c r="AB64" s="12">
        <f t="shared" si="15"/>
        <v>65</v>
      </c>
      <c r="AC64" s="12">
        <v>0</v>
      </c>
      <c r="AD64" s="12">
        <f t="shared" si="16"/>
        <v>779</v>
      </c>
    </row>
    <row r="65" spans="1:30" x14ac:dyDescent="0.25">
      <c r="A65" s="12" t="s">
        <v>5</v>
      </c>
      <c r="B65" s="12">
        <v>1495</v>
      </c>
      <c r="C65" s="12">
        <v>1365</v>
      </c>
      <c r="D65" s="12">
        <f t="shared" si="7"/>
        <v>2860</v>
      </c>
      <c r="E65" s="12">
        <v>173</v>
      </c>
      <c r="F65" s="12">
        <v>184</v>
      </c>
      <c r="G65" s="12">
        <f t="shared" si="8"/>
        <v>357</v>
      </c>
      <c r="H65" s="12">
        <v>895</v>
      </c>
      <c r="I65" s="12">
        <v>442</v>
      </c>
      <c r="J65" s="12">
        <f t="shared" si="9"/>
        <v>1337</v>
      </c>
      <c r="K65" s="12">
        <v>0</v>
      </c>
      <c r="L65" s="12">
        <v>0</v>
      </c>
      <c r="M65" s="12">
        <v>0</v>
      </c>
      <c r="N65" s="12">
        <f t="shared" si="10"/>
        <v>0</v>
      </c>
      <c r="O65" s="12">
        <v>0</v>
      </c>
      <c r="P65" s="12">
        <v>0</v>
      </c>
      <c r="Q65" s="12">
        <f t="shared" si="11"/>
        <v>0</v>
      </c>
      <c r="R65" s="12">
        <v>0</v>
      </c>
      <c r="S65" s="12">
        <v>0</v>
      </c>
      <c r="T65" s="12">
        <f t="shared" si="12"/>
        <v>0</v>
      </c>
      <c r="U65" s="12">
        <v>1237</v>
      </c>
      <c r="V65" s="12">
        <v>1216</v>
      </c>
      <c r="W65" s="12">
        <f t="shared" si="13"/>
        <v>2453</v>
      </c>
      <c r="X65" s="12">
        <v>11</v>
      </c>
      <c r="Y65" s="12">
        <v>96</v>
      </c>
      <c r="Z65" s="12">
        <f t="shared" si="14"/>
        <v>107</v>
      </c>
      <c r="AA65" s="12">
        <f t="shared" si="15"/>
        <v>3811</v>
      </c>
      <c r="AB65" s="12">
        <f t="shared" si="15"/>
        <v>3303</v>
      </c>
      <c r="AC65" s="12">
        <v>0</v>
      </c>
      <c r="AD65" s="12">
        <f t="shared" si="16"/>
        <v>7114</v>
      </c>
    </row>
    <row r="66" spans="1:30" x14ac:dyDescent="0.25">
      <c r="A66" s="12" t="s">
        <v>6</v>
      </c>
      <c r="B66" s="12">
        <v>0</v>
      </c>
      <c r="C66" s="12">
        <v>0</v>
      </c>
      <c r="D66" s="12">
        <f t="shared" si="7"/>
        <v>0</v>
      </c>
      <c r="E66" s="12">
        <v>0</v>
      </c>
      <c r="F66" s="12">
        <v>0</v>
      </c>
      <c r="G66" s="12">
        <f t="shared" si="8"/>
        <v>0</v>
      </c>
      <c r="H66" s="12">
        <v>0</v>
      </c>
      <c r="I66" s="12">
        <v>0</v>
      </c>
      <c r="J66" s="12">
        <f t="shared" si="9"/>
        <v>0</v>
      </c>
      <c r="K66" s="12">
        <v>6259</v>
      </c>
      <c r="L66" s="12">
        <v>10473</v>
      </c>
      <c r="M66" s="12">
        <v>6</v>
      </c>
      <c r="N66" s="12">
        <f t="shared" si="10"/>
        <v>16738</v>
      </c>
      <c r="O66" s="12">
        <v>0</v>
      </c>
      <c r="P66" s="12">
        <v>0</v>
      </c>
      <c r="Q66" s="12">
        <f t="shared" si="11"/>
        <v>0</v>
      </c>
      <c r="R66" s="12">
        <v>0</v>
      </c>
      <c r="S66" s="12">
        <v>0</v>
      </c>
      <c r="T66" s="12">
        <f t="shared" si="12"/>
        <v>0</v>
      </c>
      <c r="U66" s="12">
        <v>0</v>
      </c>
      <c r="V66" s="12">
        <v>0</v>
      </c>
      <c r="W66" s="12">
        <f t="shared" si="13"/>
        <v>0</v>
      </c>
      <c r="X66" s="12">
        <v>0</v>
      </c>
      <c r="Y66" s="12">
        <v>0</v>
      </c>
      <c r="Z66" s="12">
        <f t="shared" si="14"/>
        <v>0</v>
      </c>
      <c r="AA66" s="12">
        <f t="shared" si="15"/>
        <v>6259</v>
      </c>
      <c r="AB66" s="12">
        <f t="shared" si="15"/>
        <v>10473</v>
      </c>
      <c r="AC66" s="12">
        <v>6</v>
      </c>
      <c r="AD66" s="12">
        <f t="shared" si="16"/>
        <v>16738</v>
      </c>
    </row>
    <row r="67" spans="1:30" x14ac:dyDescent="0.25">
      <c r="A67" s="12" t="s">
        <v>55</v>
      </c>
      <c r="B67" s="12">
        <v>152</v>
      </c>
      <c r="C67" s="12">
        <v>256</v>
      </c>
      <c r="D67" s="12">
        <f t="shared" si="7"/>
        <v>408</v>
      </c>
      <c r="E67" s="12">
        <v>164</v>
      </c>
      <c r="F67" s="12">
        <v>449</v>
      </c>
      <c r="G67" s="12">
        <f t="shared" si="8"/>
        <v>613</v>
      </c>
      <c r="H67" s="12">
        <v>143</v>
      </c>
      <c r="I67" s="12">
        <v>246</v>
      </c>
      <c r="J67" s="12">
        <f t="shared" si="9"/>
        <v>389</v>
      </c>
      <c r="K67" s="12">
        <v>176</v>
      </c>
      <c r="L67" s="12">
        <v>261</v>
      </c>
      <c r="M67" s="12">
        <v>0</v>
      </c>
      <c r="N67" s="12">
        <f t="shared" si="10"/>
        <v>437</v>
      </c>
      <c r="O67" s="12">
        <v>112</v>
      </c>
      <c r="P67" s="12">
        <v>242</v>
      </c>
      <c r="Q67" s="12">
        <f t="shared" si="11"/>
        <v>354</v>
      </c>
      <c r="R67" s="12">
        <v>85</v>
      </c>
      <c r="S67" s="12">
        <v>225</v>
      </c>
      <c r="T67" s="12">
        <f t="shared" si="12"/>
        <v>310</v>
      </c>
      <c r="U67" s="12">
        <v>76</v>
      </c>
      <c r="V67" s="12">
        <v>235</v>
      </c>
      <c r="W67" s="12">
        <f t="shared" si="13"/>
        <v>311</v>
      </c>
      <c r="X67" s="12">
        <v>31</v>
      </c>
      <c r="Y67" s="12">
        <v>171</v>
      </c>
      <c r="Z67" s="12">
        <f t="shared" si="14"/>
        <v>202</v>
      </c>
      <c r="AA67" s="12">
        <f t="shared" si="15"/>
        <v>939</v>
      </c>
      <c r="AB67" s="12">
        <f t="shared" si="15"/>
        <v>2085</v>
      </c>
      <c r="AC67" s="12">
        <v>0</v>
      </c>
      <c r="AD67" s="12">
        <f t="shared" si="16"/>
        <v>3024</v>
      </c>
    </row>
    <row r="68" spans="1:30" x14ac:dyDescent="0.25">
      <c r="A68" s="12" t="s">
        <v>7</v>
      </c>
      <c r="B68" s="12">
        <f>SUM(B62:B67)</f>
        <v>2062</v>
      </c>
      <c r="C68" s="12">
        <f>SUM(C62:C67)</f>
        <v>1752</v>
      </c>
      <c r="D68" s="12">
        <f t="shared" si="7"/>
        <v>3814</v>
      </c>
      <c r="E68" s="12">
        <f>SUM(E62:E67)</f>
        <v>473</v>
      </c>
      <c r="F68" s="12">
        <f>SUM(F62:F67)</f>
        <v>1018</v>
      </c>
      <c r="G68" s="12">
        <f t="shared" si="8"/>
        <v>1491</v>
      </c>
      <c r="H68" s="12">
        <f>SUM(H62:H67)</f>
        <v>2440</v>
      </c>
      <c r="I68" s="12">
        <f>SUM(I62:I67)</f>
        <v>3069</v>
      </c>
      <c r="J68" s="12">
        <f t="shared" si="9"/>
        <v>5509</v>
      </c>
      <c r="K68" s="12">
        <f>SUM(K62:K67)</f>
        <v>7294</v>
      </c>
      <c r="L68" s="12">
        <f>SUM(L62:L67)</f>
        <v>11813</v>
      </c>
      <c r="M68" s="12">
        <f>SUM(M62:M67)</f>
        <v>6</v>
      </c>
      <c r="N68" s="12">
        <f t="shared" si="10"/>
        <v>19113</v>
      </c>
      <c r="O68" s="12">
        <f>SUM(O62:O67)</f>
        <v>359</v>
      </c>
      <c r="P68" s="12">
        <f>SUM(P62:P67)</f>
        <v>287</v>
      </c>
      <c r="Q68" s="12">
        <f t="shared" si="11"/>
        <v>646</v>
      </c>
      <c r="R68" s="12">
        <f>SUM(R62:R67)</f>
        <v>129</v>
      </c>
      <c r="S68" s="12">
        <f>SUM(S62:S67)</f>
        <v>228</v>
      </c>
      <c r="T68" s="12">
        <f t="shared" si="12"/>
        <v>357</v>
      </c>
      <c r="U68" s="12">
        <f>SUM(U62:U67)</f>
        <v>2280</v>
      </c>
      <c r="V68" s="12">
        <f>SUM(V62:V67)</f>
        <v>3224</v>
      </c>
      <c r="W68" s="12">
        <f t="shared" si="13"/>
        <v>5504</v>
      </c>
      <c r="X68" s="12">
        <f>SUM(X62:X67)</f>
        <v>258</v>
      </c>
      <c r="Y68" s="12">
        <f>SUM(Y62:Y67)</f>
        <v>546</v>
      </c>
      <c r="Z68" s="12">
        <f t="shared" si="14"/>
        <v>804</v>
      </c>
      <c r="AA68" s="12">
        <f>SUM(AA62:AA67)</f>
        <v>15295</v>
      </c>
      <c r="AB68" s="12">
        <f>SUM(AB62:AB67)</f>
        <v>21937</v>
      </c>
      <c r="AC68" s="12">
        <f>SUM(AC62:AC67)</f>
        <v>6</v>
      </c>
      <c r="AD68" s="12">
        <f>SUM(AA68:AC68)</f>
        <v>37238</v>
      </c>
    </row>
    <row r="71" spans="1:30" x14ac:dyDescent="0.25">
      <c r="A71" s="11" t="s">
        <v>57</v>
      </c>
    </row>
    <row r="73" spans="1:30" x14ac:dyDescent="0.25">
      <c r="A73" s="9" t="s">
        <v>60</v>
      </c>
    </row>
    <row r="75" spans="1:30" x14ac:dyDescent="0.25">
      <c r="A75" s="32" t="s">
        <v>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7" spans="1:30" x14ac:dyDescent="0.25">
      <c r="A77" s="33" t="s">
        <v>19</v>
      </c>
      <c r="B77" s="33"/>
      <c r="C77" s="33"/>
      <c r="D77" s="33"/>
      <c r="E77" s="33"/>
      <c r="F77" s="33"/>
      <c r="G77" s="26" t="s">
        <v>65</v>
      </c>
      <c r="H77" s="26"/>
      <c r="I77" s="26"/>
    </row>
    <row r="78" spans="1:30" x14ac:dyDescent="0.25">
      <c r="A78" s="33"/>
      <c r="B78" s="33"/>
      <c r="C78" s="33"/>
      <c r="D78" s="33"/>
      <c r="E78" s="33"/>
      <c r="F78" s="33"/>
      <c r="G78" s="2" t="s">
        <v>1</v>
      </c>
      <c r="H78" s="2" t="s">
        <v>2</v>
      </c>
      <c r="I78" s="2" t="s">
        <v>3</v>
      </c>
      <c r="L78" s="17"/>
    </row>
    <row r="79" spans="1:30" x14ac:dyDescent="0.25">
      <c r="A79" s="34" t="s">
        <v>20</v>
      </c>
      <c r="B79" s="34"/>
      <c r="C79" s="34"/>
      <c r="D79" s="34"/>
      <c r="E79" s="34"/>
      <c r="F79" s="34"/>
      <c r="G79" s="12">
        <v>28</v>
      </c>
      <c r="H79" s="12">
        <v>112</v>
      </c>
      <c r="I79" s="12">
        <f>SUM(G79:H79)</f>
        <v>140</v>
      </c>
    </row>
    <row r="80" spans="1:30" x14ac:dyDescent="0.25">
      <c r="A80" s="34" t="s">
        <v>21</v>
      </c>
      <c r="B80" s="34"/>
      <c r="C80" s="34"/>
      <c r="D80" s="34"/>
      <c r="E80" s="34"/>
      <c r="F80" s="34"/>
      <c r="G80" s="12">
        <v>36</v>
      </c>
      <c r="H80" s="12">
        <v>134</v>
      </c>
      <c r="I80" s="12">
        <f t="shared" ref="I80:I83" si="17">SUM(G80:H80)</f>
        <v>170</v>
      </c>
    </row>
    <row r="81" spans="1:12" x14ac:dyDescent="0.25">
      <c r="A81" s="34" t="s">
        <v>22</v>
      </c>
      <c r="B81" s="34"/>
      <c r="C81" s="34"/>
      <c r="D81" s="34"/>
      <c r="E81" s="34"/>
      <c r="F81" s="34"/>
      <c r="G81" s="12">
        <v>27</v>
      </c>
      <c r="H81" s="12">
        <v>430</v>
      </c>
      <c r="I81" s="12">
        <f t="shared" si="17"/>
        <v>457</v>
      </c>
    </row>
    <row r="82" spans="1:12" x14ac:dyDescent="0.25">
      <c r="A82" s="34" t="s">
        <v>23</v>
      </c>
      <c r="B82" s="34"/>
      <c r="C82" s="34"/>
      <c r="D82" s="34"/>
      <c r="E82" s="34"/>
      <c r="F82" s="34"/>
      <c r="G82" s="12">
        <v>22</v>
      </c>
      <c r="H82" s="12">
        <v>58</v>
      </c>
      <c r="I82" s="12">
        <f t="shared" si="17"/>
        <v>80</v>
      </c>
    </row>
    <row r="83" spans="1:12" x14ac:dyDescent="0.25">
      <c r="A83" s="35" t="s">
        <v>7</v>
      </c>
      <c r="B83" s="36"/>
      <c r="C83" s="36"/>
      <c r="D83" s="36"/>
      <c r="E83" s="36"/>
      <c r="F83" s="37"/>
      <c r="G83" s="12">
        <f>SUM(G79:G82)</f>
        <v>113</v>
      </c>
      <c r="H83" s="12">
        <f>SUM(H79:H82)</f>
        <v>734</v>
      </c>
      <c r="I83" s="12">
        <f t="shared" si="17"/>
        <v>847</v>
      </c>
    </row>
    <row r="85" spans="1:12" x14ac:dyDescent="0.25">
      <c r="A85" s="32" t="s">
        <v>5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7" spans="1:12" x14ac:dyDescent="0.25">
      <c r="A87" s="33" t="s">
        <v>24</v>
      </c>
      <c r="B87" s="33"/>
      <c r="C87" s="33"/>
      <c r="D87" s="33"/>
      <c r="E87" s="33"/>
      <c r="F87" s="33"/>
      <c r="G87" s="26" t="s">
        <v>65</v>
      </c>
      <c r="H87" s="26"/>
      <c r="I87" s="26"/>
    </row>
    <row r="88" spans="1:12" x14ac:dyDescent="0.25">
      <c r="A88" s="33"/>
      <c r="B88" s="33"/>
      <c r="C88" s="33"/>
      <c r="D88" s="33"/>
      <c r="E88" s="33"/>
      <c r="F88" s="33"/>
      <c r="G88" s="2" t="s">
        <v>1</v>
      </c>
      <c r="H88" s="2" t="s">
        <v>2</v>
      </c>
      <c r="I88" s="2" t="s">
        <v>3</v>
      </c>
    </row>
    <row r="89" spans="1:12" x14ac:dyDescent="0.25">
      <c r="A89" s="28" t="s">
        <v>25</v>
      </c>
      <c r="B89" s="28"/>
      <c r="C89" s="28"/>
      <c r="D89" s="28"/>
      <c r="E89" s="28"/>
      <c r="F89" s="28"/>
      <c r="G89" s="3">
        <v>8</v>
      </c>
      <c r="H89" s="3">
        <v>17</v>
      </c>
      <c r="I89" s="3">
        <f>SUM(G89:H89)</f>
        <v>25</v>
      </c>
    </row>
    <row r="90" spans="1:12" x14ac:dyDescent="0.25">
      <c r="A90" s="28" t="s">
        <v>26</v>
      </c>
      <c r="B90" s="28"/>
      <c r="C90" s="28"/>
      <c r="D90" s="28"/>
      <c r="E90" s="28"/>
      <c r="F90" s="28"/>
      <c r="G90" s="3">
        <v>23</v>
      </c>
      <c r="H90" s="3">
        <v>11</v>
      </c>
      <c r="I90" s="3">
        <f t="shared" ref="I90:I104" si="18">SUM(G90:H90)</f>
        <v>34</v>
      </c>
    </row>
    <row r="91" spans="1:12" x14ac:dyDescent="0.25">
      <c r="A91" s="29" t="s">
        <v>58</v>
      </c>
      <c r="B91" s="30"/>
      <c r="C91" s="30"/>
      <c r="D91" s="30"/>
      <c r="E91" s="30"/>
      <c r="F91" s="31"/>
      <c r="G91" s="3">
        <v>9</v>
      </c>
      <c r="H91" s="3">
        <v>3</v>
      </c>
      <c r="I91" s="3">
        <f t="shared" si="18"/>
        <v>12</v>
      </c>
    </row>
    <row r="92" spans="1:12" x14ac:dyDescent="0.25">
      <c r="A92" s="28" t="s">
        <v>27</v>
      </c>
      <c r="B92" s="28"/>
      <c r="C92" s="28"/>
      <c r="D92" s="28"/>
      <c r="E92" s="28"/>
      <c r="F92" s="28"/>
      <c r="G92" s="3">
        <v>18</v>
      </c>
      <c r="H92" s="3">
        <v>5</v>
      </c>
      <c r="I92" s="3">
        <f t="shared" si="18"/>
        <v>23</v>
      </c>
    </row>
    <row r="93" spans="1:12" x14ac:dyDescent="0.25">
      <c r="A93" s="28" t="s">
        <v>28</v>
      </c>
      <c r="B93" s="28"/>
      <c r="C93" s="28"/>
      <c r="D93" s="28"/>
      <c r="E93" s="28"/>
      <c r="F93" s="28"/>
      <c r="G93" s="3">
        <v>44</v>
      </c>
      <c r="H93" s="3">
        <v>309</v>
      </c>
      <c r="I93" s="3">
        <f t="shared" si="18"/>
        <v>353</v>
      </c>
    </row>
    <row r="94" spans="1:12" x14ac:dyDescent="0.25">
      <c r="A94" s="28" t="s">
        <v>29</v>
      </c>
      <c r="B94" s="28"/>
      <c r="C94" s="28"/>
      <c r="D94" s="28"/>
      <c r="E94" s="28"/>
      <c r="F94" s="28"/>
      <c r="G94" s="3">
        <v>2</v>
      </c>
      <c r="H94" s="3">
        <v>10</v>
      </c>
      <c r="I94" s="3">
        <f t="shared" si="18"/>
        <v>12</v>
      </c>
    </row>
    <row r="95" spans="1:12" x14ac:dyDescent="0.25">
      <c r="A95" s="28" t="s">
        <v>30</v>
      </c>
      <c r="B95" s="28"/>
      <c r="C95" s="28"/>
      <c r="D95" s="28"/>
      <c r="E95" s="28"/>
      <c r="F95" s="28"/>
      <c r="G95" s="3">
        <v>3</v>
      </c>
      <c r="H95" s="3">
        <v>5</v>
      </c>
      <c r="I95" s="3">
        <f t="shared" si="18"/>
        <v>8</v>
      </c>
    </row>
    <row r="96" spans="1:12" x14ac:dyDescent="0.25">
      <c r="A96" s="28" t="s">
        <v>31</v>
      </c>
      <c r="B96" s="28"/>
      <c r="C96" s="28"/>
      <c r="D96" s="28"/>
      <c r="E96" s="28"/>
      <c r="F96" s="28"/>
      <c r="G96" s="3">
        <v>12</v>
      </c>
      <c r="H96" s="3">
        <v>4</v>
      </c>
      <c r="I96" s="3">
        <f t="shared" si="18"/>
        <v>16</v>
      </c>
    </row>
    <row r="97" spans="1:12" x14ac:dyDescent="0.25">
      <c r="A97" s="29" t="s">
        <v>32</v>
      </c>
      <c r="B97" s="30"/>
      <c r="C97" s="30"/>
      <c r="D97" s="30"/>
      <c r="E97" s="30"/>
      <c r="F97" s="31"/>
      <c r="G97" s="3">
        <v>10</v>
      </c>
      <c r="H97" s="3">
        <v>6</v>
      </c>
      <c r="I97" s="3">
        <f t="shared" si="18"/>
        <v>16</v>
      </c>
    </row>
    <row r="98" spans="1:12" x14ac:dyDescent="0.25">
      <c r="A98" s="29" t="s">
        <v>33</v>
      </c>
      <c r="B98" s="30"/>
      <c r="C98" s="30"/>
      <c r="D98" s="30"/>
      <c r="E98" s="30"/>
      <c r="F98" s="31"/>
      <c r="G98" s="3">
        <v>9</v>
      </c>
      <c r="H98" s="3">
        <v>5</v>
      </c>
      <c r="I98" s="3">
        <f t="shared" si="18"/>
        <v>14</v>
      </c>
    </row>
    <row r="99" spans="1:12" x14ac:dyDescent="0.25">
      <c r="A99" s="28" t="s">
        <v>34</v>
      </c>
      <c r="B99" s="28"/>
      <c r="C99" s="28"/>
      <c r="D99" s="28"/>
      <c r="E99" s="28"/>
      <c r="F99" s="28"/>
      <c r="G99" s="3">
        <v>19</v>
      </c>
      <c r="H99" s="3">
        <v>24</v>
      </c>
      <c r="I99" s="3">
        <f t="shared" si="18"/>
        <v>43</v>
      </c>
    </row>
    <row r="100" spans="1:12" x14ac:dyDescent="0.25">
      <c r="A100" s="28" t="s">
        <v>35</v>
      </c>
      <c r="B100" s="28"/>
      <c r="C100" s="28"/>
      <c r="D100" s="28"/>
      <c r="E100" s="28"/>
      <c r="F100" s="28"/>
      <c r="G100" s="3">
        <v>20</v>
      </c>
      <c r="H100" s="3">
        <v>16</v>
      </c>
      <c r="I100" s="3">
        <f t="shared" si="18"/>
        <v>36</v>
      </c>
    </row>
    <row r="101" spans="1:12" x14ac:dyDescent="0.25">
      <c r="A101" s="28" t="s">
        <v>36</v>
      </c>
      <c r="B101" s="28"/>
      <c r="C101" s="28"/>
      <c r="D101" s="28"/>
      <c r="E101" s="28"/>
      <c r="F101" s="28"/>
      <c r="G101" s="3">
        <v>25</v>
      </c>
      <c r="H101" s="3">
        <v>22</v>
      </c>
      <c r="I101" s="3">
        <f t="shared" si="18"/>
        <v>47</v>
      </c>
    </row>
    <row r="102" spans="1:12" x14ac:dyDescent="0.25">
      <c r="A102" s="28" t="s">
        <v>37</v>
      </c>
      <c r="B102" s="28"/>
      <c r="C102" s="28"/>
      <c r="D102" s="28"/>
      <c r="E102" s="28"/>
      <c r="F102" s="28"/>
      <c r="G102" s="3">
        <v>18</v>
      </c>
      <c r="H102" s="3">
        <v>13</v>
      </c>
      <c r="I102" s="3">
        <f t="shared" si="18"/>
        <v>31</v>
      </c>
    </row>
    <row r="103" spans="1:12" x14ac:dyDescent="0.25">
      <c r="A103" s="28" t="s">
        <v>38</v>
      </c>
      <c r="B103" s="28"/>
      <c r="C103" s="28"/>
      <c r="D103" s="28"/>
      <c r="E103" s="28"/>
      <c r="F103" s="28"/>
      <c r="G103" s="3">
        <v>54</v>
      </c>
      <c r="H103" s="3">
        <v>10</v>
      </c>
      <c r="I103" s="3">
        <f t="shared" si="18"/>
        <v>64</v>
      </c>
    </row>
    <row r="104" spans="1:12" x14ac:dyDescent="0.25">
      <c r="A104" s="28" t="s">
        <v>7</v>
      </c>
      <c r="B104" s="28"/>
      <c r="C104" s="28"/>
      <c r="D104" s="28"/>
      <c r="E104" s="28"/>
      <c r="F104" s="28"/>
      <c r="G104" s="3">
        <f>SUM(G89:G103)</f>
        <v>274</v>
      </c>
      <c r="H104" s="3">
        <f>SUM(H89:H103)</f>
        <v>460</v>
      </c>
      <c r="I104" s="3">
        <f t="shared" si="18"/>
        <v>734</v>
      </c>
    </row>
    <row r="106" spans="1:12" x14ac:dyDescent="0.25">
      <c r="A106" s="32" t="s">
        <v>6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8" spans="1:12" x14ac:dyDescent="0.25">
      <c r="A108" s="33" t="s">
        <v>39</v>
      </c>
      <c r="B108" s="33"/>
      <c r="C108" s="33"/>
      <c r="D108" s="33"/>
      <c r="E108" s="33"/>
      <c r="F108" s="33"/>
      <c r="G108" s="26" t="s">
        <v>65</v>
      </c>
      <c r="H108" s="26"/>
      <c r="I108" s="26"/>
    </row>
    <row r="109" spans="1:12" x14ac:dyDescent="0.25">
      <c r="A109" s="33"/>
      <c r="B109" s="33"/>
      <c r="C109" s="33"/>
      <c r="D109" s="33"/>
      <c r="E109" s="33"/>
      <c r="F109" s="33"/>
      <c r="G109" s="2" t="s">
        <v>1</v>
      </c>
      <c r="H109" s="2" t="s">
        <v>2</v>
      </c>
      <c r="I109" s="2" t="s">
        <v>3</v>
      </c>
    </row>
    <row r="110" spans="1:12" x14ac:dyDescent="0.25">
      <c r="A110" s="28" t="s">
        <v>40</v>
      </c>
      <c r="B110" s="28"/>
      <c r="C110" s="28"/>
      <c r="D110" s="28"/>
      <c r="E110" s="28"/>
      <c r="F110" s="28"/>
      <c r="G110" s="3">
        <v>0</v>
      </c>
      <c r="H110" s="3">
        <v>0</v>
      </c>
      <c r="I110" s="3">
        <f>SUM(G110:H110)</f>
        <v>0</v>
      </c>
    </row>
    <row r="111" spans="1:12" x14ac:dyDescent="0.25">
      <c r="A111" s="28" t="s">
        <v>41</v>
      </c>
      <c r="B111" s="28"/>
      <c r="C111" s="28"/>
      <c r="D111" s="28"/>
      <c r="E111" s="28"/>
      <c r="F111" s="28"/>
      <c r="G111" s="3">
        <v>208</v>
      </c>
      <c r="H111" s="3">
        <v>76</v>
      </c>
      <c r="I111" s="3">
        <f t="shared" ref="I111:I118" si="19">SUM(G111:H111)</f>
        <v>284</v>
      </c>
    </row>
    <row r="112" spans="1:12" x14ac:dyDescent="0.25">
      <c r="A112" s="28" t="s">
        <v>42</v>
      </c>
      <c r="B112" s="28"/>
      <c r="C112" s="28"/>
      <c r="D112" s="28"/>
      <c r="E112" s="28"/>
      <c r="F112" s="28"/>
      <c r="G112" s="3">
        <v>51</v>
      </c>
      <c r="H112" s="3">
        <v>204</v>
      </c>
      <c r="I112" s="3">
        <f t="shared" si="19"/>
        <v>255</v>
      </c>
    </row>
    <row r="113" spans="1:14" x14ac:dyDescent="0.25">
      <c r="A113" s="28" t="s">
        <v>43</v>
      </c>
      <c r="B113" s="28"/>
      <c r="C113" s="28"/>
      <c r="D113" s="28"/>
      <c r="E113" s="28"/>
      <c r="F113" s="28"/>
      <c r="G113" s="3">
        <v>22</v>
      </c>
      <c r="H113" s="3">
        <v>63</v>
      </c>
      <c r="I113" s="3">
        <f t="shared" si="19"/>
        <v>85</v>
      </c>
    </row>
    <row r="114" spans="1:14" x14ac:dyDescent="0.25">
      <c r="A114" s="28" t="s">
        <v>44</v>
      </c>
      <c r="B114" s="28"/>
      <c r="C114" s="28"/>
      <c r="D114" s="28"/>
      <c r="E114" s="28"/>
      <c r="F114" s="28"/>
      <c r="G114" s="3">
        <v>199</v>
      </c>
      <c r="H114" s="3">
        <v>457</v>
      </c>
      <c r="I114" s="3">
        <f t="shared" si="19"/>
        <v>656</v>
      </c>
    </row>
    <row r="115" spans="1:14" x14ac:dyDescent="0.25">
      <c r="A115" s="28" t="s">
        <v>45</v>
      </c>
      <c r="B115" s="28"/>
      <c r="C115" s="28"/>
      <c r="D115" s="28"/>
      <c r="E115" s="28"/>
      <c r="F115" s="28"/>
      <c r="G115" s="3">
        <v>172</v>
      </c>
      <c r="H115" s="3">
        <v>479</v>
      </c>
      <c r="I115" s="3">
        <f t="shared" si="19"/>
        <v>651</v>
      </c>
    </row>
    <row r="116" spans="1:14" x14ac:dyDescent="0.25">
      <c r="A116" s="28" t="s">
        <v>46</v>
      </c>
      <c r="B116" s="28"/>
      <c r="C116" s="28"/>
      <c r="D116" s="28"/>
      <c r="E116" s="28"/>
      <c r="F116" s="28"/>
      <c r="G116" s="3">
        <v>70</v>
      </c>
      <c r="H116" s="3">
        <v>137</v>
      </c>
      <c r="I116" s="3">
        <f t="shared" si="19"/>
        <v>207</v>
      </c>
    </row>
    <row r="117" spans="1:14" x14ac:dyDescent="0.25">
      <c r="A117" s="29" t="s">
        <v>47</v>
      </c>
      <c r="B117" s="30"/>
      <c r="C117" s="30"/>
      <c r="D117" s="30"/>
      <c r="E117" s="30"/>
      <c r="F117" s="31"/>
      <c r="G117" s="3">
        <v>163</v>
      </c>
      <c r="H117" s="3">
        <v>246</v>
      </c>
      <c r="I117" s="3">
        <f t="shared" si="19"/>
        <v>409</v>
      </c>
    </row>
    <row r="118" spans="1:14" x14ac:dyDescent="0.25">
      <c r="A118" s="29" t="s">
        <v>7</v>
      </c>
      <c r="B118" s="30"/>
      <c r="C118" s="30"/>
      <c r="D118" s="30"/>
      <c r="E118" s="30"/>
      <c r="F118" s="31"/>
      <c r="G118" s="3">
        <f>SUM(G110:G117)</f>
        <v>885</v>
      </c>
      <c r="H118" s="3">
        <f>SUM(H110:H117)</f>
        <v>1662</v>
      </c>
      <c r="I118" s="3">
        <f t="shared" si="19"/>
        <v>2547</v>
      </c>
    </row>
    <row r="121" spans="1:14" x14ac:dyDescent="0.25">
      <c r="A121" s="25" t="s">
        <v>48</v>
      </c>
      <c r="B121" s="25"/>
      <c r="C121" s="25"/>
      <c r="D121" s="25"/>
      <c r="E121" s="25"/>
      <c r="F121" s="25"/>
      <c r="G121" s="26" t="s">
        <v>65</v>
      </c>
      <c r="H121" s="26"/>
      <c r="I121" s="26"/>
    </row>
    <row r="122" spans="1:14" x14ac:dyDescent="0.25">
      <c r="A122" s="25"/>
      <c r="B122" s="25"/>
      <c r="C122" s="25"/>
      <c r="D122" s="25"/>
      <c r="E122" s="25"/>
      <c r="F122" s="25"/>
      <c r="G122" s="2" t="s">
        <v>1</v>
      </c>
      <c r="H122" s="2" t="s">
        <v>2</v>
      </c>
      <c r="I122" s="2" t="s">
        <v>3</v>
      </c>
      <c r="M122" s="18"/>
    </row>
    <row r="123" spans="1:14" x14ac:dyDescent="0.25">
      <c r="A123" s="27" t="s">
        <v>49</v>
      </c>
      <c r="B123" s="27"/>
      <c r="C123" s="27"/>
      <c r="D123" s="27"/>
      <c r="E123" s="27"/>
      <c r="F123" s="27"/>
      <c r="G123" s="7">
        <f>G83+G104+G118</f>
        <v>1272</v>
      </c>
      <c r="H123" s="7">
        <f>H83+H104+H118</f>
        <v>2856</v>
      </c>
      <c r="I123" s="7">
        <f>SUM(G123:H123)</f>
        <v>4128</v>
      </c>
    </row>
    <row r="126" spans="1:14" x14ac:dyDescent="0.25">
      <c r="A126" s="9" t="s">
        <v>61</v>
      </c>
    </row>
    <row r="128" spans="1:14" x14ac:dyDescent="0.25">
      <c r="A128" s="33" t="s">
        <v>79</v>
      </c>
      <c r="B128" s="33"/>
      <c r="C128" s="41" t="s">
        <v>65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3"/>
    </row>
    <row r="129" spans="1:23" x14ac:dyDescent="0.25">
      <c r="A129" s="33"/>
      <c r="B129" s="33"/>
      <c r="C129" s="41" t="s">
        <v>4</v>
      </c>
      <c r="D129" s="42"/>
      <c r="E129" s="43"/>
      <c r="F129" s="41" t="s">
        <v>5</v>
      </c>
      <c r="G129" s="42"/>
      <c r="H129" s="43"/>
      <c r="I129" s="41" t="s">
        <v>6</v>
      </c>
      <c r="J129" s="42"/>
      <c r="K129" s="43"/>
      <c r="L129" s="26" t="s">
        <v>7</v>
      </c>
      <c r="M129" s="26"/>
      <c r="N129" s="26"/>
    </row>
    <row r="130" spans="1:23" x14ac:dyDescent="0.25">
      <c r="A130" s="33"/>
      <c r="B130" s="33"/>
      <c r="C130" s="2" t="s">
        <v>1</v>
      </c>
      <c r="D130" s="2" t="s">
        <v>2</v>
      </c>
      <c r="E130" s="2" t="s">
        <v>3</v>
      </c>
      <c r="F130" s="2" t="s">
        <v>1</v>
      </c>
      <c r="G130" s="2" t="s">
        <v>2</v>
      </c>
      <c r="H130" s="2" t="s">
        <v>3</v>
      </c>
      <c r="I130" s="2" t="s">
        <v>1</v>
      </c>
      <c r="J130" s="2" t="s">
        <v>2</v>
      </c>
      <c r="K130" s="2" t="s">
        <v>3</v>
      </c>
      <c r="L130" s="2" t="s">
        <v>1</v>
      </c>
      <c r="M130" s="2" t="s">
        <v>2</v>
      </c>
      <c r="N130" s="2" t="s">
        <v>3</v>
      </c>
    </row>
    <row r="131" spans="1:23" x14ac:dyDescent="0.25">
      <c r="A131" s="38" t="s">
        <v>8</v>
      </c>
      <c r="B131" s="38"/>
      <c r="C131" s="3">
        <v>0</v>
      </c>
      <c r="D131" s="3">
        <v>0</v>
      </c>
      <c r="E131" s="3">
        <f>SUM(C131:D131)</f>
        <v>0</v>
      </c>
      <c r="F131" s="3">
        <v>69</v>
      </c>
      <c r="G131" s="3">
        <v>143</v>
      </c>
      <c r="H131" s="3">
        <f t="shared" ref="H131:H140" si="20">SUM(F131:G131)</f>
        <v>212</v>
      </c>
      <c r="I131" s="3">
        <v>0</v>
      </c>
      <c r="J131" s="3">
        <v>0</v>
      </c>
      <c r="K131" s="3">
        <f>SUM(I131:J131)</f>
        <v>0</v>
      </c>
      <c r="L131" s="3">
        <f>C131+F131+I131</f>
        <v>69</v>
      </c>
      <c r="M131" s="3">
        <f>D131+G131+J131</f>
        <v>143</v>
      </c>
      <c r="N131" s="3">
        <f>SUM(L131:M131)</f>
        <v>212</v>
      </c>
    </row>
    <row r="132" spans="1:23" x14ac:dyDescent="0.25">
      <c r="A132" s="38" t="s">
        <v>9</v>
      </c>
      <c r="B132" s="38"/>
      <c r="C132" s="3">
        <v>12</v>
      </c>
      <c r="D132" s="3">
        <v>72</v>
      </c>
      <c r="E132" s="3">
        <f t="shared" ref="E132:E140" si="21">SUM(C132:D132)</f>
        <v>84</v>
      </c>
      <c r="F132" s="3">
        <v>124</v>
      </c>
      <c r="G132" s="3">
        <v>193</v>
      </c>
      <c r="H132" s="3">
        <f t="shared" si="20"/>
        <v>317</v>
      </c>
      <c r="I132" s="3">
        <v>561</v>
      </c>
      <c r="J132" s="3">
        <v>1092</v>
      </c>
      <c r="K132" s="3">
        <f t="shared" ref="K132:K140" si="22">SUM(I132:J132)</f>
        <v>1653</v>
      </c>
      <c r="L132" s="3">
        <f t="shared" ref="L132:M140" si="23">C132+F132+I132</f>
        <v>697</v>
      </c>
      <c r="M132" s="3">
        <f t="shared" si="23"/>
        <v>1357</v>
      </c>
      <c r="N132" s="3">
        <f t="shared" ref="N132:N140" si="24">SUM(L132:M132)</f>
        <v>2054</v>
      </c>
    </row>
    <row r="133" spans="1:23" x14ac:dyDescent="0.25">
      <c r="A133" s="38" t="s">
        <v>10</v>
      </c>
      <c r="B133" s="38"/>
      <c r="C133" s="3">
        <v>40</v>
      </c>
      <c r="D133" s="3">
        <v>239</v>
      </c>
      <c r="E133" s="3">
        <f t="shared" si="21"/>
        <v>279</v>
      </c>
      <c r="F133" s="3">
        <v>36</v>
      </c>
      <c r="G133" s="3">
        <v>76</v>
      </c>
      <c r="H133" s="3">
        <f t="shared" si="20"/>
        <v>112</v>
      </c>
      <c r="I133" s="3">
        <v>237</v>
      </c>
      <c r="J133" s="3">
        <v>373</v>
      </c>
      <c r="K133" s="3">
        <f t="shared" si="22"/>
        <v>610</v>
      </c>
      <c r="L133" s="3">
        <f t="shared" si="23"/>
        <v>313</v>
      </c>
      <c r="M133" s="3">
        <f t="shared" si="23"/>
        <v>688</v>
      </c>
      <c r="N133" s="3">
        <f t="shared" si="24"/>
        <v>1001</v>
      </c>
    </row>
    <row r="134" spans="1:23" x14ac:dyDescent="0.25">
      <c r="A134" s="38" t="s">
        <v>11</v>
      </c>
      <c r="B134" s="38"/>
      <c r="C134" s="3">
        <v>20</v>
      </c>
      <c r="D134" s="3">
        <v>167</v>
      </c>
      <c r="E134" s="3">
        <f t="shared" si="21"/>
        <v>187</v>
      </c>
      <c r="F134" s="3">
        <v>24</v>
      </c>
      <c r="G134" s="3">
        <v>24</v>
      </c>
      <c r="H134" s="3">
        <f t="shared" si="20"/>
        <v>48</v>
      </c>
      <c r="I134" s="3">
        <v>47</v>
      </c>
      <c r="J134" s="3">
        <v>89</v>
      </c>
      <c r="K134" s="3">
        <f t="shared" si="22"/>
        <v>136</v>
      </c>
      <c r="L134" s="3">
        <f t="shared" si="23"/>
        <v>91</v>
      </c>
      <c r="M134" s="3">
        <f t="shared" si="23"/>
        <v>280</v>
      </c>
      <c r="N134" s="3">
        <f t="shared" si="24"/>
        <v>371</v>
      </c>
    </row>
    <row r="135" spans="1:23" x14ac:dyDescent="0.25">
      <c r="A135" s="38" t="s">
        <v>12</v>
      </c>
      <c r="B135" s="38"/>
      <c r="C135" s="3">
        <v>12</v>
      </c>
      <c r="D135" s="3">
        <v>122</v>
      </c>
      <c r="E135" s="3">
        <f t="shared" si="21"/>
        <v>134</v>
      </c>
      <c r="F135" s="3">
        <v>7</v>
      </c>
      <c r="G135" s="3">
        <v>14</v>
      </c>
      <c r="H135" s="3">
        <f t="shared" si="20"/>
        <v>21</v>
      </c>
      <c r="I135" s="3">
        <v>18</v>
      </c>
      <c r="J135" s="3">
        <v>40</v>
      </c>
      <c r="K135" s="3">
        <f t="shared" si="22"/>
        <v>58</v>
      </c>
      <c r="L135" s="3">
        <f t="shared" si="23"/>
        <v>37</v>
      </c>
      <c r="M135" s="3">
        <f t="shared" si="23"/>
        <v>176</v>
      </c>
      <c r="N135" s="3">
        <f t="shared" si="24"/>
        <v>213</v>
      </c>
    </row>
    <row r="136" spans="1:23" x14ac:dyDescent="0.25">
      <c r="A136" s="38" t="s">
        <v>13</v>
      </c>
      <c r="B136" s="38"/>
      <c r="C136" s="3">
        <v>8</v>
      </c>
      <c r="D136" s="3">
        <v>61</v>
      </c>
      <c r="E136" s="3">
        <f t="shared" si="21"/>
        <v>69</v>
      </c>
      <c r="F136" s="3">
        <v>8</v>
      </c>
      <c r="G136" s="3">
        <v>4</v>
      </c>
      <c r="H136" s="3">
        <f t="shared" si="20"/>
        <v>12</v>
      </c>
      <c r="I136" s="3">
        <v>11</v>
      </c>
      <c r="J136" s="3">
        <v>29</v>
      </c>
      <c r="K136" s="3">
        <f t="shared" si="22"/>
        <v>40</v>
      </c>
      <c r="L136" s="3">
        <f t="shared" si="23"/>
        <v>27</v>
      </c>
      <c r="M136" s="3">
        <f t="shared" si="23"/>
        <v>94</v>
      </c>
      <c r="N136" s="3">
        <f t="shared" si="24"/>
        <v>121</v>
      </c>
    </row>
    <row r="137" spans="1:23" x14ac:dyDescent="0.25">
      <c r="A137" s="38" t="s">
        <v>14</v>
      </c>
      <c r="B137" s="38"/>
      <c r="C137" s="3">
        <v>7</v>
      </c>
      <c r="D137" s="3">
        <v>44</v>
      </c>
      <c r="E137" s="3">
        <f t="shared" si="21"/>
        <v>51</v>
      </c>
      <c r="F137" s="3">
        <v>4</v>
      </c>
      <c r="G137" s="3">
        <v>4</v>
      </c>
      <c r="H137" s="3">
        <f t="shared" si="20"/>
        <v>8</v>
      </c>
      <c r="I137" s="3">
        <v>7</v>
      </c>
      <c r="J137" s="3">
        <v>17</v>
      </c>
      <c r="K137" s="3">
        <f t="shared" si="22"/>
        <v>24</v>
      </c>
      <c r="L137" s="3">
        <f t="shared" si="23"/>
        <v>18</v>
      </c>
      <c r="M137" s="3">
        <f t="shared" si="23"/>
        <v>65</v>
      </c>
      <c r="N137" s="3">
        <f t="shared" si="24"/>
        <v>83</v>
      </c>
    </row>
    <row r="138" spans="1:23" x14ac:dyDescent="0.25">
      <c r="A138" s="38" t="s">
        <v>15</v>
      </c>
      <c r="B138" s="38"/>
      <c r="C138" s="3">
        <v>10</v>
      </c>
      <c r="D138" s="3">
        <v>18</v>
      </c>
      <c r="E138" s="3">
        <f t="shared" si="21"/>
        <v>28</v>
      </c>
      <c r="F138" s="3">
        <v>1</v>
      </c>
      <c r="G138" s="3">
        <v>2</v>
      </c>
      <c r="H138" s="3">
        <f t="shared" si="20"/>
        <v>3</v>
      </c>
      <c r="I138" s="3">
        <v>0</v>
      </c>
      <c r="J138" s="3">
        <v>11</v>
      </c>
      <c r="K138" s="3">
        <f t="shared" si="22"/>
        <v>11</v>
      </c>
      <c r="L138" s="3">
        <f t="shared" si="23"/>
        <v>11</v>
      </c>
      <c r="M138" s="3">
        <f t="shared" si="23"/>
        <v>31</v>
      </c>
      <c r="N138" s="3">
        <f t="shared" si="24"/>
        <v>42</v>
      </c>
    </row>
    <row r="139" spans="1:23" x14ac:dyDescent="0.25">
      <c r="A139" s="38" t="s">
        <v>16</v>
      </c>
      <c r="B139" s="38"/>
      <c r="C139" s="3">
        <v>4</v>
      </c>
      <c r="D139" s="3">
        <v>11</v>
      </c>
      <c r="E139" s="3">
        <f t="shared" si="21"/>
        <v>15</v>
      </c>
      <c r="F139" s="3">
        <v>1</v>
      </c>
      <c r="G139" s="3">
        <v>0</v>
      </c>
      <c r="H139" s="3">
        <f t="shared" si="20"/>
        <v>1</v>
      </c>
      <c r="I139" s="3">
        <v>4</v>
      </c>
      <c r="J139" s="3">
        <v>11</v>
      </c>
      <c r="K139" s="3">
        <f t="shared" si="22"/>
        <v>15</v>
      </c>
      <c r="L139" s="3">
        <f t="shared" si="23"/>
        <v>9</v>
      </c>
      <c r="M139" s="3">
        <f t="shared" si="23"/>
        <v>22</v>
      </c>
      <c r="N139" s="3">
        <f t="shared" si="24"/>
        <v>31</v>
      </c>
    </row>
    <row r="140" spans="1:23" x14ac:dyDescent="0.25">
      <c r="A140" s="38" t="s">
        <v>7</v>
      </c>
      <c r="B140" s="38"/>
      <c r="C140" s="3">
        <f>SUM(C131:C139)</f>
        <v>113</v>
      </c>
      <c r="D140" s="3">
        <f>SUM(D131:D139)</f>
        <v>734</v>
      </c>
      <c r="E140" s="3">
        <f t="shared" si="21"/>
        <v>847</v>
      </c>
      <c r="F140" s="3">
        <f>SUM(F131:F139)</f>
        <v>274</v>
      </c>
      <c r="G140" s="3">
        <f>SUM(G131:G139)</f>
        <v>460</v>
      </c>
      <c r="H140" s="3">
        <f t="shared" si="20"/>
        <v>734</v>
      </c>
      <c r="I140" s="3">
        <f>SUM(I131:I139)</f>
        <v>885</v>
      </c>
      <c r="J140" s="3">
        <f>SUM(J131:J139)</f>
        <v>1662</v>
      </c>
      <c r="K140" s="3">
        <f t="shared" si="22"/>
        <v>2547</v>
      </c>
      <c r="L140" s="3">
        <f t="shared" si="23"/>
        <v>1272</v>
      </c>
      <c r="M140" s="3">
        <f t="shared" si="23"/>
        <v>2856</v>
      </c>
      <c r="N140" s="3">
        <f t="shared" si="24"/>
        <v>4128</v>
      </c>
    </row>
    <row r="144" spans="1:23" ht="15" x14ac:dyDescent="0.25">
      <c r="A144" s="1" t="s">
        <v>50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/>
      <c r="T144"/>
      <c r="U144"/>
      <c r="V144"/>
      <c r="W144"/>
    </row>
    <row r="145" spans="1:23" ht="15" x14ac:dyDescent="0.25">
      <c r="A145" s="1" t="s">
        <v>62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/>
      <c r="T145"/>
      <c r="U145"/>
      <c r="V145"/>
      <c r="W145"/>
    </row>
    <row r="146" spans="1:23" ht="15" x14ac:dyDescent="0.25">
      <c r="A146" s="1" t="s">
        <v>63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/>
      <c r="T146"/>
      <c r="U146"/>
      <c r="V146"/>
      <c r="W146"/>
    </row>
    <row r="147" spans="1:23" ht="15" x14ac:dyDescent="0.25">
      <c r="A147" s="1" t="s">
        <v>51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/>
      <c r="T147"/>
      <c r="U147"/>
      <c r="V147"/>
      <c r="W147"/>
    </row>
    <row r="148" spans="1:23" ht="15" x14ac:dyDescent="0.25">
      <c r="A148" s="1" t="s">
        <v>52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/>
      <c r="T148"/>
      <c r="U148"/>
      <c r="V148"/>
      <c r="W148"/>
    </row>
    <row r="149" spans="1:23" ht="15" x14ac:dyDescent="0.25">
      <c r="A149" s="1" t="s">
        <v>64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/>
      <c r="T149"/>
      <c r="U149"/>
      <c r="V149"/>
      <c r="W149"/>
    </row>
    <row r="150" spans="1:23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/>
      <c r="T150"/>
      <c r="U150"/>
      <c r="V150"/>
      <c r="W150"/>
    </row>
    <row r="151" spans="1:23" s="24" customFormat="1" ht="15" x14ac:dyDescent="0.25">
      <c r="A151" s="1" t="s">
        <v>83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</sheetData>
  <mergeCells count="92">
    <mergeCell ref="A31:A32"/>
    <mergeCell ref="B31:E31"/>
    <mergeCell ref="A41:B43"/>
    <mergeCell ref="C41:P41"/>
    <mergeCell ref="C42:E42"/>
    <mergeCell ref="F42:H42"/>
    <mergeCell ref="I42:L42"/>
    <mergeCell ref="M42:P42"/>
    <mergeCell ref="A82:F82"/>
    <mergeCell ref="A50:B50"/>
    <mergeCell ref="A51:B51"/>
    <mergeCell ref="A52:B52"/>
    <mergeCell ref="A53:B53"/>
    <mergeCell ref="A54:B54"/>
    <mergeCell ref="A75:L75"/>
    <mergeCell ref="E60:G60"/>
    <mergeCell ref="H60:J60"/>
    <mergeCell ref="K60:N60"/>
    <mergeCell ref="A77:F78"/>
    <mergeCell ref="G77:I77"/>
    <mergeCell ref="A79:F79"/>
    <mergeCell ref="A80:F80"/>
    <mergeCell ref="A81:F81"/>
    <mergeCell ref="A96:F96"/>
    <mergeCell ref="A83:F83"/>
    <mergeCell ref="A85:L85"/>
    <mergeCell ref="A87:F88"/>
    <mergeCell ref="G87:I87"/>
    <mergeCell ref="A89:F89"/>
    <mergeCell ref="A90:F90"/>
    <mergeCell ref="A91:F91"/>
    <mergeCell ref="A92:F92"/>
    <mergeCell ref="A93:F93"/>
    <mergeCell ref="A94:F94"/>
    <mergeCell ref="A95:F95"/>
    <mergeCell ref="G108:I108"/>
    <mergeCell ref="A110:F110"/>
    <mergeCell ref="A97:F97"/>
    <mergeCell ref="A98:F98"/>
    <mergeCell ref="A99:F99"/>
    <mergeCell ref="A100:F100"/>
    <mergeCell ref="A101:F101"/>
    <mergeCell ref="A102:F102"/>
    <mergeCell ref="A133:B133"/>
    <mergeCell ref="A134:B134"/>
    <mergeCell ref="A135:B135"/>
    <mergeCell ref="A117:F117"/>
    <mergeCell ref="A118:F118"/>
    <mergeCell ref="A121:F122"/>
    <mergeCell ref="A123:F123"/>
    <mergeCell ref="A128:B130"/>
    <mergeCell ref="C128:N128"/>
    <mergeCell ref="C129:E129"/>
    <mergeCell ref="F129:H129"/>
    <mergeCell ref="I129:K129"/>
    <mergeCell ref="AA59:AD60"/>
    <mergeCell ref="B60:D60"/>
    <mergeCell ref="L129:N129"/>
    <mergeCell ref="A131:B131"/>
    <mergeCell ref="A132:B132"/>
    <mergeCell ref="G121:I121"/>
    <mergeCell ref="A111:F111"/>
    <mergeCell ref="A112:F112"/>
    <mergeCell ref="A113:F113"/>
    <mergeCell ref="A114:F114"/>
    <mergeCell ref="A115:F115"/>
    <mergeCell ref="A116:F116"/>
    <mergeCell ref="A103:F103"/>
    <mergeCell ref="A104:F104"/>
    <mergeCell ref="A106:L106"/>
    <mergeCell ref="A108:F109"/>
    <mergeCell ref="A136:B136"/>
    <mergeCell ref="A137:B137"/>
    <mergeCell ref="A138:B138"/>
    <mergeCell ref="A139:B139"/>
    <mergeCell ref="A140:B140"/>
    <mergeCell ref="O60:Q60"/>
    <mergeCell ref="R60:T60"/>
    <mergeCell ref="U60:W60"/>
    <mergeCell ref="X60:Z60"/>
    <mergeCell ref="A5:A6"/>
    <mergeCell ref="B5:J5"/>
    <mergeCell ref="A59:A61"/>
    <mergeCell ref="B59:Z59"/>
    <mergeCell ref="A44:B44"/>
    <mergeCell ref="A45:B45"/>
    <mergeCell ref="A46:B46"/>
    <mergeCell ref="A47:B47"/>
    <mergeCell ref="A48:B48"/>
    <mergeCell ref="A49:B49"/>
    <mergeCell ref="A21:A22"/>
    <mergeCell ref="B21:D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22B8367FDB34BA2FE82AF9D5D36C7" ma:contentTypeVersion="11" ma:contentTypeDescription="Create a new document." ma:contentTypeScope="" ma:versionID="aaf99d322ea804dbd4aa1c23df1abde0">
  <xsd:schema xmlns:xsd="http://www.w3.org/2001/XMLSchema" xmlns:xs="http://www.w3.org/2001/XMLSchema" xmlns:p="http://schemas.microsoft.com/office/2006/metadata/properties" xmlns:ns2="c8ae7297-8f0d-4a75-a2b1-95750457ffab" xmlns:ns3="425ac09b-a84f-43ab-9143-8d6f6ae5596a" targetNamespace="http://schemas.microsoft.com/office/2006/metadata/properties" ma:root="true" ma:fieldsID="f0c9b4ffb4398b7e4cdaa49687a73c49" ns2:_="" ns3:_="">
    <xsd:import namespace="c8ae7297-8f0d-4a75-a2b1-95750457ffab"/>
    <xsd:import namespace="425ac09b-a84f-43ab-9143-8d6f6ae55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7297-8f0d-4a75-a2b1-95750457f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ac09b-a84f-43ab-9143-8d6f6ae559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47DD88-CEF6-4E26-911B-DB739D3C6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ae7297-8f0d-4a75-a2b1-95750457ffab"/>
    <ds:schemaRef ds:uri="425ac09b-a84f-43ab-9143-8d6f6ae55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7F038F-174C-4ABA-879D-4F5FBF170F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285A9B-8410-4313-81DD-3CDC4666C746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425ac09b-a84f-43ab-9143-8d6f6ae5596a"/>
    <ds:schemaRef ds:uri="c8ae7297-8f0d-4a75-a2b1-95750457ff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Jermaine Williams</dc:creator>
  <cp:lastModifiedBy>Jeffrey Charles</cp:lastModifiedBy>
  <dcterms:created xsi:type="dcterms:W3CDTF">2020-09-17T19:00:17Z</dcterms:created>
  <dcterms:modified xsi:type="dcterms:W3CDTF">2021-12-15T18:53:51Z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0x01010089622B8367FDB34BA2FE82AF9D5D36C7</vt:lpwstr>
  </property>
</Properties>
</file>