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 Dass\Documents\NA Trinidad and Tobago\website tables\Qtr 4 2020\"/>
    </mc:Choice>
  </mc:AlternateContent>
  <bookViews>
    <workbookView xWindow="0" yWindow="0" windowWidth="20490" windowHeight="7455"/>
  </bookViews>
  <sheets>
    <sheet name="Current Pric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5" i="1" l="1"/>
  <c r="BW5" i="1"/>
  <c r="BV5" i="1"/>
  <c r="BV6" i="1" s="1"/>
  <c r="BU5" i="1"/>
  <c r="BT5" i="1"/>
  <c r="BS5" i="1"/>
  <c r="BR5" i="1"/>
  <c r="BR6" i="1" s="1"/>
  <c r="BQ5" i="1"/>
  <c r="BP5" i="1"/>
  <c r="BO5" i="1"/>
  <c r="BN5" i="1"/>
  <c r="BN6" i="1" s="1"/>
  <c r="BM5" i="1"/>
  <c r="BL5" i="1"/>
  <c r="BK5" i="1"/>
  <c r="BJ5" i="1"/>
  <c r="BJ6" i="1" s="1"/>
  <c r="BI5" i="1"/>
  <c r="BI6" i="1" s="1"/>
  <c r="BH5" i="1"/>
  <c r="BG5" i="1"/>
  <c r="BF5" i="1"/>
  <c r="BF6" i="1" s="1"/>
  <c r="BE5" i="1"/>
  <c r="BD5" i="1"/>
  <c r="BC5" i="1"/>
  <c r="BB5" i="1"/>
  <c r="BB6" i="1" s="1"/>
  <c r="BA5" i="1"/>
  <c r="BA6" i="1" s="1"/>
  <c r="AZ5" i="1"/>
  <c r="AY5" i="1"/>
  <c r="AX5" i="1"/>
  <c r="AX6" i="1" s="1"/>
  <c r="AW5" i="1"/>
  <c r="AV5" i="1"/>
  <c r="AU5" i="1"/>
  <c r="AT5" i="1"/>
  <c r="AT6" i="1" s="1"/>
  <c r="AS5" i="1"/>
  <c r="AR5" i="1"/>
  <c r="AQ5" i="1"/>
  <c r="AP5" i="1"/>
  <c r="AP6" i="1" s="1"/>
  <c r="AO5" i="1"/>
  <c r="AN5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1" i="1"/>
  <c r="BC6" i="1" l="1"/>
  <c r="BK6" i="1"/>
  <c r="AV6" i="1"/>
  <c r="BD6" i="1"/>
  <c r="BL6" i="1"/>
  <c r="BT6" i="1"/>
  <c r="AU6" i="1"/>
  <c r="BS6" i="1"/>
  <c r="AW6" i="1"/>
  <c r="BE6" i="1"/>
  <c r="BM6" i="1"/>
  <c r="BU6" i="1"/>
  <c r="AY6" i="1"/>
  <c r="BW6" i="1"/>
  <c r="AR6" i="1"/>
  <c r="AZ6" i="1"/>
  <c r="BH6" i="1"/>
  <c r="BP6" i="1"/>
  <c r="BX6" i="1"/>
  <c r="AQ6" i="1"/>
  <c r="BG6" i="1"/>
  <c r="BO6" i="1"/>
  <c r="AS6" i="1"/>
  <c r="BQ6" i="1"/>
</calcChain>
</file>

<file path=xl/sharedStrings.xml><?xml version="1.0" encoding="utf-8"?>
<sst xmlns="http://schemas.openxmlformats.org/spreadsheetml/2006/main" count="103" uniqueCount="102">
  <si>
    <t>Current prices (TT$ Millions)</t>
  </si>
  <si>
    <t>Quarter/Year</t>
  </si>
  <si>
    <t>2012-1</t>
  </si>
  <si>
    <t>2012-2</t>
  </si>
  <si>
    <t>2012-3</t>
  </si>
  <si>
    <t>2012-4</t>
  </si>
  <si>
    <t>2013-1</t>
  </si>
  <si>
    <t>2013-2</t>
  </si>
  <si>
    <t>2013-3</t>
  </si>
  <si>
    <t>2013-4</t>
  </si>
  <si>
    <t>2014-1</t>
  </si>
  <si>
    <t>2014-2</t>
  </si>
  <si>
    <t>2014-3</t>
  </si>
  <si>
    <t>2014-4</t>
  </si>
  <si>
    <t>2015-1</t>
  </si>
  <si>
    <t>2015-2</t>
  </si>
  <si>
    <t>2015-3</t>
  </si>
  <si>
    <t>2015-4</t>
  </si>
  <si>
    <t>2016-1</t>
  </si>
  <si>
    <t>2016-2</t>
  </si>
  <si>
    <t>2016-3</t>
  </si>
  <si>
    <t>2016-4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</si>
  <si>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</si>
  <si>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</si>
  <si>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</si>
  <si>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</si>
  <si>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</si>
  <si>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</si>
  <si>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</si>
  <si>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</si>
  <si>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</si>
  <si>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</si>
  <si>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</si>
  <si>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</si>
  <si>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</si>
  <si>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</si>
  <si>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</si>
  <si>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</si>
  <si>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Industry</t>
  </si>
  <si>
    <t>ISIC</t>
  </si>
  <si>
    <t>% Change</t>
  </si>
  <si>
    <t>Agriculture, forestry and fishing</t>
  </si>
  <si>
    <t>A</t>
  </si>
  <si>
    <t>Mining and quarrying</t>
  </si>
  <si>
    <t>B</t>
  </si>
  <si>
    <t>Manufacturing</t>
  </si>
  <si>
    <t>C</t>
  </si>
  <si>
    <t>Of which:</t>
  </si>
  <si>
    <t>Food, beverages and tobacco products</t>
  </si>
  <si>
    <t>CA</t>
  </si>
  <si>
    <t>Textiles, clothing, leather, wood, paper and printing</t>
  </si>
  <si>
    <t>CB-C</t>
  </si>
  <si>
    <t>Petroleum and chemical products</t>
  </si>
  <si>
    <t>CD-E</t>
  </si>
  <si>
    <t>Other manufactured products</t>
  </si>
  <si>
    <t>CF-M</t>
  </si>
  <si>
    <t>Electricity and gas</t>
  </si>
  <si>
    <t>D</t>
  </si>
  <si>
    <t>Water supply and sewerage</t>
  </si>
  <si>
    <t>E</t>
  </si>
  <si>
    <t>Construction</t>
  </si>
  <si>
    <t>F</t>
  </si>
  <si>
    <t>Trade and repairs</t>
  </si>
  <si>
    <t>G</t>
  </si>
  <si>
    <t>Transport and storage</t>
  </si>
  <si>
    <t>H</t>
  </si>
  <si>
    <t>Accommodation and food services</t>
  </si>
  <si>
    <t xml:space="preserve">I </t>
  </si>
  <si>
    <t>Information and communication</t>
  </si>
  <si>
    <t>J</t>
  </si>
  <si>
    <t>Financial and insurance activities</t>
  </si>
  <si>
    <t>K</t>
  </si>
  <si>
    <t>Real estate activities</t>
  </si>
  <si>
    <t>L</t>
  </si>
  <si>
    <t>Professional, scientific and technical services</t>
  </si>
  <si>
    <t>M</t>
  </si>
  <si>
    <t>Administrative and support services</t>
  </si>
  <si>
    <t>N</t>
  </si>
  <si>
    <t>Public administration</t>
  </si>
  <si>
    <t>O</t>
  </si>
  <si>
    <t>Education</t>
  </si>
  <si>
    <t>P</t>
  </si>
  <si>
    <t>Human health and social work</t>
  </si>
  <si>
    <t>Q</t>
  </si>
  <si>
    <t>Arts, entertainment and recreation</t>
  </si>
  <si>
    <t>R</t>
  </si>
  <si>
    <t>Other service activities</t>
  </si>
  <si>
    <t>S</t>
  </si>
  <si>
    <t>Domestic services</t>
  </si>
  <si>
    <t>T</t>
  </si>
  <si>
    <t>Less FISIM</t>
  </si>
  <si>
    <t>FISM</t>
  </si>
  <si>
    <t>GDP at producer prices</t>
  </si>
  <si>
    <t>Crude Oil Exploration &amp; Extraction</t>
  </si>
  <si>
    <t>Condensate Extraction</t>
  </si>
  <si>
    <t>Natural Gas Exploration &amp; Extraction</t>
  </si>
  <si>
    <t xml:space="preserve">Asphalt </t>
  </si>
  <si>
    <t>Petroleum support services</t>
  </si>
  <si>
    <t>Refining (incl. LNG)</t>
  </si>
  <si>
    <t>Manufacture of Petrochemicals</t>
  </si>
  <si>
    <t>Petroleum and natural gas distribution</t>
  </si>
  <si>
    <t>Quarterly Gross Domestic Product by Economic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</si>
</sst>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[Red]\-#,##0\ "/>
    <numFmt numFmtId="165" formatCode="_-* #,##0.0_-;\-* #,##0.0_-;_-* &quot;-&quot;??_-;_-@_-"/>
    <numFmt numFmtId="166" formatCode="0.0%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164" fontId="4" fillId="2" borderId="0" xfId="0" applyNumberFormat="1" applyFont="1" applyFill="1" applyBorder="1"/>
    <xf numFmtId="0" fontId="5" fillId="2" borderId="0" xfId="0" applyFont="1" applyFill="1"/>
    <xf numFmtId="165" fontId="0" fillId="2" borderId="0" xfId="1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3" fontId="4" fillId="2" borderId="0" xfId="0" applyNumberFormat="1" applyFont="1" applyFill="1" applyBorder="1"/>
    <xf numFmtId="165" fontId="0" fillId="0" borderId="0" xfId="1" applyNumberFormat="1" applyFont="1" applyFill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" fontId="4" fillId="2" borderId="0" xfId="3" quotePrefix="1" applyNumberFormat="1" applyFont="1" applyFill="1" applyBorder="1" applyProtection="1">
      <protection locked="0"/>
    </xf>
    <xf numFmtId="0" fontId="4" fillId="2" borderId="0" xfId="0" applyFont="1" applyFill="1"/>
    <xf numFmtId="164" fontId="4" fillId="3" borderId="0" xfId="0" applyNumberFormat="1" applyFont="1" applyFill="1" applyBorder="1"/>
    <xf numFmtId="17" fontId="5" fillId="3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165" fontId="6" fillId="0" borderId="0" xfId="1" applyNumberFormat="1" applyFont="1"/>
    <xf numFmtId="165" fontId="0" fillId="0" borderId="0" xfId="1" applyNumberFormat="1" applyFont="1"/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166" fontId="6" fillId="0" borderId="0" xfId="2" applyNumberFormat="1" applyFont="1"/>
    <xf numFmtId="166" fontId="0" fillId="0" borderId="0" xfId="2" applyNumberFormat="1" applyFont="1"/>
    <xf numFmtId="0" fontId="4" fillId="2" borderId="0" xfId="0" applyFont="1" applyFill="1" applyAlignment="1">
      <alignment horizontal="left" vertical="center" wrapText="1"/>
    </xf>
    <xf numFmtId="166" fontId="0" fillId="0" borderId="0" xfId="2" applyNumberFormat="1" applyFont="1" applyFill="1"/>
    <xf numFmtId="0" fontId="0" fillId="0" borderId="0" xfId="0" applyFill="1"/>
    <xf numFmtId="166" fontId="1" fillId="0" borderId="0" xfId="2" applyNumberFormat="1" applyFont="1" applyFill="1"/>
    <xf numFmtId="0" fontId="7" fillId="2" borderId="0" xfId="0" applyFont="1" applyFill="1" applyAlignment="1">
      <alignment horizontal="left" vertical="center" wrapText="1"/>
    </xf>
    <xf numFmtId="167" fontId="7" fillId="2" borderId="0" xfId="0" applyNumberFormat="1" applyFont="1" applyFill="1" applyBorder="1" applyAlignment="1">
      <alignment horizontal="left" vertical="center"/>
    </xf>
    <xf numFmtId="165" fontId="2" fillId="0" borderId="0" xfId="1" applyNumberFormat="1" applyFont="1"/>
    <xf numFmtId="0" fontId="4" fillId="2" borderId="0" xfId="0" applyNumberFormat="1" applyFont="1" applyFill="1" applyBorder="1" applyAlignment="1">
      <alignment horizontal="left" vertical="center" wrapText="1"/>
    </xf>
    <xf numFmtId="165" fontId="3" fillId="2" borderId="0" xfId="1" applyNumberFormat="1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6" fontId="3" fillId="0" borderId="0" xfId="2" applyNumberFormat="1" applyFont="1" applyFill="1"/>
    <xf numFmtId="0" fontId="4" fillId="0" borderId="0" xfId="0" applyFont="1" applyFill="1" applyAlignment="1">
      <alignment horizontal="center" vertical="center" wrapText="1"/>
    </xf>
    <xf numFmtId="167" fontId="0" fillId="0" borderId="0" xfId="2" applyNumberFormat="1" applyFont="1" applyFill="1"/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Border="1"/>
    <xf numFmtId="3" fontId="4" fillId="0" borderId="0" xfId="0" applyNumberFormat="1" applyFont="1" applyFill="1" applyBorder="1"/>
    <xf numFmtId="17" fontId="4" fillId="0" borderId="0" xfId="3" quotePrefix="1" applyNumberFormat="1" applyFont="1" applyFill="1" applyBorder="1" applyProtection="1">
      <protection locked="0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6" fontId="8" fillId="0" borderId="0" xfId="2" applyNumberFormat="1" applyFont="1" applyFill="1"/>
    <xf numFmtId="167" fontId="7" fillId="0" borderId="0" xfId="0" applyNumberFormat="1" applyFont="1" applyFill="1" applyBorder="1" applyAlignment="1">
      <alignment horizontal="left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'Current Prices'!$AN$1</c:f>
          <c:strCache>
            <c:ptCount val="1"/>
            <c:pt idx="0">
              <c:v>GDP, Current Prices,TT$Mn.,  GDP at producer prices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Prices'!$AN$5</c:f>
              <c:strCache>
                <c:ptCount val="1"/>
                <c:pt idx="0">
                  <c:v>GDP at producer prices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'Current Prices'!$AO$4:$BX$4</c:f>
              <c:strCache>
                <c:ptCount val="36"/>
                <c:pt idx="0">
                  <c:v>2012-1</c:v>
                </c:pt>
                <c:pt idx="1">
                  <c:v>2012-2</c:v>
                </c:pt>
                <c:pt idx="2">
                  <c:v>2012-3</c:v>
                </c:pt>
                <c:pt idx="3">
                  <c:v>2012-4</c:v>
                </c:pt>
                <c:pt idx="4">
                  <c:v>2013-1</c:v>
                </c:pt>
                <c:pt idx="5">
                  <c:v>2013-2</c:v>
                </c:pt>
                <c:pt idx="6">
                  <c:v>2013-3</c:v>
                </c:pt>
                <c:pt idx="7">
                  <c:v>2013-4</c:v>
                </c:pt>
                <c:pt idx="8">
                  <c:v>2014-1</c:v>
                </c:pt>
                <c:pt idx="9">
                  <c:v>2014-2</c:v>
                </c:pt>
                <c:pt idx="10">
                  <c:v>2014-3</c:v>
                </c:pt>
                <c:pt idx="11">
                  <c:v>2014-4</c:v>
                </c:pt>
                <c:pt idx="12">
                  <c:v>2015-1</c:v>
                </c:pt>
                <c:pt idx="13">
                  <c:v>2015-2</c:v>
                </c:pt>
                <c:pt idx="14">
                  <c:v>2015-3</c:v>
                </c:pt>
                <c:pt idx="15">
                  <c:v>2015-4</c:v>
                </c:pt>
                <c:pt idx="16">
                  <c:v>2016-1</c:v>
                </c:pt>
                <c:pt idx="17">
                  <c:v>2016-2</c:v>
                </c:pt>
                <c:pt idx="18">
                  <c:v>2016-3</c:v>
                </c:pt>
                <c:pt idx="19">
                  <c:v>2016-4</c:v>
                </c:pt>
                <c:pt idx="20">
                  <c:v>2017-1</c:v>
                </c:pt>
                <c:pt idx="21">
                  <c:v>2017-2</c:v>
                </c:pt>
                <c:pt idx="22">
                  <c:v>2017-3</c:v>
                </c:pt>
                <c:pt idx="23">
                  <c:v>2017-4</c:v>
                </c:pt>
                <c:pt idx="24">
                  <c:v>2018-1</c:v>
                </c:pt>
                <c:pt idx="25">
                  <c:v>2018-2</c:v>
                </c:pt>
                <c:pt idx="26">
                  <c:v>2018-3</c:v>
                </c:pt>
                <c:pt idx="27">
                  <c:v>2018-4</c:v>
                </c:pt>
                <c:pt idx="28">
                  <c:v>2019-1</c:v>
                </c:pt>
                <c:pt idx="29">
                  <c:v>2019-2</c:v>
                </c:pt>
                <c:pt idx="30">
                  <c:v>2019-3</c:v>
                </c:pt>
                <c:pt idx="31">
                  <c:v>2019-4</c:v>
                </c:pt>
                <c:pt idx="32">
                  <c:v>2020-1</c:v>
                </c:pt>
                <c:pt idx="33">
                  <c:v>2020-2</c:v>
                </c:pt>
                <c:pt idx="34">
                  <c:v>2020-3</c:v>
                </c:pt>
                <c:pt idx="35">
                  <c:v>2020-4</c:v>
                </c:pt>
              </c:strCache>
            </c:strRef>
          </c:cat>
          <c:val>
            <c:numRef>
              <c:f>'Current Prices'!$AO$5:$BX$5</c:f>
              <c:numCache>
                <c:formatCode>_-* #,##0.0_-;\-* #,##0.0_-;_-* "-"??_-;_-@_-</c:formatCode>
                <c:ptCount val="36"/>
                <c:pt idx="0">
                  <c:v>38008.919550580889</c:v>
                </c:pt>
                <c:pt idx="1">
                  <c:v>39037.827591103807</c:v>
                </c:pt>
                <c:pt idx="2">
                  <c:v>41976.535285028818</c:v>
                </c:pt>
                <c:pt idx="3">
                  <c:v>40210.407130224594</c:v>
                </c:pt>
                <c:pt idx="4">
                  <c:v>41236.794730925976</c:v>
                </c:pt>
                <c:pt idx="5">
                  <c:v>43144.264621959235</c:v>
                </c:pt>
                <c:pt idx="6">
                  <c:v>42489.160979810709</c:v>
                </c:pt>
                <c:pt idx="7">
                  <c:v>42307.826537422414</c:v>
                </c:pt>
                <c:pt idx="8">
                  <c:v>43270.091918732935</c:v>
                </c:pt>
                <c:pt idx="9">
                  <c:v>42483.81755269054</c:v>
                </c:pt>
                <c:pt idx="10">
                  <c:v>42612.698545534222</c:v>
                </c:pt>
                <c:pt idx="11">
                  <c:v>42917.786337691628</c:v>
                </c:pt>
                <c:pt idx="12">
                  <c:v>39200.139233850241</c:v>
                </c:pt>
                <c:pt idx="13">
                  <c:v>38552.514365226736</c:v>
                </c:pt>
                <c:pt idx="14">
                  <c:v>38229.185240342675</c:v>
                </c:pt>
                <c:pt idx="15">
                  <c:v>36795.591111563997</c:v>
                </c:pt>
                <c:pt idx="16">
                  <c:v>34695.371855145553</c:v>
                </c:pt>
                <c:pt idx="17">
                  <c:v>34868.61984624248</c:v>
                </c:pt>
                <c:pt idx="18">
                  <c:v>36125.135604584866</c:v>
                </c:pt>
                <c:pt idx="19">
                  <c:v>37850.136051770474</c:v>
                </c:pt>
                <c:pt idx="20">
                  <c:v>37248.030863645297</c:v>
                </c:pt>
                <c:pt idx="21">
                  <c:v>36648.3212807296</c:v>
                </c:pt>
                <c:pt idx="22">
                  <c:v>37219.989021797395</c:v>
                </c:pt>
                <c:pt idx="23">
                  <c:v>40297.110116668715</c:v>
                </c:pt>
                <c:pt idx="24">
                  <c:v>39342.32906142994</c:v>
                </c:pt>
                <c:pt idx="25">
                  <c:v>37981.290624297013</c:v>
                </c:pt>
                <c:pt idx="26">
                  <c:v>38532.099435334159</c:v>
                </c:pt>
                <c:pt idx="27">
                  <c:v>38852.566959664786</c:v>
                </c:pt>
                <c:pt idx="28">
                  <c:v>39153.011142420844</c:v>
                </c:pt>
                <c:pt idx="29">
                  <c:v>38420.710194624007</c:v>
                </c:pt>
                <c:pt idx="30">
                  <c:v>38895.743388583265</c:v>
                </c:pt>
                <c:pt idx="31">
                  <c:v>38918.252560011548</c:v>
                </c:pt>
                <c:pt idx="32">
                  <c:v>36675.899775493031</c:v>
                </c:pt>
                <c:pt idx="33">
                  <c:v>31239.28487808018</c:v>
                </c:pt>
                <c:pt idx="34">
                  <c:v>33575.410887897524</c:v>
                </c:pt>
                <c:pt idx="35">
                  <c:v>35786.564192838276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688880"/>
        <c:axId val="453689272"/>
      </c:lineChart>
      <c:catAx>
        <c:axId val="45368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689272"/>
        <c:crosses val="autoZero"/>
        <c:auto val="1"/>
        <c:lblAlgn val="ctr"/>
        <c:lblOffset val="100"/>
        <c:noMultiLvlLbl val="0"/>
      </c:catAx>
      <c:valAx>
        <c:axId val="45368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68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0" dropStyle="combo" dx="16" fmlaLink="$AO$2" fmlaRange="$A$7:$A$43" noThreeD="1" sel="27" val="2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1</xdr:row>
          <xdr:rowOff>0</xdr:rowOff>
        </xdr:from>
        <xdr:to>
          <xdr:col>43</xdr:col>
          <xdr:colOff>86591</xdr:colOff>
          <xdr:row>2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155861</xdr:colOff>
      <xdr:row>7</xdr:row>
      <xdr:rowOff>43301</xdr:rowOff>
    </xdr:from>
    <xdr:to>
      <xdr:col>49</xdr:col>
      <xdr:colOff>562840</xdr:colOff>
      <xdr:row>21</xdr:row>
      <xdr:rowOff>51953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GDP-P,%20Publication_External,%204th%20qtr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Summary"/>
      <sheetName val="GDP CPV"/>
      <sheetName val="GDP KPV"/>
    </sheetNames>
    <sheetDataSet>
      <sheetData sheetId="0" refreshError="1"/>
      <sheetData sheetId="1">
        <row r="1">
          <cell r="AN1" t="str">
            <v>GDP, Current Prices,TT$Mn.,  GDP at producer prices</v>
          </cell>
        </row>
        <row r="4">
          <cell r="AO4" t="str">
            <v>2012-1</v>
          </cell>
          <cell r="AP4" t="str">
            <v>2012-2</v>
          </cell>
          <cell r="AQ4" t="str">
            <v>2012-3</v>
          </cell>
          <cell r="AR4" t="str">
            <v>2012-4</v>
          </cell>
          <cell r="AS4" t="str">
            <v>2013-1</v>
          </cell>
          <cell r="AT4" t="str">
            <v>2013-2</v>
          </cell>
          <cell r="AU4" t="str">
            <v>2013-3</v>
          </cell>
          <cell r="AV4" t="str">
            <v>2013-4</v>
          </cell>
          <cell r="AW4" t="str">
            <v>2014-1</v>
          </cell>
          <cell r="AX4" t="str">
            <v>2014-2</v>
          </cell>
          <cell r="AY4" t="str">
            <v>2014-3</v>
          </cell>
          <cell r="AZ4" t="str">
            <v>2014-4</v>
          </cell>
          <cell r="BA4" t="str">
            <v>2015-1</v>
          </cell>
          <cell r="BB4" t="str">
            <v>2015-2</v>
          </cell>
          <cell r="BC4" t="str">
            <v>2015-3</v>
          </cell>
          <cell r="BD4" t="str">
            <v>2015-4</v>
          </cell>
          <cell r="BE4" t="str">
            <v>2016-1</v>
          </cell>
          <cell r="BF4" t="str">
            <v>2016-2</v>
          </cell>
          <cell r="BG4" t="str">
            <v>2016-3</v>
          </cell>
          <cell r="BH4" t="str">
            <v>2016-4</v>
          </cell>
          <cell r="BI4" t="str">
            <v>2017-1</v>
          </cell>
          <cell r="BJ4" t="str">
            <v>2017-2</v>
          </cell>
          <cell r="BK4" t="str">
            <v>2017-3</v>
          </cell>
          <cell r="BL4" t="str">
            <v>2017-4</v>
          </cell>
          <cell r="BM4" t="str">
            <v>2018-1</v>
          </cell>
          <cell r="BN4" t="str">
            <v>2018-2</v>
          </cell>
          <cell r="BO4" t="str">
            <v>2018-3</v>
          </cell>
          <cell r="BP4" t="str">
            <v>2018-4</v>
          </cell>
          <cell r="BQ4" t="str">
            <v>2019-1</v>
          </cell>
          <cell r="BR4" t="str">
            <v>2019-2</v>
          </cell>
          <cell r="BS4" t="str">
            <v>2019-3</v>
          </cell>
          <cell r="BT4" t="str">
            <v>2019-4</v>
          </cell>
          <cell r="BU4" t="str">
            <v>2020-1</v>
          </cell>
          <cell r="BV4" t="str">
            <v>2020-2</v>
          </cell>
          <cell r="BW4" t="str">
            <v>2020-3</v>
          </cell>
          <cell r="BX4" t="str">
            <v>2020-4</v>
          </cell>
        </row>
        <row r="5">
          <cell r="AN5" t="str">
            <v>GDP at producer prices</v>
          </cell>
          <cell r="AO5">
            <v>38008.919550580889</v>
          </cell>
          <cell r="AP5">
            <v>39037.827591103807</v>
          </cell>
          <cell r="AQ5">
            <v>41976.535285028818</v>
          </cell>
          <cell r="AR5">
            <v>40210.407130224594</v>
          </cell>
          <cell r="AS5">
            <v>41236.794730925976</v>
          </cell>
          <cell r="AT5">
            <v>43144.264621959235</v>
          </cell>
          <cell r="AU5">
            <v>42489.160979810709</v>
          </cell>
          <cell r="AV5">
            <v>42307.826537422414</v>
          </cell>
          <cell r="AW5">
            <v>43270.091918732935</v>
          </cell>
          <cell r="AX5">
            <v>42483.81755269054</v>
          </cell>
          <cell r="AY5">
            <v>42612.698545534222</v>
          </cell>
          <cell r="AZ5">
            <v>42917.786337691628</v>
          </cell>
          <cell r="BA5">
            <v>39200.139233850241</v>
          </cell>
          <cell r="BB5">
            <v>38552.514365226736</v>
          </cell>
          <cell r="BC5">
            <v>38229.185240342675</v>
          </cell>
          <cell r="BD5">
            <v>36795.591111563997</v>
          </cell>
          <cell r="BE5">
            <v>34695.371855145553</v>
          </cell>
          <cell r="BF5">
            <v>34868.61984624248</v>
          </cell>
          <cell r="BG5">
            <v>36125.135604584866</v>
          </cell>
          <cell r="BH5">
            <v>37850.136051770474</v>
          </cell>
          <cell r="BI5">
            <v>37248.030863645297</v>
          </cell>
          <cell r="BJ5">
            <v>36648.3212807296</v>
          </cell>
          <cell r="BK5">
            <v>37219.989021797395</v>
          </cell>
          <cell r="BL5">
            <v>40297.110116668715</v>
          </cell>
          <cell r="BM5">
            <v>39342.32906142994</v>
          </cell>
          <cell r="BN5">
            <v>37981.290624297013</v>
          </cell>
          <cell r="BO5">
            <v>38532.099435334159</v>
          </cell>
          <cell r="BP5">
            <v>38852.566959664786</v>
          </cell>
          <cell r="BQ5">
            <v>39153.011142420844</v>
          </cell>
          <cell r="BR5">
            <v>38420.710194624007</v>
          </cell>
          <cell r="BS5">
            <v>38895.743388583265</v>
          </cell>
          <cell r="BT5">
            <v>38918.252560011548</v>
          </cell>
          <cell r="BU5">
            <v>36675.899775493031</v>
          </cell>
          <cell r="BV5">
            <v>31239.28487808018</v>
          </cell>
          <cell r="BW5">
            <v>33575.410887897524</v>
          </cell>
          <cell r="BX5">
            <v>35786.564192838276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86"/>
  <sheetViews>
    <sheetView tabSelected="1" zoomScale="110" zoomScaleNormal="110" workbookViewId="0">
      <selection activeCell="A36" sqref="A36:A37"/>
    </sheetView>
  </sheetViews>
  <sheetFormatPr defaultRowHeight="15" x14ac:dyDescent="0.25"/>
  <cols>
    <col min="1" max="1" width="38.85546875" customWidth="1"/>
    <col min="3" max="6" width="9.7109375" customWidth="1"/>
    <col min="7" max="11" width="10" bestFit="1" customWidth="1"/>
    <col min="12" max="38" width="9.7109375" customWidth="1"/>
    <col min="40" max="40" width="22.42578125" style="20" customWidth="1"/>
    <col min="41" max="45" width="9.5703125" style="20" bestFit="1" customWidth="1"/>
    <col min="46" max="76" width="9.5703125" bestFit="1" customWidth="1"/>
  </cols>
  <sheetData>
    <row r="1" spans="1:76" x14ac:dyDescent="0.25">
      <c r="A1" s="1" t="s">
        <v>101</v>
      </c>
      <c r="B1" s="2"/>
      <c r="C1" s="3"/>
      <c r="AN1" s="4" t="str">
        <f>"GDP, Current Prices,TT$Mn.,  "   &amp;AN5</f>
        <v>GDP, Current Prices,TT$Mn.,  GDP at producer prices</v>
      </c>
      <c r="AO1" s="5"/>
      <c r="AP1" s="5"/>
      <c r="AQ1" s="5"/>
      <c r="AR1" s="5"/>
      <c r="AS1" s="5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</row>
    <row r="2" spans="1:76" x14ac:dyDescent="0.25">
      <c r="A2" s="7" t="s">
        <v>0</v>
      </c>
      <c r="B2" s="2"/>
      <c r="C2" s="3"/>
      <c r="AN2" s="5"/>
      <c r="AO2" s="5">
        <v>27</v>
      </c>
      <c r="AP2" s="5"/>
      <c r="AQ2" s="5"/>
      <c r="AR2" s="5"/>
      <c r="AS2" s="5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6" x14ac:dyDescent="0.25">
      <c r="A3" s="4"/>
      <c r="B3" s="4"/>
      <c r="C3" s="8"/>
      <c r="AN3" s="5"/>
      <c r="AO3" s="5"/>
      <c r="AP3" s="5"/>
      <c r="AQ3" s="5"/>
      <c r="AR3" s="5"/>
      <c r="AS3" s="5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spans="1:76" ht="33" customHeight="1" x14ac:dyDescent="0.25">
      <c r="A4" s="9" t="s">
        <v>1</v>
      </c>
      <c r="B4" s="10"/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2" t="s">
        <v>37</v>
      </c>
      <c r="AN4" s="13"/>
      <c r="AO4" s="14" t="str">
        <f t="shared" ref="AO4:BX4" si="0">C4</f>
        <v>2012-1</v>
      </c>
      <c r="AP4" s="14" t="str">
        <f t="shared" si="0"/>
        <v>2012-2</v>
      </c>
      <c r="AQ4" s="14" t="str">
        <f t="shared" si="0"/>
        <v>2012-3</v>
      </c>
      <c r="AR4" s="14" t="str">
        <f t="shared" si="0"/>
        <v>2012-4</v>
      </c>
      <c r="AS4" s="14" t="str">
        <f t="shared" si="0"/>
        <v>2013-1</v>
      </c>
      <c r="AT4" s="14" t="str">
        <f t="shared" si="0"/>
        <v>2013-2</v>
      </c>
      <c r="AU4" s="14" t="str">
        <f t="shared" si="0"/>
        <v>2013-3</v>
      </c>
      <c r="AV4" s="14" t="str">
        <f t="shared" si="0"/>
        <v>2013-4</v>
      </c>
      <c r="AW4" s="14" t="str">
        <f t="shared" si="0"/>
        <v>2014-1</v>
      </c>
      <c r="AX4" s="14" t="str">
        <f t="shared" si="0"/>
        <v>2014-2</v>
      </c>
      <c r="AY4" s="14" t="str">
        <f t="shared" si="0"/>
        <v>2014-3</v>
      </c>
      <c r="AZ4" s="14" t="str">
        <f t="shared" si="0"/>
        <v>2014-4</v>
      </c>
      <c r="BA4" s="14" t="str">
        <f t="shared" si="0"/>
        <v>2015-1</v>
      </c>
      <c r="BB4" s="14" t="str">
        <f t="shared" si="0"/>
        <v>2015-2</v>
      </c>
      <c r="BC4" s="14" t="str">
        <f t="shared" si="0"/>
        <v>2015-3</v>
      </c>
      <c r="BD4" s="14" t="str">
        <f t="shared" si="0"/>
        <v>2015-4</v>
      </c>
      <c r="BE4" s="14" t="str">
        <f t="shared" si="0"/>
        <v>2016-1</v>
      </c>
      <c r="BF4" s="14" t="str">
        <f t="shared" si="0"/>
        <v>2016-2</v>
      </c>
      <c r="BG4" s="14" t="str">
        <f t="shared" si="0"/>
        <v>2016-3</v>
      </c>
      <c r="BH4" s="14" t="str">
        <f t="shared" si="0"/>
        <v>2016-4</v>
      </c>
      <c r="BI4" s="14" t="str">
        <f t="shared" si="0"/>
        <v>2017-1</v>
      </c>
      <c r="BJ4" s="14" t="str">
        <f t="shared" si="0"/>
        <v>2017-2</v>
      </c>
      <c r="BK4" s="14" t="str">
        <f t="shared" si="0"/>
        <v>2017-3</v>
      </c>
      <c r="BL4" s="14" t="str">
        <f t="shared" si="0"/>
        <v>2017-4</v>
      </c>
      <c r="BM4" s="14" t="str">
        <f t="shared" si="0"/>
        <v>2018-1</v>
      </c>
      <c r="BN4" s="14" t="str">
        <f t="shared" si="0"/>
        <v>2018-2</v>
      </c>
      <c r="BO4" s="14" t="str">
        <f t="shared" si="0"/>
        <v>2018-3</v>
      </c>
      <c r="BP4" s="14" t="str">
        <f t="shared" si="0"/>
        <v>2018-4</v>
      </c>
      <c r="BQ4" s="14" t="str">
        <f t="shared" si="0"/>
        <v>2019-1</v>
      </c>
      <c r="BR4" s="14" t="str">
        <f t="shared" si="0"/>
        <v>2019-2</v>
      </c>
      <c r="BS4" s="14" t="str">
        <f t="shared" si="0"/>
        <v>2019-3</v>
      </c>
      <c r="BT4" s="14" t="str">
        <f t="shared" si="0"/>
        <v>2019-4</v>
      </c>
      <c r="BU4" s="14" t="str">
        <f t="shared" si="0"/>
        <v>2020-1</v>
      </c>
      <c r="BV4" s="14" t="str">
        <f t="shared" si="0"/>
        <v>2020-2</v>
      </c>
      <c r="BW4" s="14" t="str">
        <f t="shared" si="0"/>
        <v>2020-3</v>
      </c>
      <c r="BX4" s="14" t="str">
        <f t="shared" si="0"/>
        <v>2020-4</v>
      </c>
    </row>
    <row r="5" spans="1:76" x14ac:dyDescent="0.25">
      <c r="A5" s="9"/>
      <c r="B5" s="10"/>
      <c r="AN5" s="15" t="str">
        <f>INDEX(A7:A42,AO2)</f>
        <v>GDP at producer prices</v>
      </c>
      <c r="AO5" s="16">
        <f t="shared" ref="AO5:BX5" si="1">INDEX(C7:C42,$AO$2)</f>
        <v>38008.919550580889</v>
      </c>
      <c r="AP5" s="16">
        <f t="shared" si="1"/>
        <v>39037.827591103807</v>
      </c>
      <c r="AQ5" s="16">
        <f t="shared" si="1"/>
        <v>41976.535285028818</v>
      </c>
      <c r="AR5" s="16">
        <f t="shared" si="1"/>
        <v>40210.407130224594</v>
      </c>
      <c r="AS5" s="16">
        <f t="shared" si="1"/>
        <v>41236.794730925976</v>
      </c>
      <c r="AT5" s="17">
        <f t="shared" si="1"/>
        <v>43144.264621959235</v>
      </c>
      <c r="AU5" s="17">
        <f t="shared" si="1"/>
        <v>42489.160979810709</v>
      </c>
      <c r="AV5" s="17">
        <f t="shared" si="1"/>
        <v>42307.826537422414</v>
      </c>
      <c r="AW5" s="17">
        <f t="shared" si="1"/>
        <v>43270.091918732935</v>
      </c>
      <c r="AX5" s="17">
        <f t="shared" si="1"/>
        <v>42483.81755269054</v>
      </c>
      <c r="AY5" s="17">
        <f t="shared" si="1"/>
        <v>42612.698545534222</v>
      </c>
      <c r="AZ5" s="17">
        <f t="shared" si="1"/>
        <v>42917.786337691628</v>
      </c>
      <c r="BA5" s="17">
        <f t="shared" si="1"/>
        <v>39200.139233850241</v>
      </c>
      <c r="BB5" s="17">
        <f t="shared" si="1"/>
        <v>38552.514365226736</v>
      </c>
      <c r="BC5" s="17">
        <f t="shared" si="1"/>
        <v>38229.185240342675</v>
      </c>
      <c r="BD5" s="17">
        <f t="shared" si="1"/>
        <v>36795.591111563997</v>
      </c>
      <c r="BE5" s="17">
        <f t="shared" si="1"/>
        <v>34695.371855145553</v>
      </c>
      <c r="BF5" s="17">
        <f t="shared" si="1"/>
        <v>34868.61984624248</v>
      </c>
      <c r="BG5" s="17">
        <f t="shared" si="1"/>
        <v>36125.135604584866</v>
      </c>
      <c r="BH5" s="17">
        <f t="shared" si="1"/>
        <v>37850.136051770474</v>
      </c>
      <c r="BI5" s="17">
        <f t="shared" si="1"/>
        <v>37248.030863645297</v>
      </c>
      <c r="BJ5" s="17">
        <f t="shared" si="1"/>
        <v>36648.3212807296</v>
      </c>
      <c r="BK5" s="17">
        <f t="shared" si="1"/>
        <v>37219.989021797395</v>
      </c>
      <c r="BL5" s="17">
        <f t="shared" si="1"/>
        <v>40297.110116668715</v>
      </c>
      <c r="BM5" s="17">
        <f t="shared" si="1"/>
        <v>39342.32906142994</v>
      </c>
      <c r="BN5" s="17">
        <f t="shared" si="1"/>
        <v>37981.290624297013</v>
      </c>
      <c r="BO5" s="17">
        <f t="shared" si="1"/>
        <v>38532.099435334159</v>
      </c>
      <c r="BP5" s="17">
        <f t="shared" si="1"/>
        <v>38852.566959664786</v>
      </c>
      <c r="BQ5" s="17">
        <f t="shared" si="1"/>
        <v>39153.011142420844</v>
      </c>
      <c r="BR5" s="17">
        <f t="shared" si="1"/>
        <v>38420.710194624007</v>
      </c>
      <c r="BS5" s="17">
        <f t="shared" si="1"/>
        <v>38895.743388583265</v>
      </c>
      <c r="BT5" s="17">
        <f t="shared" si="1"/>
        <v>38918.252560011548</v>
      </c>
      <c r="BU5" s="17">
        <f t="shared" si="1"/>
        <v>36675.899775493031</v>
      </c>
      <c r="BV5" s="17">
        <f t="shared" si="1"/>
        <v>31239.28487808018</v>
      </c>
      <c r="BW5" s="17">
        <f t="shared" si="1"/>
        <v>33575.410887897524</v>
      </c>
      <c r="BX5" s="17">
        <f t="shared" si="1"/>
        <v>35786.564192838276</v>
      </c>
    </row>
    <row r="6" spans="1:76" x14ac:dyDescent="0.25">
      <c r="A6" s="18" t="s">
        <v>38</v>
      </c>
      <c r="B6" s="19" t="s">
        <v>39</v>
      </c>
      <c r="AN6" s="20" t="s">
        <v>40</v>
      </c>
      <c r="AP6" s="21">
        <f>AP5/AO5-1</f>
        <v>2.7070173335332015E-2</v>
      </c>
      <c r="AQ6" s="21">
        <f t="shared" ref="AQ6:BX6" si="2">AQ5/AP5-1</f>
        <v>7.5278463871147894E-2</v>
      </c>
      <c r="AR6" s="21">
        <f t="shared" si="2"/>
        <v>-4.2074176508658301E-2</v>
      </c>
      <c r="AS6" s="21">
        <f t="shared" si="2"/>
        <v>2.5525421749084565E-2</v>
      </c>
      <c r="AT6" s="22">
        <f t="shared" si="2"/>
        <v>4.625650231740086E-2</v>
      </c>
      <c r="AU6" s="22">
        <f t="shared" si="2"/>
        <v>-1.5184026147825325E-2</v>
      </c>
      <c r="AV6" s="22">
        <f t="shared" si="2"/>
        <v>-4.2677811989382253E-3</v>
      </c>
      <c r="AW6" s="22">
        <f t="shared" si="2"/>
        <v>2.2744382306176147E-2</v>
      </c>
      <c r="AX6" s="22">
        <f t="shared" si="2"/>
        <v>-1.8171312589747357E-2</v>
      </c>
      <c r="AY6" s="22">
        <f t="shared" si="2"/>
        <v>3.0336490519911052E-3</v>
      </c>
      <c r="AZ6" s="22">
        <f t="shared" si="2"/>
        <v>7.1595510861957035E-3</v>
      </c>
      <c r="BA6" s="22">
        <f t="shared" si="2"/>
        <v>-8.6622526953969325E-2</v>
      </c>
      <c r="BB6" s="22">
        <f t="shared" si="2"/>
        <v>-1.6520983886308849E-2</v>
      </c>
      <c r="BC6" s="22">
        <f t="shared" si="2"/>
        <v>-8.3867195229085922E-3</v>
      </c>
      <c r="BD6" s="22">
        <f t="shared" si="2"/>
        <v>-3.749999168870144E-2</v>
      </c>
      <c r="BE6" s="22">
        <f t="shared" si="2"/>
        <v>-5.7078013777536407E-2</v>
      </c>
      <c r="BF6" s="22">
        <f t="shared" si="2"/>
        <v>4.9934034954357553E-3</v>
      </c>
      <c r="BG6" s="22">
        <f t="shared" si="2"/>
        <v>3.6035718186815169E-2</v>
      </c>
      <c r="BH6" s="22">
        <f t="shared" si="2"/>
        <v>4.7750698186076246E-2</v>
      </c>
      <c r="BI6" s="22">
        <f t="shared" si="2"/>
        <v>-1.5907609613387663E-2</v>
      </c>
      <c r="BJ6" s="22">
        <f t="shared" si="2"/>
        <v>-1.6100437231462483E-2</v>
      </c>
      <c r="BK6" s="22">
        <f t="shared" si="2"/>
        <v>1.5598742891625772E-2</v>
      </c>
      <c r="BL6" s="22">
        <f t="shared" si="2"/>
        <v>8.2673885074744158E-2</v>
      </c>
      <c r="BM6" s="22">
        <f t="shared" si="2"/>
        <v>-2.3693536645046809E-2</v>
      </c>
      <c r="BN6" s="22">
        <f t="shared" si="2"/>
        <v>-3.4594760137555025E-2</v>
      </c>
      <c r="BO6" s="22">
        <f t="shared" si="2"/>
        <v>1.4502108853688744E-2</v>
      </c>
      <c r="BP6" s="22">
        <f t="shared" si="2"/>
        <v>8.3168975744092322E-3</v>
      </c>
      <c r="BQ6" s="22">
        <f t="shared" si="2"/>
        <v>7.7329300549939806E-3</v>
      </c>
      <c r="BR6" s="22">
        <f t="shared" si="2"/>
        <v>-1.8703566505601787E-2</v>
      </c>
      <c r="BS6" s="22">
        <f t="shared" si="2"/>
        <v>1.2363987848036384E-2</v>
      </c>
      <c r="BT6" s="22">
        <f t="shared" si="2"/>
        <v>5.7870526354020235E-4</v>
      </c>
      <c r="BU6" s="22">
        <f t="shared" si="2"/>
        <v>-5.7616995548832262E-2</v>
      </c>
      <c r="BV6" s="22">
        <f t="shared" si="2"/>
        <v>-0.14823398827819945</v>
      </c>
      <c r="BW6" s="22">
        <f t="shared" si="2"/>
        <v>7.4781673746204813E-2</v>
      </c>
      <c r="BX6" s="22">
        <f t="shared" si="2"/>
        <v>6.5856328976089396E-2</v>
      </c>
    </row>
    <row r="7" spans="1:76" x14ac:dyDescent="0.25">
      <c r="A7" s="23" t="s">
        <v>41</v>
      </c>
      <c r="B7" s="9" t="s">
        <v>42</v>
      </c>
      <c r="C7" s="17">
        <v>256.14276161310318</v>
      </c>
      <c r="D7" s="17">
        <v>250.31392482108436</v>
      </c>
      <c r="E7" s="17">
        <v>264.55953463810243</v>
      </c>
      <c r="F7" s="17">
        <v>287.44117239355393</v>
      </c>
      <c r="G7" s="17">
        <v>305.33227013555137</v>
      </c>
      <c r="H7" s="17">
        <v>311.85293934001277</v>
      </c>
      <c r="I7" s="17">
        <v>323.87888627896427</v>
      </c>
      <c r="J7" s="17">
        <v>329.37047822280169</v>
      </c>
      <c r="K7" s="17">
        <v>310.43296625686236</v>
      </c>
      <c r="L7" s="17">
        <v>311.93979331858912</v>
      </c>
      <c r="M7" s="17">
        <v>325.86796081792158</v>
      </c>
      <c r="N7" s="17">
        <v>356.69961392914945</v>
      </c>
      <c r="O7" s="17">
        <v>396.65801571066658</v>
      </c>
      <c r="P7" s="17">
        <v>422.19211750099868</v>
      </c>
      <c r="Q7" s="17">
        <v>429.78205577733098</v>
      </c>
      <c r="R7" s="17">
        <v>429.45891482955943</v>
      </c>
      <c r="S7" s="17">
        <v>418.58123049736611</v>
      </c>
      <c r="T7" s="17">
        <v>412.33390721682582</v>
      </c>
      <c r="U7" s="17">
        <v>412.12215843503969</v>
      </c>
      <c r="V7" s="17">
        <v>435.54926865753487</v>
      </c>
      <c r="W7" s="17">
        <v>467.58029843226984</v>
      </c>
      <c r="X7" s="17">
        <v>478.16556189149526</v>
      </c>
      <c r="Y7" s="17">
        <v>468.94412115926775</v>
      </c>
      <c r="Z7" s="17">
        <v>466.67115643725157</v>
      </c>
      <c r="AA7" s="17">
        <v>441.82401993893461</v>
      </c>
      <c r="AB7" s="17">
        <v>424.57657923422272</v>
      </c>
      <c r="AC7" s="17">
        <v>401.55340778436812</v>
      </c>
      <c r="AD7" s="17">
        <v>398.41389785285276</v>
      </c>
      <c r="AE7" s="17">
        <v>406.02949417570471</v>
      </c>
      <c r="AF7" s="17">
        <v>406.77820155804619</v>
      </c>
      <c r="AG7" s="17">
        <v>396.46665284801645</v>
      </c>
      <c r="AH7" s="17">
        <v>401.56741575137056</v>
      </c>
      <c r="AI7" s="17">
        <v>407.95393946647562</v>
      </c>
      <c r="AJ7" s="17">
        <v>404.03523129867034</v>
      </c>
      <c r="AK7" s="17">
        <v>390.03686062160568</v>
      </c>
      <c r="AL7" s="17">
        <v>406.15913379863116</v>
      </c>
      <c r="BT7" s="24"/>
      <c r="BU7" s="24"/>
      <c r="BV7" s="24"/>
      <c r="BW7" s="24"/>
      <c r="BX7" s="24"/>
    </row>
    <row r="8" spans="1:76" x14ac:dyDescent="0.25">
      <c r="A8" s="23" t="s">
        <v>43</v>
      </c>
      <c r="B8" s="9" t="s">
        <v>44</v>
      </c>
      <c r="C8" s="17">
        <v>9022.8572932308125</v>
      </c>
      <c r="D8" s="17">
        <v>8791.3918640559805</v>
      </c>
      <c r="E8" s="17">
        <v>8828.5513811593319</v>
      </c>
      <c r="F8" s="17">
        <v>9284.4179853052519</v>
      </c>
      <c r="G8" s="17">
        <v>10160.865554562644</v>
      </c>
      <c r="H8" s="17">
        <v>10209.883025308918</v>
      </c>
      <c r="I8" s="17">
        <v>10304.993192862508</v>
      </c>
      <c r="J8" s="17">
        <v>9854.4886437298719</v>
      </c>
      <c r="K8" s="17">
        <v>10628.010423790842</v>
      </c>
      <c r="L8" s="17">
        <v>9731.6893481284951</v>
      </c>
      <c r="M8" s="17">
        <v>9336.6347674952594</v>
      </c>
      <c r="N8" s="17">
        <v>8332.8450733909231</v>
      </c>
      <c r="O8" s="17">
        <v>6256.0548455482713</v>
      </c>
      <c r="P8" s="17">
        <v>6078.6100960715248</v>
      </c>
      <c r="Q8" s="17">
        <v>5168.8614423470708</v>
      </c>
      <c r="R8" s="17">
        <v>4642.0424302489537</v>
      </c>
      <c r="S8" s="17">
        <v>3665.6519438586483</v>
      </c>
      <c r="T8" s="17">
        <v>3519.5409295399672</v>
      </c>
      <c r="U8" s="17">
        <v>3535.2201727281972</v>
      </c>
      <c r="V8" s="17">
        <v>4235.4790933148233</v>
      </c>
      <c r="W8" s="17">
        <v>5141.2113935541674</v>
      </c>
      <c r="X8" s="17">
        <v>4405.9471427750859</v>
      </c>
      <c r="Y8" s="17">
        <v>4459.1118329873607</v>
      </c>
      <c r="Z8" s="17">
        <v>5126.7132893331363</v>
      </c>
      <c r="AA8" s="17">
        <v>5727.0123444710198</v>
      </c>
      <c r="AB8" s="17">
        <v>5324.6642205651769</v>
      </c>
      <c r="AC8" s="17">
        <v>5433.3412651894359</v>
      </c>
      <c r="AD8" s="17">
        <v>5562.3338331619398</v>
      </c>
      <c r="AE8" s="17">
        <v>5728.2402864212854</v>
      </c>
      <c r="AF8" s="17">
        <v>5322.0252146073553</v>
      </c>
      <c r="AG8" s="17">
        <v>4809.9756177695172</v>
      </c>
      <c r="AH8" s="17">
        <v>4797.1457941248455</v>
      </c>
      <c r="AI8" s="17">
        <v>3856.2139585360273</v>
      </c>
      <c r="AJ8" s="17">
        <v>2546.382197840252</v>
      </c>
      <c r="AK8" s="17">
        <v>2826.3986557784606</v>
      </c>
      <c r="AL8" s="17">
        <v>3489.8859709936733</v>
      </c>
      <c r="BT8" s="25"/>
      <c r="BU8" s="25"/>
      <c r="BV8" s="25"/>
      <c r="BW8" s="25"/>
      <c r="BX8" s="25"/>
    </row>
    <row r="9" spans="1:76" x14ac:dyDescent="0.25">
      <c r="A9" s="23" t="s">
        <v>45</v>
      </c>
      <c r="B9" s="9" t="s">
        <v>46</v>
      </c>
      <c r="C9" s="17">
        <v>8155.8885257385218</v>
      </c>
      <c r="D9" s="17">
        <v>7978.8469517003132</v>
      </c>
      <c r="E9" s="17">
        <v>8074.3153553221973</v>
      </c>
      <c r="F9" s="17">
        <v>7558.1180587202498</v>
      </c>
      <c r="G9" s="17">
        <v>7549.542646279162</v>
      </c>
      <c r="H9" s="17">
        <v>6598.6298592100411</v>
      </c>
      <c r="I9" s="17">
        <v>6150.6093292841633</v>
      </c>
      <c r="J9" s="17">
        <v>6499.7226824483632</v>
      </c>
      <c r="K9" s="17">
        <v>7350.2511850283981</v>
      </c>
      <c r="L9" s="17">
        <v>7020.2674300352182</v>
      </c>
      <c r="M9" s="17">
        <v>7107.0436900098985</v>
      </c>
      <c r="N9" s="17">
        <v>6933.3219778202056</v>
      </c>
      <c r="O9" s="17">
        <v>6420.2682744176936</v>
      </c>
      <c r="P9" s="17">
        <v>5855.375279640406</v>
      </c>
      <c r="Q9" s="17">
        <v>6249.4496846510583</v>
      </c>
      <c r="R9" s="17">
        <v>6641.6144433048275</v>
      </c>
      <c r="S9" s="17">
        <v>6707.0441230584529</v>
      </c>
      <c r="T9" s="17">
        <v>7012.9337042572652</v>
      </c>
      <c r="U9" s="17">
        <v>7151.3923187417113</v>
      </c>
      <c r="V9" s="17">
        <v>7946.5549148522996</v>
      </c>
      <c r="W9" s="17">
        <v>7576.8464067068608</v>
      </c>
      <c r="X9" s="17">
        <v>6680.0416891763089</v>
      </c>
      <c r="Y9" s="17">
        <v>6403.3986089080881</v>
      </c>
      <c r="Z9" s="17">
        <v>7245.3819719206285</v>
      </c>
      <c r="AA9" s="17">
        <v>7557.2758534808636</v>
      </c>
      <c r="AB9" s="17">
        <v>7397.013217589214</v>
      </c>
      <c r="AC9" s="17">
        <v>7727.8772296141651</v>
      </c>
      <c r="AD9" s="17">
        <v>8142.7032729191269</v>
      </c>
      <c r="AE9" s="17">
        <v>7868.1600644041864</v>
      </c>
      <c r="AF9" s="17">
        <v>7293.4116322835389</v>
      </c>
      <c r="AG9" s="17">
        <v>6807.1800024887125</v>
      </c>
      <c r="AH9" s="17">
        <v>7166.3488111347242</v>
      </c>
      <c r="AI9" s="17">
        <v>6561.2875214505402</v>
      </c>
      <c r="AJ9" s="17">
        <v>5616.874892067628</v>
      </c>
      <c r="AK9" s="17">
        <v>5625.8384493370377</v>
      </c>
      <c r="AL9" s="17">
        <v>6019.1256201418582</v>
      </c>
      <c r="BT9" s="26"/>
      <c r="BU9" s="24"/>
      <c r="BV9" s="25"/>
      <c r="BW9" s="25"/>
      <c r="BX9" s="25"/>
    </row>
    <row r="10" spans="1:76" x14ac:dyDescent="0.25">
      <c r="A10" s="27" t="s">
        <v>47</v>
      </c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76" x14ac:dyDescent="0.25">
      <c r="A11" s="27" t="s">
        <v>48</v>
      </c>
      <c r="B11" s="9" t="s">
        <v>49</v>
      </c>
      <c r="C11" s="17">
        <v>1227.986404955434</v>
      </c>
      <c r="D11" s="17">
        <v>1259.8366684500434</v>
      </c>
      <c r="E11" s="17">
        <v>1290.6553791333256</v>
      </c>
      <c r="F11" s="17">
        <v>1452.5784780780834</v>
      </c>
      <c r="G11" s="17">
        <v>1359.5252129014855</v>
      </c>
      <c r="H11" s="17">
        <v>1400.9577350788782</v>
      </c>
      <c r="I11" s="17">
        <v>1468.5649444965602</v>
      </c>
      <c r="J11" s="17">
        <v>1467.6952527557828</v>
      </c>
      <c r="K11" s="17">
        <v>1325.147969380582</v>
      </c>
      <c r="L11" s="17">
        <v>1376.7724612286447</v>
      </c>
      <c r="M11" s="17">
        <v>1497.9536949347475</v>
      </c>
      <c r="N11" s="17">
        <v>1760.7153149414276</v>
      </c>
      <c r="O11" s="17">
        <v>1869.5992328685161</v>
      </c>
      <c r="P11" s="17">
        <v>2025.9132101219641</v>
      </c>
      <c r="Q11" s="17">
        <v>2173.3592264459821</v>
      </c>
      <c r="R11" s="17">
        <v>2284.5109620290327</v>
      </c>
      <c r="S11" s="17">
        <v>2620.4062322728987</v>
      </c>
      <c r="T11" s="17">
        <v>2595.0342123536898</v>
      </c>
      <c r="U11" s="17">
        <v>2576.6262665788313</v>
      </c>
      <c r="V11" s="17">
        <v>2643.0302950883856</v>
      </c>
      <c r="W11" s="17">
        <v>1927.0894258597536</v>
      </c>
      <c r="X11" s="17">
        <v>2057.2073471786584</v>
      </c>
      <c r="Y11" s="17">
        <v>1970.7511009802447</v>
      </c>
      <c r="Z11" s="17">
        <v>2239.5461876860154</v>
      </c>
      <c r="AA11" s="17">
        <v>2088.5425463236638</v>
      </c>
      <c r="AB11" s="17">
        <v>2306.8335006474613</v>
      </c>
      <c r="AC11" s="17">
        <v>2654.4928821706794</v>
      </c>
      <c r="AD11" s="17">
        <v>2586.1536670885589</v>
      </c>
      <c r="AE11" s="17">
        <v>2397.6906849143456</v>
      </c>
      <c r="AF11" s="17">
        <v>2663.5440920009628</v>
      </c>
      <c r="AG11" s="17">
        <v>2715.2507650002881</v>
      </c>
      <c r="AH11" s="17">
        <v>2779.7697051019845</v>
      </c>
      <c r="AI11" s="17">
        <v>2463.8843651666657</v>
      </c>
      <c r="AJ11" s="17">
        <v>2455.2743685647602</v>
      </c>
      <c r="AK11" s="17">
        <v>2573.3262423413735</v>
      </c>
      <c r="AL11" s="17">
        <v>2612.0042879819684</v>
      </c>
    </row>
    <row r="12" spans="1:76" ht="25.5" x14ac:dyDescent="0.25">
      <c r="A12" s="27" t="s">
        <v>50</v>
      </c>
      <c r="B12" s="9" t="s">
        <v>51</v>
      </c>
      <c r="C12" s="17">
        <v>257.3785869854147</v>
      </c>
      <c r="D12" s="17">
        <v>258.56470683754117</v>
      </c>
      <c r="E12" s="17">
        <v>285.71031851282129</v>
      </c>
      <c r="F12" s="17">
        <v>287.66710233088577</v>
      </c>
      <c r="G12" s="17">
        <v>288.19081343830914</v>
      </c>
      <c r="H12" s="17">
        <v>301.22008640401066</v>
      </c>
      <c r="I12" s="17">
        <v>304.49290533029398</v>
      </c>
      <c r="J12" s="17">
        <v>302.8210832990992</v>
      </c>
      <c r="K12" s="17">
        <v>306.61526621006561</v>
      </c>
      <c r="L12" s="17">
        <v>312.38570772135176</v>
      </c>
      <c r="M12" s="17">
        <v>321.07932110913509</v>
      </c>
      <c r="N12" s="17">
        <v>322.68659189417724</v>
      </c>
      <c r="O12" s="17">
        <v>314.60062177224734</v>
      </c>
      <c r="P12" s="17">
        <v>316.57709113617602</v>
      </c>
      <c r="Q12" s="17">
        <v>310.00895490132757</v>
      </c>
      <c r="R12" s="17">
        <v>307.25861082523897</v>
      </c>
      <c r="S12" s="17">
        <v>301.10404833097584</v>
      </c>
      <c r="T12" s="17">
        <v>292.1995937432855</v>
      </c>
      <c r="U12" s="17">
        <v>315.27666931425676</v>
      </c>
      <c r="V12" s="17">
        <v>328.29729063329751</v>
      </c>
      <c r="W12" s="17">
        <v>314.99055513852903</v>
      </c>
      <c r="X12" s="17">
        <v>308.56523257541278</v>
      </c>
      <c r="Y12" s="17">
        <v>309.17637691371692</v>
      </c>
      <c r="Z12" s="17">
        <v>303.05922871566958</v>
      </c>
      <c r="AA12" s="17">
        <v>299.50175426397374</v>
      </c>
      <c r="AB12" s="17">
        <v>300.59613633079346</v>
      </c>
      <c r="AC12" s="17">
        <v>326.30337734267857</v>
      </c>
      <c r="AD12" s="17">
        <v>341.36637806695796</v>
      </c>
      <c r="AE12" s="17">
        <v>328.46808395625095</v>
      </c>
      <c r="AF12" s="17">
        <v>340.12744545943622</v>
      </c>
      <c r="AG12" s="17">
        <v>324.983663925038</v>
      </c>
      <c r="AH12" s="17">
        <v>310.2127136893771</v>
      </c>
      <c r="AI12" s="17">
        <v>315.0571734101668</v>
      </c>
      <c r="AJ12" s="17">
        <v>299.91068243301879</v>
      </c>
      <c r="AK12" s="17">
        <v>297.10555876325003</v>
      </c>
      <c r="AL12" s="17">
        <v>308.47994771799074</v>
      </c>
    </row>
    <row r="13" spans="1:76" x14ac:dyDescent="0.25">
      <c r="A13" s="27" t="s">
        <v>52</v>
      </c>
      <c r="B13" s="9" t="s">
        <v>53</v>
      </c>
      <c r="C13" s="17">
        <v>6163.2337421429966</v>
      </c>
      <c r="D13" s="17">
        <v>5879.6091889511608</v>
      </c>
      <c r="E13" s="17">
        <v>5937.0944679915319</v>
      </c>
      <c r="F13" s="17">
        <v>5211.0123219143143</v>
      </c>
      <c r="G13" s="17">
        <v>5262.559932327089</v>
      </c>
      <c r="H13" s="17">
        <v>4139.8409340987191</v>
      </c>
      <c r="I13" s="17">
        <v>3638.0459659243188</v>
      </c>
      <c r="J13" s="17">
        <v>4047.4067336498765</v>
      </c>
      <c r="K13" s="17">
        <v>5028.2568463195257</v>
      </c>
      <c r="L13" s="17">
        <v>4644.4512584123268</v>
      </c>
      <c r="M13" s="17">
        <v>4644.6496387166917</v>
      </c>
      <c r="N13" s="17">
        <v>4285.2962005514546</v>
      </c>
      <c r="O13" s="17">
        <v>3727.6738967033684</v>
      </c>
      <c r="P13" s="17">
        <v>2954.1195908994223</v>
      </c>
      <c r="Q13" s="17">
        <v>3178.1112784507686</v>
      </c>
      <c r="R13" s="17">
        <v>3551.4930411251303</v>
      </c>
      <c r="S13" s="17">
        <v>3263.0231473008198</v>
      </c>
      <c r="T13" s="17">
        <v>3551.4278275140168</v>
      </c>
      <c r="U13" s="17">
        <v>3638.1381474772747</v>
      </c>
      <c r="V13" s="17">
        <v>4353.3305751168764</v>
      </c>
      <c r="W13" s="17">
        <v>4631.6476452544921</v>
      </c>
      <c r="X13" s="17">
        <v>3607.1165664660411</v>
      </c>
      <c r="Y13" s="17">
        <v>3438.389074844702</v>
      </c>
      <c r="Z13" s="17">
        <v>3915.0654126314716</v>
      </c>
      <c r="AA13" s="17">
        <v>4517.1189615611747</v>
      </c>
      <c r="AB13" s="17">
        <v>4036.9575946447717</v>
      </c>
      <c r="AC13" s="17">
        <v>4025.4502715661174</v>
      </c>
      <c r="AD13" s="17">
        <v>4539.9692531189421</v>
      </c>
      <c r="AE13" s="17">
        <v>4472.4440858471371</v>
      </c>
      <c r="AF13" s="17">
        <v>3532.8755126500782</v>
      </c>
      <c r="AG13" s="17">
        <v>3130.5574240210776</v>
      </c>
      <c r="AH13" s="17">
        <v>3315.6722909744194</v>
      </c>
      <c r="AI13" s="17">
        <v>3120.6928947378133</v>
      </c>
      <c r="AJ13" s="17">
        <v>2203.8343573134448</v>
      </c>
      <c r="AK13" s="17">
        <v>2093.5294089452818</v>
      </c>
      <c r="AL13" s="17">
        <v>2518.491199496576</v>
      </c>
    </row>
    <row r="14" spans="1:76" x14ac:dyDescent="0.25">
      <c r="A14" s="27" t="s">
        <v>54</v>
      </c>
      <c r="B14" s="9" t="s">
        <v>55</v>
      </c>
      <c r="C14" s="17">
        <v>507.28979165467661</v>
      </c>
      <c r="D14" s="17">
        <v>580.83638746156817</v>
      </c>
      <c r="E14" s="17">
        <v>560.85518968451811</v>
      </c>
      <c r="F14" s="17">
        <v>606.86015639696666</v>
      </c>
      <c r="G14" s="17">
        <v>639.26668761227825</v>
      </c>
      <c r="H14" s="17">
        <v>756.61110362843306</v>
      </c>
      <c r="I14" s="17">
        <v>739.50551353299045</v>
      </c>
      <c r="J14" s="17">
        <v>681.79961274360448</v>
      </c>
      <c r="K14" s="17">
        <v>690.23110311822404</v>
      </c>
      <c r="L14" s="17">
        <v>686.65800267289558</v>
      </c>
      <c r="M14" s="17">
        <v>643.36103524932423</v>
      </c>
      <c r="N14" s="17">
        <v>564.62387043314607</v>
      </c>
      <c r="O14" s="17">
        <v>508.39452307356197</v>
      </c>
      <c r="P14" s="17">
        <v>558.76538748284338</v>
      </c>
      <c r="Q14" s="17">
        <v>587.97022485297987</v>
      </c>
      <c r="R14" s="17">
        <v>498.35182932542563</v>
      </c>
      <c r="S14" s="17">
        <v>522.51069515375775</v>
      </c>
      <c r="T14" s="17">
        <v>574.27207064627294</v>
      </c>
      <c r="U14" s="17">
        <v>621.35123537134859</v>
      </c>
      <c r="V14" s="17">
        <v>621.89675401373995</v>
      </c>
      <c r="W14" s="17">
        <v>703.11878045408571</v>
      </c>
      <c r="X14" s="17">
        <v>707.15254295619695</v>
      </c>
      <c r="Y14" s="17">
        <v>685.08205616942462</v>
      </c>
      <c r="Z14" s="17">
        <v>787.71114288747128</v>
      </c>
      <c r="AA14" s="17">
        <v>652.11259133205135</v>
      </c>
      <c r="AB14" s="17">
        <v>752.6259859661875</v>
      </c>
      <c r="AC14" s="17">
        <v>721.63069853468915</v>
      </c>
      <c r="AD14" s="17">
        <v>675.21397464466872</v>
      </c>
      <c r="AE14" s="17">
        <v>669.55720968645232</v>
      </c>
      <c r="AF14" s="17">
        <v>756.86458217306142</v>
      </c>
      <c r="AG14" s="17">
        <v>636.38814954230816</v>
      </c>
      <c r="AH14" s="17">
        <v>760.6941013689426</v>
      </c>
      <c r="AI14" s="17">
        <v>661.65308813589422</v>
      </c>
      <c r="AJ14" s="17">
        <v>657.85548375640462</v>
      </c>
      <c r="AK14" s="17">
        <v>661.87723928713274</v>
      </c>
      <c r="AL14" s="17">
        <v>580.15018494532353</v>
      </c>
    </row>
    <row r="15" spans="1:76" x14ac:dyDescent="0.25">
      <c r="A15" s="23" t="s">
        <v>56</v>
      </c>
      <c r="B15" s="9" t="s">
        <v>57</v>
      </c>
      <c r="C15" s="17">
        <v>1147.0787204856827</v>
      </c>
      <c r="D15" s="17">
        <v>1231.8041149023056</v>
      </c>
      <c r="E15" s="17">
        <v>1432.3132108143004</v>
      </c>
      <c r="F15" s="17">
        <v>1432.7958267977117</v>
      </c>
      <c r="G15" s="17">
        <v>1583.2527919023325</v>
      </c>
      <c r="H15" s="17">
        <v>1581.1252869360098</v>
      </c>
      <c r="I15" s="17">
        <v>1495.2175202421254</v>
      </c>
      <c r="J15" s="17">
        <v>1231.3281479195321</v>
      </c>
      <c r="K15" s="17">
        <v>1626.5350188048501</v>
      </c>
      <c r="L15" s="17">
        <v>1576.6042979471097</v>
      </c>
      <c r="M15" s="17">
        <v>1467.682432075304</v>
      </c>
      <c r="N15" s="17">
        <v>1485.1943841727364</v>
      </c>
      <c r="O15" s="17">
        <v>1228.9699770318539</v>
      </c>
      <c r="P15" s="17">
        <v>1066.174891105557</v>
      </c>
      <c r="Q15" s="17">
        <v>859.57691604834554</v>
      </c>
      <c r="R15" s="17">
        <v>585.32937781424334</v>
      </c>
      <c r="S15" s="17">
        <v>380.81149786383355</v>
      </c>
      <c r="T15" s="17">
        <v>353.20207121371561</v>
      </c>
      <c r="U15" s="17">
        <v>347.6726897413281</v>
      </c>
      <c r="V15" s="17">
        <v>419.67888006398749</v>
      </c>
      <c r="W15" s="17">
        <v>477.3264272468445</v>
      </c>
      <c r="X15" s="17">
        <v>639.77755806624259</v>
      </c>
      <c r="Y15" s="17">
        <v>688.09770607352823</v>
      </c>
      <c r="Z15" s="17">
        <v>827.19956465909149</v>
      </c>
      <c r="AA15" s="17">
        <v>861.75437972239922</v>
      </c>
      <c r="AB15" s="17">
        <v>825.06207904587382</v>
      </c>
      <c r="AC15" s="17">
        <v>863.9073971800326</v>
      </c>
      <c r="AD15" s="17">
        <v>895.20679825071136</v>
      </c>
      <c r="AE15" s="17">
        <v>814.32440760195072</v>
      </c>
      <c r="AF15" s="17">
        <v>776.33518465379973</v>
      </c>
      <c r="AG15" s="17">
        <v>760.91090712906043</v>
      </c>
      <c r="AH15" s="17">
        <v>792.81495616491657</v>
      </c>
      <c r="AI15" s="17">
        <v>775.89979819906705</v>
      </c>
      <c r="AJ15" s="17">
        <v>709.78466575142465</v>
      </c>
      <c r="AK15" s="17">
        <v>674.40874685326014</v>
      </c>
      <c r="AL15" s="17">
        <v>789.43141150644419</v>
      </c>
    </row>
    <row r="16" spans="1:76" x14ac:dyDescent="0.25">
      <c r="A16" s="23" t="s">
        <v>58</v>
      </c>
      <c r="B16" s="9" t="s">
        <v>59</v>
      </c>
      <c r="C16" s="17">
        <v>476.36280799729548</v>
      </c>
      <c r="D16" s="17">
        <v>541.95665191759826</v>
      </c>
      <c r="E16" s="17">
        <v>544.50181891480281</v>
      </c>
      <c r="F16" s="17">
        <v>528.69931271498569</v>
      </c>
      <c r="G16" s="17">
        <v>539.73185996748907</v>
      </c>
      <c r="H16" s="17">
        <v>675.59660937958586</v>
      </c>
      <c r="I16" s="17">
        <v>564.66284295098774</v>
      </c>
      <c r="J16" s="17">
        <v>544.49082664720788</v>
      </c>
      <c r="K16" s="17">
        <v>546.87745412146296</v>
      </c>
      <c r="L16" s="17">
        <v>545.72865839400345</v>
      </c>
      <c r="M16" s="17">
        <v>463.89084048456772</v>
      </c>
      <c r="N16" s="17">
        <v>542.71020458368162</v>
      </c>
      <c r="O16" s="17">
        <v>571.68078076311906</v>
      </c>
      <c r="P16" s="17">
        <v>604.89811975072087</v>
      </c>
      <c r="Q16" s="17">
        <v>514.57168054012368</v>
      </c>
      <c r="R16" s="17">
        <v>605.49130123976295</v>
      </c>
      <c r="S16" s="17">
        <v>619.94571258588928</v>
      </c>
      <c r="T16" s="17">
        <v>643.95199353488852</v>
      </c>
      <c r="U16" s="17">
        <v>524.70463555182846</v>
      </c>
      <c r="V16" s="17">
        <v>616.76261205367132</v>
      </c>
      <c r="W16" s="17">
        <v>519.95912677293109</v>
      </c>
      <c r="X16" s="17">
        <v>535.99541204114519</v>
      </c>
      <c r="Y16" s="17">
        <v>498.42007631447018</v>
      </c>
      <c r="Z16" s="17">
        <v>511.67509351379397</v>
      </c>
      <c r="AA16" s="17">
        <v>516.04899276348908</v>
      </c>
      <c r="AB16" s="17">
        <v>526.06938909849214</v>
      </c>
      <c r="AC16" s="17">
        <v>456.38672926480382</v>
      </c>
      <c r="AD16" s="17">
        <v>511.96475121107636</v>
      </c>
      <c r="AE16" s="17">
        <v>493.15636991960605</v>
      </c>
      <c r="AF16" s="17">
        <v>507.5906908359097</v>
      </c>
      <c r="AG16" s="17">
        <v>444.45868985942008</v>
      </c>
      <c r="AH16" s="17">
        <v>491.115677012042</v>
      </c>
      <c r="AI16" s="17">
        <v>462.03510169241929</v>
      </c>
      <c r="AJ16" s="17">
        <v>473.84604094144817</v>
      </c>
      <c r="AK16" s="17">
        <v>423.76380721646353</v>
      </c>
      <c r="AL16" s="17">
        <v>458.65112463959912</v>
      </c>
    </row>
    <row r="17" spans="1:38" x14ac:dyDescent="0.25">
      <c r="A17" s="23" t="s">
        <v>60</v>
      </c>
      <c r="B17" s="9" t="s">
        <v>61</v>
      </c>
      <c r="C17" s="17">
        <v>2190.8011962422188</v>
      </c>
      <c r="D17" s="17">
        <v>2243.0774135440442</v>
      </c>
      <c r="E17" s="17">
        <v>2272.277072746117</v>
      </c>
      <c r="F17" s="17">
        <v>2072.3747357068692</v>
      </c>
      <c r="G17" s="17">
        <v>2219.107951938227</v>
      </c>
      <c r="H17" s="17">
        <v>2520.5724236314763</v>
      </c>
      <c r="I17" s="17">
        <v>2353.0736196431908</v>
      </c>
      <c r="J17" s="17">
        <v>2289.0623025432678</v>
      </c>
      <c r="K17" s="17">
        <v>2366.3386914768171</v>
      </c>
      <c r="L17" s="17">
        <v>2289.6070369743456</v>
      </c>
      <c r="M17" s="17">
        <v>2465.6896735847613</v>
      </c>
      <c r="N17" s="17">
        <v>2616.5483155656621</v>
      </c>
      <c r="O17" s="17">
        <v>2487.0766198572765</v>
      </c>
      <c r="P17" s="17">
        <v>2639.3425382404203</v>
      </c>
      <c r="Q17" s="17">
        <v>2419.4894632646774</v>
      </c>
      <c r="R17" s="17">
        <v>2218.4913215224533</v>
      </c>
      <c r="S17" s="17">
        <v>2300.680183934016</v>
      </c>
      <c r="T17" s="17">
        <v>2292.1899388947863</v>
      </c>
      <c r="U17" s="17">
        <v>2412.8931138717394</v>
      </c>
      <c r="V17" s="17">
        <v>2285.4129333663113</v>
      </c>
      <c r="W17" s="17">
        <v>2395.8891986996728</v>
      </c>
      <c r="X17" s="17">
        <v>2391.9056985567195</v>
      </c>
      <c r="Y17" s="17">
        <v>2017.1684516865366</v>
      </c>
      <c r="Z17" s="17">
        <v>2078.1158381205464</v>
      </c>
      <c r="AA17" s="17">
        <v>2105.511759132336</v>
      </c>
      <c r="AB17" s="17">
        <v>2385.1954717296621</v>
      </c>
      <c r="AC17" s="17">
        <v>2368.4978232143649</v>
      </c>
      <c r="AD17" s="17">
        <v>2174.0538791375011</v>
      </c>
      <c r="AE17" s="17">
        <v>2068.3224216181829</v>
      </c>
      <c r="AF17" s="17">
        <v>2080.5609310706518</v>
      </c>
      <c r="AG17" s="17">
        <v>2532.307946112016</v>
      </c>
      <c r="AH17" s="17">
        <v>2260.7001848544051</v>
      </c>
      <c r="AI17" s="17">
        <v>2194.5107699710134</v>
      </c>
      <c r="AJ17" s="17">
        <v>1935.4254930192783</v>
      </c>
      <c r="AK17" s="17">
        <v>1774.159828598004</v>
      </c>
      <c r="AL17" s="17">
        <v>2080.5128531992546</v>
      </c>
    </row>
    <row r="18" spans="1:38" x14ac:dyDescent="0.25">
      <c r="A18" s="23" t="s">
        <v>62</v>
      </c>
      <c r="B18" s="9" t="s">
        <v>63</v>
      </c>
      <c r="C18" s="17">
        <v>6386.8238626466391</v>
      </c>
      <c r="D18" s="17">
        <v>7676.2205280475137</v>
      </c>
      <c r="E18" s="17">
        <v>9456.2537428980213</v>
      </c>
      <c r="F18" s="17">
        <v>8163.6934551547538</v>
      </c>
      <c r="G18" s="17">
        <v>7828.7002104274088</v>
      </c>
      <c r="H18" s="17">
        <v>9832.6252163736062</v>
      </c>
      <c r="I18" s="17">
        <v>9402.5577621960438</v>
      </c>
      <c r="J18" s="17">
        <v>9716.1728668714004</v>
      </c>
      <c r="K18" s="17">
        <v>8895.2633664960813</v>
      </c>
      <c r="L18" s="17">
        <v>9509.9053754913311</v>
      </c>
      <c r="M18" s="17">
        <v>9654.4213337723759</v>
      </c>
      <c r="N18" s="17">
        <v>10455.824846739668</v>
      </c>
      <c r="O18" s="17">
        <v>9466.8928107996908</v>
      </c>
      <c r="P18" s="17">
        <v>9316.4101641834732</v>
      </c>
      <c r="Q18" s="17">
        <v>9629.9526035563649</v>
      </c>
      <c r="R18" s="17">
        <v>8960.7366860728398</v>
      </c>
      <c r="S18" s="17">
        <v>8198.831150626791</v>
      </c>
      <c r="T18" s="17">
        <v>8114.1025250384546</v>
      </c>
      <c r="U18" s="17">
        <v>9142.9841380725939</v>
      </c>
      <c r="V18" s="17">
        <v>9430.6666840667967</v>
      </c>
      <c r="W18" s="17">
        <v>8378.09113601227</v>
      </c>
      <c r="X18" s="17">
        <v>9021.0059078210998</v>
      </c>
      <c r="Y18" s="17">
        <v>9754.7011516598468</v>
      </c>
      <c r="Z18" s="17">
        <v>10914.053706419931</v>
      </c>
      <c r="AA18" s="17">
        <v>9185.2835663632886</v>
      </c>
      <c r="AB18" s="17">
        <v>8482.118349935854</v>
      </c>
      <c r="AC18" s="17">
        <v>8775.6219463974849</v>
      </c>
      <c r="AD18" s="17">
        <v>8590.2305331977277</v>
      </c>
      <c r="AE18" s="17">
        <v>8820.5568926432516</v>
      </c>
      <c r="AF18" s="17">
        <v>8931.4004008754891</v>
      </c>
      <c r="AG18" s="17">
        <v>10080.199428398906</v>
      </c>
      <c r="AH18" s="17">
        <v>10151.898811936786</v>
      </c>
      <c r="AI18" s="17">
        <v>9717.0458302417755</v>
      </c>
      <c r="AJ18" s="17">
        <v>7506.9467646785897</v>
      </c>
      <c r="AK18" s="17">
        <v>9794.2183711017333</v>
      </c>
      <c r="AL18" s="17">
        <v>10657.823433736967</v>
      </c>
    </row>
    <row r="19" spans="1:38" x14ac:dyDescent="0.25">
      <c r="A19" s="23" t="s">
        <v>64</v>
      </c>
      <c r="B19" s="9" t="s">
        <v>65</v>
      </c>
      <c r="C19" s="17">
        <v>1328.9144246257415</v>
      </c>
      <c r="D19" s="17">
        <v>1363.6018958288257</v>
      </c>
      <c r="E19" s="17">
        <v>1552.0200163293475</v>
      </c>
      <c r="F19" s="17">
        <v>1250.041701187831</v>
      </c>
      <c r="G19" s="17">
        <v>1391.4444396914257</v>
      </c>
      <c r="H19" s="17">
        <v>1285.3827492871242</v>
      </c>
      <c r="I19" s="17">
        <v>1471.5987975797582</v>
      </c>
      <c r="J19" s="17">
        <v>1400.8326282782077</v>
      </c>
      <c r="K19" s="17">
        <v>1208.5144217823236</v>
      </c>
      <c r="L19" s="17">
        <v>1182.0351195528842</v>
      </c>
      <c r="M19" s="17">
        <v>1340.6910929038102</v>
      </c>
      <c r="N19" s="17">
        <v>1343.8758778634631</v>
      </c>
      <c r="O19" s="17">
        <v>1378.8601448734598</v>
      </c>
      <c r="P19" s="17">
        <v>1287.7047181643386</v>
      </c>
      <c r="Q19" s="17">
        <v>1359.6301512131088</v>
      </c>
      <c r="R19" s="17">
        <v>1232.8298297830106</v>
      </c>
      <c r="S19" s="17">
        <v>1260.9553593984565</v>
      </c>
      <c r="T19" s="17">
        <v>1420.0517539276507</v>
      </c>
      <c r="U19" s="17">
        <v>1393.0687650797126</v>
      </c>
      <c r="V19" s="17">
        <v>1314.3137883832255</v>
      </c>
      <c r="W19" s="17">
        <v>1294.2019478334105</v>
      </c>
      <c r="X19" s="17">
        <v>1304.8557955593835</v>
      </c>
      <c r="Y19" s="17">
        <v>1362.7787988876837</v>
      </c>
      <c r="Z19" s="17">
        <v>1599.6150795298568</v>
      </c>
      <c r="AA19" s="17">
        <v>1588.5415190856193</v>
      </c>
      <c r="AB19" s="17">
        <v>1470.7477244185952</v>
      </c>
      <c r="AC19" s="17">
        <v>1382.5609497248736</v>
      </c>
      <c r="AD19" s="17">
        <v>1366.5684066525912</v>
      </c>
      <c r="AE19" s="17">
        <v>1461.2803670682447</v>
      </c>
      <c r="AF19" s="17">
        <v>1447.6573623627298</v>
      </c>
      <c r="AG19" s="17">
        <v>1470.216500161159</v>
      </c>
      <c r="AH19" s="17">
        <v>1364.440827381673</v>
      </c>
      <c r="AI19" s="17">
        <v>1354.3421301143865</v>
      </c>
      <c r="AJ19" s="17">
        <v>908.68416322720611</v>
      </c>
      <c r="AK19" s="17">
        <v>1019.4723711894766</v>
      </c>
      <c r="AL19" s="17">
        <v>983.8846189254665</v>
      </c>
    </row>
    <row r="20" spans="1:38" x14ac:dyDescent="0.25">
      <c r="A20" s="23" t="s">
        <v>66</v>
      </c>
      <c r="B20" s="9" t="s">
        <v>67</v>
      </c>
      <c r="C20" s="17">
        <v>567.46431580826993</v>
      </c>
      <c r="D20" s="17">
        <v>530.98616674378047</v>
      </c>
      <c r="E20" s="17">
        <v>562.83940579753801</v>
      </c>
      <c r="F20" s="17">
        <v>528.06319542124447</v>
      </c>
      <c r="G20" s="17">
        <v>576.95620421187448</v>
      </c>
      <c r="H20" s="17">
        <v>568.85013384497563</v>
      </c>
      <c r="I20" s="17">
        <v>589.73268819461646</v>
      </c>
      <c r="J20" s="17">
        <v>569.76504661002036</v>
      </c>
      <c r="K20" s="17">
        <v>589.93562012213863</v>
      </c>
      <c r="L20" s="17">
        <v>612.37317859499524</v>
      </c>
      <c r="M20" s="17">
        <v>665.18400176857801</v>
      </c>
      <c r="N20" s="17">
        <v>645.97155566108199</v>
      </c>
      <c r="O20" s="17">
        <v>601.01219779424707</v>
      </c>
      <c r="P20" s="17">
        <v>606.08477046953726</v>
      </c>
      <c r="Q20" s="17">
        <v>644.63562230737205</v>
      </c>
      <c r="R20" s="17">
        <v>655.02822179213774</v>
      </c>
      <c r="S20" s="17">
        <v>684.07838797978479</v>
      </c>
      <c r="T20" s="17">
        <v>660.75470188578936</v>
      </c>
      <c r="U20" s="17">
        <v>664.10954079284011</v>
      </c>
      <c r="V20" s="17">
        <v>651.05140344181189</v>
      </c>
      <c r="W20" s="17">
        <v>666.77924388125052</v>
      </c>
      <c r="X20" s="17">
        <v>627.08713964227309</v>
      </c>
      <c r="Y20" s="17">
        <v>661.67084655425322</v>
      </c>
      <c r="Z20" s="17">
        <v>634.81892165340878</v>
      </c>
      <c r="AA20" s="17">
        <v>658.82174691553348</v>
      </c>
      <c r="AB20" s="17">
        <v>622.11791849299027</v>
      </c>
      <c r="AC20" s="17">
        <v>646.00183111507533</v>
      </c>
      <c r="AD20" s="17">
        <v>625.63060469974255</v>
      </c>
      <c r="AE20" s="17">
        <v>649.68307392281383</v>
      </c>
      <c r="AF20" s="17">
        <v>629.3520238966986</v>
      </c>
      <c r="AG20" s="17">
        <v>658.0500040890139</v>
      </c>
      <c r="AH20" s="17">
        <v>643.31927393305739</v>
      </c>
      <c r="AI20" s="17">
        <v>637.6937449162856</v>
      </c>
      <c r="AJ20" s="17">
        <v>529.86265949730819</v>
      </c>
      <c r="AK20" s="17">
        <v>547.60415764457082</v>
      </c>
      <c r="AL20" s="17">
        <v>525.42946462952227</v>
      </c>
    </row>
    <row r="21" spans="1:38" x14ac:dyDescent="0.25">
      <c r="A21" s="23" t="s">
        <v>68</v>
      </c>
      <c r="B21" s="9" t="s">
        <v>69</v>
      </c>
      <c r="C21" s="17">
        <v>954.24928165396102</v>
      </c>
      <c r="D21" s="17">
        <v>975.23808174878388</v>
      </c>
      <c r="E21" s="17">
        <v>991.63187027899482</v>
      </c>
      <c r="F21" s="17">
        <v>996.59286090393243</v>
      </c>
      <c r="G21" s="17">
        <v>980.61802910912854</v>
      </c>
      <c r="H21" s="17">
        <v>985.35051727755581</v>
      </c>
      <c r="I21" s="17">
        <v>1009.6236715761314</v>
      </c>
      <c r="J21" s="17">
        <v>1065.1532677232067</v>
      </c>
      <c r="K21" s="17">
        <v>1073.3466712710303</v>
      </c>
      <c r="L21" s="17">
        <v>1111.9327519778176</v>
      </c>
      <c r="M21" s="17">
        <v>1127.0658441460992</v>
      </c>
      <c r="N21" s="17">
        <v>1116.6957070375806</v>
      </c>
      <c r="O21" s="17">
        <v>1050.2964719604095</v>
      </c>
      <c r="P21" s="17">
        <v>1015.4687357618801</v>
      </c>
      <c r="Q21" s="17">
        <v>1004.863433902931</v>
      </c>
      <c r="R21" s="17">
        <v>982.04799301974526</v>
      </c>
      <c r="S21" s="17">
        <v>948.04056362259507</v>
      </c>
      <c r="T21" s="17">
        <v>998.12725873283534</v>
      </c>
      <c r="U21" s="17">
        <v>986.02323065116911</v>
      </c>
      <c r="V21" s="17">
        <v>988.27251683326153</v>
      </c>
      <c r="W21" s="17">
        <v>932.66846383085692</v>
      </c>
      <c r="X21" s="17">
        <v>950.83995615540584</v>
      </c>
      <c r="Y21" s="17">
        <v>926.83634334501926</v>
      </c>
      <c r="Z21" s="17">
        <v>911.1153625623067</v>
      </c>
      <c r="AA21" s="17">
        <v>925.49210701559798</v>
      </c>
      <c r="AB21" s="17">
        <v>911.73508779684062</v>
      </c>
      <c r="AC21" s="17">
        <v>897.25229006064205</v>
      </c>
      <c r="AD21" s="17">
        <v>888.04976112978272</v>
      </c>
      <c r="AE21" s="17">
        <v>897.98736026552024</v>
      </c>
      <c r="AF21" s="17">
        <v>909.26899839433258</v>
      </c>
      <c r="AG21" s="17">
        <v>935.30522514602967</v>
      </c>
      <c r="AH21" s="17">
        <v>938.99422484703359</v>
      </c>
      <c r="AI21" s="17">
        <v>906.21944820574879</v>
      </c>
      <c r="AJ21" s="17">
        <v>878.98574424654237</v>
      </c>
      <c r="AK21" s="17">
        <v>883.45533111322061</v>
      </c>
      <c r="AL21" s="17">
        <v>885.27266104283001</v>
      </c>
    </row>
    <row r="22" spans="1:38" x14ac:dyDescent="0.25">
      <c r="A22" s="23" t="s">
        <v>70</v>
      </c>
      <c r="B22" s="9" t="s">
        <v>71</v>
      </c>
      <c r="C22" s="17">
        <v>2327.1352192363788</v>
      </c>
      <c r="D22" s="17">
        <v>2321.1759292018896</v>
      </c>
      <c r="E22" s="17">
        <v>2324.6281156646237</v>
      </c>
      <c r="F22" s="17">
        <v>2388.5019745174836</v>
      </c>
      <c r="G22" s="17">
        <v>2375.982937348962</v>
      </c>
      <c r="H22" s="17">
        <v>2488.116769162435</v>
      </c>
      <c r="I22" s="17">
        <v>2503.7060854458805</v>
      </c>
      <c r="J22" s="17">
        <v>2514.7772273824235</v>
      </c>
      <c r="K22" s="17">
        <v>2492.4479534725119</v>
      </c>
      <c r="L22" s="17">
        <v>2478.1861887149821</v>
      </c>
      <c r="M22" s="17">
        <v>2456.3556015579375</v>
      </c>
      <c r="N22" s="17">
        <v>2484.6591718032619</v>
      </c>
      <c r="O22" s="17">
        <v>2538.5173233465739</v>
      </c>
      <c r="P22" s="17">
        <v>2489.5041640896816</v>
      </c>
      <c r="Q22" s="17">
        <v>2502.0326684177335</v>
      </c>
      <c r="R22" s="17">
        <v>2518.0448895227464</v>
      </c>
      <c r="S22" s="17">
        <v>2433.6742745987781</v>
      </c>
      <c r="T22" s="17">
        <v>2455.9034131107423</v>
      </c>
      <c r="U22" s="17">
        <v>2506.7455984032431</v>
      </c>
      <c r="V22" s="17">
        <v>2650.5133709644238</v>
      </c>
      <c r="W22" s="17">
        <v>2870.0370669216368</v>
      </c>
      <c r="X22" s="17">
        <v>2941.8939636852797</v>
      </c>
      <c r="Y22" s="17">
        <v>2986.7508978654723</v>
      </c>
      <c r="Z22" s="17">
        <v>3016.7412161827451</v>
      </c>
      <c r="AA22" s="17">
        <v>2904.5815367497112</v>
      </c>
      <c r="AB22" s="17">
        <v>2825.3363213125249</v>
      </c>
      <c r="AC22" s="17">
        <v>2846.1362980834215</v>
      </c>
      <c r="AD22" s="17">
        <v>3012.7007582549709</v>
      </c>
      <c r="AE22" s="17">
        <v>3154.1415221884099</v>
      </c>
      <c r="AF22" s="17">
        <v>3222.8522603343076</v>
      </c>
      <c r="AG22" s="17">
        <v>3211.8852227930201</v>
      </c>
      <c r="AH22" s="17">
        <v>3174.0880958089319</v>
      </c>
      <c r="AI22" s="17">
        <v>2988.2110664058259</v>
      </c>
      <c r="AJ22" s="17">
        <v>2804.6760343890296</v>
      </c>
      <c r="AK22" s="17">
        <v>2741.3968996840713</v>
      </c>
      <c r="AL22" s="17">
        <v>2700.7371386232871</v>
      </c>
    </row>
    <row r="23" spans="1:38" x14ac:dyDescent="0.25">
      <c r="A23" s="23" t="s">
        <v>72</v>
      </c>
      <c r="B23" s="9" t="s">
        <v>73</v>
      </c>
      <c r="C23" s="17">
        <v>751.2271436988824</v>
      </c>
      <c r="D23" s="17">
        <v>752.44367991308241</v>
      </c>
      <c r="E23" s="17">
        <v>765.56669131090541</v>
      </c>
      <c r="F23" s="17">
        <v>767.86318095559193</v>
      </c>
      <c r="G23" s="17">
        <v>773.71716124756188</v>
      </c>
      <c r="H23" s="17">
        <v>750.62134129045035</v>
      </c>
      <c r="I23" s="17">
        <v>757.34495619973006</v>
      </c>
      <c r="J23" s="17">
        <v>758.09495043672428</v>
      </c>
      <c r="K23" s="17">
        <v>763.09795855300194</v>
      </c>
      <c r="L23" s="17">
        <v>762.98802139669624</v>
      </c>
      <c r="M23" s="17">
        <v>762.17987576312908</v>
      </c>
      <c r="N23" s="17">
        <v>759.5016647896847</v>
      </c>
      <c r="O23" s="17">
        <v>766.28622353590583</v>
      </c>
      <c r="P23" s="17">
        <v>767.75741477520842</v>
      </c>
      <c r="Q23" s="17">
        <v>768.62623892357578</v>
      </c>
      <c r="R23" s="17">
        <v>781.69398946433489</v>
      </c>
      <c r="S23" s="17">
        <v>780.73085200786727</v>
      </c>
      <c r="T23" s="17">
        <v>783.30965058265133</v>
      </c>
      <c r="U23" s="17">
        <v>780.39317939772388</v>
      </c>
      <c r="V23" s="17">
        <v>785.48953795591376</v>
      </c>
      <c r="W23" s="17">
        <v>787.38534626507567</v>
      </c>
      <c r="X23" s="17">
        <v>795.56000340064759</v>
      </c>
      <c r="Y23" s="17">
        <v>800.08824281946852</v>
      </c>
      <c r="Z23" s="17">
        <v>802.33632256200838</v>
      </c>
      <c r="AA23" s="17">
        <v>804.05909199997905</v>
      </c>
      <c r="AB23" s="17">
        <v>804.61222722594653</v>
      </c>
      <c r="AC23" s="17">
        <v>810.30593722152048</v>
      </c>
      <c r="AD23" s="17">
        <v>813.66963948143177</v>
      </c>
      <c r="AE23" s="17">
        <v>813.11044874626702</v>
      </c>
      <c r="AF23" s="17">
        <v>825.25363793468864</v>
      </c>
      <c r="AG23" s="17">
        <v>829.15409005726951</v>
      </c>
      <c r="AH23" s="17">
        <v>831.39986556969939</v>
      </c>
      <c r="AI23" s="17">
        <v>836.41410920683552</v>
      </c>
      <c r="AJ23" s="17">
        <v>839.61612136032011</v>
      </c>
      <c r="AK23" s="17">
        <v>838.66622276604539</v>
      </c>
      <c r="AL23" s="17">
        <v>840.67271571552737</v>
      </c>
    </row>
    <row r="24" spans="1:38" ht="25.5" x14ac:dyDescent="0.25">
      <c r="A24" s="23" t="s">
        <v>74</v>
      </c>
      <c r="B24" s="9" t="s">
        <v>75</v>
      </c>
      <c r="C24" s="17">
        <v>571.32550548034351</v>
      </c>
      <c r="D24" s="17">
        <v>428.52462808943483</v>
      </c>
      <c r="E24" s="17">
        <v>759.68222661940899</v>
      </c>
      <c r="F24" s="17">
        <v>665.47770814544322</v>
      </c>
      <c r="G24" s="17">
        <v>563.50556386369897</v>
      </c>
      <c r="H24" s="17">
        <v>722.90131876792225</v>
      </c>
      <c r="I24" s="17">
        <v>830.38196182745651</v>
      </c>
      <c r="J24" s="17">
        <v>779.82747042873575</v>
      </c>
      <c r="K24" s="17">
        <v>832.90411674402571</v>
      </c>
      <c r="L24" s="17">
        <v>725.92678978450942</v>
      </c>
      <c r="M24" s="17">
        <v>695.531707995327</v>
      </c>
      <c r="N24" s="17">
        <v>785.61276596755681</v>
      </c>
      <c r="O24" s="17">
        <v>709.9006308079089</v>
      </c>
      <c r="P24" s="17">
        <v>734.43057265735399</v>
      </c>
      <c r="Q24" s="17">
        <v>886.98745653200808</v>
      </c>
      <c r="R24" s="17">
        <v>739.06911976107097</v>
      </c>
      <c r="S24" s="17">
        <v>691.8832243981193</v>
      </c>
      <c r="T24" s="17">
        <v>717.50019929609971</v>
      </c>
      <c r="U24" s="17">
        <v>832.07962466222841</v>
      </c>
      <c r="V24" s="17">
        <v>779.09275613906561</v>
      </c>
      <c r="W24" s="17">
        <v>543.8605199150054</v>
      </c>
      <c r="X24" s="17">
        <v>651.81862436561266</v>
      </c>
      <c r="Y24" s="17">
        <v>980.36614144684449</v>
      </c>
      <c r="Z24" s="17">
        <v>985.1892897709846</v>
      </c>
      <c r="AA24" s="17">
        <v>931.72762436995936</v>
      </c>
      <c r="AB24" s="17">
        <v>892.05805427804751</v>
      </c>
      <c r="AC24" s="17">
        <v>865.45656720808745</v>
      </c>
      <c r="AD24" s="17">
        <v>852.06758648967855</v>
      </c>
      <c r="AE24" s="17">
        <v>852.63291860544689</v>
      </c>
      <c r="AF24" s="17">
        <v>852.71061569828771</v>
      </c>
      <c r="AG24" s="17">
        <v>852.81195593651296</v>
      </c>
      <c r="AH24" s="17">
        <v>853.02981771362658</v>
      </c>
      <c r="AI24" s="17">
        <v>852.99258778767785</v>
      </c>
      <c r="AJ24" s="17">
        <v>853.21287359244423</v>
      </c>
      <c r="AK24" s="17">
        <v>853.45604729576542</v>
      </c>
      <c r="AL24" s="17">
        <v>853.48005969114308</v>
      </c>
    </row>
    <row r="25" spans="1:38" x14ac:dyDescent="0.25">
      <c r="A25" s="23" t="s">
        <v>76</v>
      </c>
      <c r="B25" s="9" t="s">
        <v>77</v>
      </c>
      <c r="C25" s="17">
        <v>733.56987493313636</v>
      </c>
      <c r="D25" s="17">
        <v>764.39089475065157</v>
      </c>
      <c r="E25" s="17">
        <v>827.00043771702542</v>
      </c>
      <c r="F25" s="17">
        <v>904.72960078766789</v>
      </c>
      <c r="G25" s="17">
        <v>1011.7050053368637</v>
      </c>
      <c r="H25" s="17">
        <v>1106.5484272219671</v>
      </c>
      <c r="I25" s="17">
        <v>1130.2444166380274</v>
      </c>
      <c r="J25" s="17">
        <v>1089.5329118710399</v>
      </c>
      <c r="K25" s="17">
        <v>1007.2529368186638</v>
      </c>
      <c r="L25" s="17">
        <v>964.35045127029139</v>
      </c>
      <c r="M25" s="17">
        <v>953.62499851784253</v>
      </c>
      <c r="N25" s="17">
        <v>973.08310733553446</v>
      </c>
      <c r="O25" s="17">
        <v>1026.1629638049487</v>
      </c>
      <c r="P25" s="17">
        <v>1075.4841766450568</v>
      </c>
      <c r="Q25" s="17">
        <v>1111.2177547445904</v>
      </c>
      <c r="R25" s="17">
        <v>1131.9464956248137</v>
      </c>
      <c r="S25" s="17">
        <v>1128.8853599259392</v>
      </c>
      <c r="T25" s="17">
        <v>1137.827116519765</v>
      </c>
      <c r="U25" s="17">
        <v>1144.0700226332133</v>
      </c>
      <c r="V25" s="17">
        <v>1140.462583642842</v>
      </c>
      <c r="W25" s="17">
        <v>1142.4790290860933</v>
      </c>
      <c r="X25" s="17">
        <v>1148.3324052019864</v>
      </c>
      <c r="Y25" s="17">
        <v>1152.8315892884352</v>
      </c>
      <c r="Z25" s="17">
        <v>1151.7960245704139</v>
      </c>
      <c r="AA25" s="17">
        <v>1153.1871504573166</v>
      </c>
      <c r="AB25" s="17">
        <v>1158.428676464662</v>
      </c>
      <c r="AC25" s="17">
        <v>1164.1213978897897</v>
      </c>
      <c r="AD25" s="17">
        <v>1159.8684109779601</v>
      </c>
      <c r="AE25" s="17">
        <v>1164.6746268896302</v>
      </c>
      <c r="AF25" s="17">
        <v>1167.8624186395448</v>
      </c>
      <c r="AG25" s="17">
        <v>1172.3281861865839</v>
      </c>
      <c r="AH25" s="17">
        <v>1170.2364948154868</v>
      </c>
      <c r="AI25" s="17">
        <v>1165.7078166032275</v>
      </c>
      <c r="AJ25" s="17">
        <v>1152.4723920118638</v>
      </c>
      <c r="AK25" s="17">
        <v>1155.0732910537911</v>
      </c>
      <c r="AL25" s="17">
        <v>1155.5260620190984</v>
      </c>
    </row>
    <row r="26" spans="1:38" x14ac:dyDescent="0.25">
      <c r="A26" s="23" t="s">
        <v>78</v>
      </c>
      <c r="B26" s="9" t="s">
        <v>79</v>
      </c>
      <c r="C26" s="17">
        <v>2628.5168175928734</v>
      </c>
      <c r="D26" s="17">
        <v>2652.7684187737814</v>
      </c>
      <c r="E26" s="17">
        <v>2719.4442062671155</v>
      </c>
      <c r="F26" s="17">
        <v>2757.7037573662283</v>
      </c>
      <c r="G26" s="17">
        <v>2795.6495072728267</v>
      </c>
      <c r="H26" s="17">
        <v>2873.3750229982484</v>
      </c>
      <c r="I26" s="17">
        <v>2959.3634909728698</v>
      </c>
      <c r="J26" s="17">
        <v>3062.2604787560585</v>
      </c>
      <c r="K26" s="17">
        <v>3032.6476371875528</v>
      </c>
      <c r="L26" s="17">
        <v>3105.7334818163868</v>
      </c>
      <c r="M26" s="17">
        <v>3179.3598643187174</v>
      </c>
      <c r="N26" s="17">
        <v>3291.0160866396827</v>
      </c>
      <c r="O26" s="17">
        <v>3421.8379213029016</v>
      </c>
      <c r="P26" s="17">
        <v>3533.9142511512018</v>
      </c>
      <c r="Q26" s="17">
        <v>3622.6231288376703</v>
      </c>
      <c r="R26" s="17">
        <v>3649.8556347633826</v>
      </c>
      <c r="S26" s="17">
        <v>3584.2002893977856</v>
      </c>
      <c r="T26" s="17">
        <v>3566.651878183769</v>
      </c>
      <c r="U26" s="17">
        <v>3580.9740669109701</v>
      </c>
      <c r="V26" s="17">
        <v>3594.4056807558363</v>
      </c>
      <c r="W26" s="17">
        <v>3493.7257302504581</v>
      </c>
      <c r="X26" s="17">
        <v>3533.0438797436291</v>
      </c>
      <c r="Y26" s="17">
        <v>3531.3244039262813</v>
      </c>
      <c r="Z26" s="17">
        <v>3505.7058860796324</v>
      </c>
      <c r="AA26" s="17">
        <v>3464.8856823640181</v>
      </c>
      <c r="AB26" s="17">
        <v>3411.9736656593736</v>
      </c>
      <c r="AC26" s="17">
        <v>3350.9326876379018</v>
      </c>
      <c r="AD26" s="17">
        <v>3376.837964338707</v>
      </c>
      <c r="AE26" s="17">
        <v>3383.4130550518876</v>
      </c>
      <c r="AF26" s="17">
        <v>3446.0535525489822</v>
      </c>
      <c r="AG26" s="17">
        <v>3426.1563366898708</v>
      </c>
      <c r="AH26" s="17">
        <v>3419.0969557092617</v>
      </c>
      <c r="AI26" s="17">
        <v>3437.7193164976957</v>
      </c>
      <c r="AJ26" s="17">
        <v>3475.4220109092753</v>
      </c>
      <c r="AK26" s="17">
        <v>3455.295679007726</v>
      </c>
      <c r="AL26" s="17">
        <v>3384.2869544984819</v>
      </c>
    </row>
    <row r="27" spans="1:38" x14ac:dyDescent="0.25">
      <c r="A27" s="23" t="s">
        <v>80</v>
      </c>
      <c r="B27" s="9" t="s">
        <v>81</v>
      </c>
      <c r="C27" s="17">
        <v>883.06959868468573</v>
      </c>
      <c r="D27" s="17">
        <v>888.34818292522993</v>
      </c>
      <c r="E27" s="17">
        <v>925.61114189148645</v>
      </c>
      <c r="F27" s="17">
        <v>965.50676649859804</v>
      </c>
      <c r="G27" s="17">
        <v>949.26590928512815</v>
      </c>
      <c r="H27" s="17">
        <v>954.87135581071152</v>
      </c>
      <c r="I27" s="17">
        <v>945.31912449782624</v>
      </c>
      <c r="J27" s="17">
        <v>915.61244240633414</v>
      </c>
      <c r="K27" s="17">
        <v>868.47151159845441</v>
      </c>
      <c r="L27" s="17">
        <v>877.80616377797048</v>
      </c>
      <c r="M27" s="17">
        <v>920.02653527156076</v>
      </c>
      <c r="N27" s="17">
        <v>1025.060324352014</v>
      </c>
      <c r="O27" s="17">
        <v>1168.9627123851851</v>
      </c>
      <c r="P27" s="17">
        <v>1267.6053951362305</v>
      </c>
      <c r="Q27" s="17">
        <v>1300.6491753931796</v>
      </c>
      <c r="R27" s="17">
        <v>1261.3470850854051</v>
      </c>
      <c r="S27" s="17">
        <v>1125.9760223120904</v>
      </c>
      <c r="T27" s="17">
        <v>1040.815818219548</v>
      </c>
      <c r="U27" s="17">
        <v>977.79555562869552</v>
      </c>
      <c r="V27" s="17">
        <v>954.98506483966582</v>
      </c>
      <c r="W27" s="17">
        <v>955.8885607920447</v>
      </c>
      <c r="X27" s="17">
        <v>957.86941189486811</v>
      </c>
      <c r="Y27" s="17">
        <v>951.68363504291631</v>
      </c>
      <c r="Z27" s="17">
        <v>958.10643209564125</v>
      </c>
      <c r="AA27" s="17">
        <v>959.52756569906262</v>
      </c>
      <c r="AB27" s="17">
        <v>956.32460142720913</v>
      </c>
      <c r="AC27" s="17">
        <v>948.04632045316225</v>
      </c>
      <c r="AD27" s="17">
        <v>954.91648583315862</v>
      </c>
      <c r="AE27" s="17">
        <v>959.54626970410584</v>
      </c>
      <c r="AF27" s="17">
        <v>963.42946492161013</v>
      </c>
      <c r="AG27" s="17">
        <v>960.2570714965251</v>
      </c>
      <c r="AH27" s="17">
        <v>961.73514869168571</v>
      </c>
      <c r="AI27" s="17">
        <v>960.01029009580031</v>
      </c>
      <c r="AJ27" s="17">
        <v>959.43460300214338</v>
      </c>
      <c r="AK27" s="17">
        <v>957.19500622713451</v>
      </c>
      <c r="AL27" s="17">
        <v>957.44247402271776</v>
      </c>
    </row>
    <row r="28" spans="1:38" x14ac:dyDescent="0.25">
      <c r="A28" s="23" t="s">
        <v>82</v>
      </c>
      <c r="B28" s="9" t="s">
        <v>83</v>
      </c>
      <c r="C28" s="17">
        <v>145.26013643080063</v>
      </c>
      <c r="D28" s="17">
        <v>140.36517951006562</v>
      </c>
      <c r="E28" s="17">
        <v>155.34170847880475</v>
      </c>
      <c r="F28" s="17">
        <v>159.56714560559308</v>
      </c>
      <c r="G28" s="17">
        <v>151.38278515457404</v>
      </c>
      <c r="H28" s="17">
        <v>159.09899000304452</v>
      </c>
      <c r="I28" s="17">
        <v>169.0035544385226</v>
      </c>
      <c r="J28" s="17">
        <v>168.25271255648008</v>
      </c>
      <c r="K28" s="17">
        <v>168.05986456383869</v>
      </c>
      <c r="L28" s="17">
        <v>172.58181380868166</v>
      </c>
      <c r="M28" s="17">
        <v>175.659837827681</v>
      </c>
      <c r="N28" s="17">
        <v>179.10353979979857</v>
      </c>
      <c r="O28" s="17">
        <v>192.54021628842904</v>
      </c>
      <c r="P28" s="17">
        <v>193.15598649979188</v>
      </c>
      <c r="Q28" s="17">
        <v>199.43177017431663</v>
      </c>
      <c r="R28" s="17">
        <v>192.25767003746242</v>
      </c>
      <c r="S28" s="17">
        <v>188.13908394917797</v>
      </c>
      <c r="T28" s="17">
        <v>184.30490916142821</v>
      </c>
      <c r="U28" s="17">
        <v>185.02274067008437</v>
      </c>
      <c r="V28" s="17">
        <v>183.9278590779748</v>
      </c>
      <c r="W28" s="17">
        <v>186.85777757066185</v>
      </c>
      <c r="X28" s="17">
        <v>196.83896986697397</v>
      </c>
      <c r="Y28" s="17">
        <v>196.61739963383863</v>
      </c>
      <c r="Z28" s="17">
        <v>200.01683736202051</v>
      </c>
      <c r="AA28" s="17">
        <v>193.90466228517482</v>
      </c>
      <c r="AB28" s="17">
        <v>195.35868951925545</v>
      </c>
      <c r="AC28" s="17">
        <v>193.88906319448836</v>
      </c>
      <c r="AD28" s="17">
        <v>194.05973257675876</v>
      </c>
      <c r="AE28" s="17">
        <v>226.04258340638737</v>
      </c>
      <c r="AF28" s="17">
        <v>216.12849195761291</v>
      </c>
      <c r="AG28" s="17">
        <v>224.44764519109052</v>
      </c>
      <c r="AH28" s="17">
        <v>224.57972374897042</v>
      </c>
      <c r="AI28" s="17">
        <v>223.37448815801892</v>
      </c>
      <c r="AJ28" s="17">
        <v>231.91482107991433</v>
      </c>
      <c r="AK28" s="17">
        <v>233.29039806221135</v>
      </c>
      <c r="AL28" s="17">
        <v>233.34798171290186</v>
      </c>
    </row>
    <row r="29" spans="1:38" x14ac:dyDescent="0.25">
      <c r="A29" s="23" t="s">
        <v>84</v>
      </c>
      <c r="B29" s="9" t="s">
        <v>85</v>
      </c>
      <c r="C29" s="17">
        <v>90.034648510051426</v>
      </c>
      <c r="D29" s="17">
        <v>93.396653616363594</v>
      </c>
      <c r="E29" s="17">
        <v>99.197869908095285</v>
      </c>
      <c r="F29" s="17">
        <v>102.74123039238481</v>
      </c>
      <c r="G29" s="17">
        <v>106.5203373307553</v>
      </c>
      <c r="H29" s="17">
        <v>114.22734196723762</v>
      </c>
      <c r="I29" s="17">
        <v>123.94330997704701</v>
      </c>
      <c r="J29" s="17">
        <v>122.85244027620293</v>
      </c>
      <c r="K29" s="17">
        <v>121.80515588803394</v>
      </c>
      <c r="L29" s="17">
        <v>124.28676108253408</v>
      </c>
      <c r="M29" s="17">
        <v>124.79957333901021</v>
      </c>
      <c r="N29" s="17">
        <v>123.50755369042174</v>
      </c>
      <c r="O29" s="17">
        <v>125.78887827088901</v>
      </c>
      <c r="P29" s="17">
        <v>125.86968556080259</v>
      </c>
      <c r="Q29" s="17">
        <v>123.83872127544713</v>
      </c>
      <c r="R29" s="17">
        <v>121.25251849295367</v>
      </c>
      <c r="S29" s="17">
        <v>114.76256689369869</v>
      </c>
      <c r="T29" s="17">
        <v>109.53760710116374</v>
      </c>
      <c r="U29" s="17">
        <v>106.42130023969851</v>
      </c>
      <c r="V29" s="17">
        <v>104.68881238184642</v>
      </c>
      <c r="W29" s="17">
        <v>104.81533959590629</v>
      </c>
      <c r="X29" s="17">
        <v>105.23940293978717</v>
      </c>
      <c r="Y29" s="17">
        <v>105.2756622423092</v>
      </c>
      <c r="Z29" s="17">
        <v>105.1477402971328</v>
      </c>
      <c r="AA29" s="17">
        <v>105.78139286942283</v>
      </c>
      <c r="AB29" s="17">
        <v>106.03283635439819</v>
      </c>
      <c r="AC29" s="17">
        <v>106.71542917684313</v>
      </c>
      <c r="AD29" s="17">
        <v>106.64744645438384</v>
      </c>
      <c r="AE29" s="17">
        <v>106.93646126322342</v>
      </c>
      <c r="AF29" s="17">
        <v>107.0764546469948</v>
      </c>
      <c r="AG29" s="17">
        <v>106.65892297903781</v>
      </c>
      <c r="AH29" s="17">
        <v>106.62819016823457</v>
      </c>
      <c r="AI29" s="17">
        <v>106.52209633854237</v>
      </c>
      <c r="AJ29" s="17">
        <v>106.58070527956627</v>
      </c>
      <c r="AK29" s="17">
        <v>106.66778348444141</v>
      </c>
      <c r="AL29" s="17">
        <v>106.50929847093103</v>
      </c>
    </row>
    <row r="30" spans="1:38" x14ac:dyDescent="0.25">
      <c r="A30" s="23" t="s">
        <v>86</v>
      </c>
      <c r="B30" s="9" t="s">
        <v>87</v>
      </c>
      <c r="C30" s="17">
        <v>145.32938878492683</v>
      </c>
      <c r="D30" s="17">
        <v>146.14690633865777</v>
      </c>
      <c r="E30" s="17">
        <v>153.48170525092763</v>
      </c>
      <c r="F30" s="17">
        <v>161.56986178499915</v>
      </c>
      <c r="G30" s="17">
        <v>163.22504044252901</v>
      </c>
      <c r="H30" s="17">
        <v>179.68041598290844</v>
      </c>
      <c r="I30" s="17">
        <v>184.72067021475758</v>
      </c>
      <c r="J30" s="17">
        <v>185.72886387294631</v>
      </c>
      <c r="K30" s="17">
        <v>182.89952683793823</v>
      </c>
      <c r="L30" s="17">
        <v>181.71932163324004</v>
      </c>
      <c r="M30" s="17">
        <v>186.48989455593193</v>
      </c>
      <c r="N30" s="17">
        <v>193.77511597288981</v>
      </c>
      <c r="O30" s="17">
        <v>197.58540378294319</v>
      </c>
      <c r="P30" s="17">
        <v>202.48223149594494</v>
      </c>
      <c r="Q30" s="17">
        <v>206.23056072732317</v>
      </c>
      <c r="R30" s="17">
        <v>208.9588189937887</v>
      </c>
      <c r="S30" s="17">
        <v>205.79245394162822</v>
      </c>
      <c r="T30" s="17">
        <v>204.60010813461162</v>
      </c>
      <c r="U30" s="17">
        <v>207.76158911265358</v>
      </c>
      <c r="V30" s="17">
        <v>209.58487058318059</v>
      </c>
      <c r="W30" s="17">
        <v>206.55471086642433</v>
      </c>
      <c r="X30" s="17">
        <v>207.7032371855164</v>
      </c>
      <c r="Y30" s="17">
        <v>210.67554154054338</v>
      </c>
      <c r="Z30" s="17">
        <v>211.10652070067786</v>
      </c>
      <c r="AA30" s="17">
        <v>211.64651399003574</v>
      </c>
      <c r="AB30" s="17">
        <v>210.63699936633435</v>
      </c>
      <c r="AC30" s="17">
        <v>211.92357430287547</v>
      </c>
      <c r="AD30" s="17">
        <v>212.83095782512115</v>
      </c>
      <c r="AE30" s="17">
        <v>214.92577246568734</v>
      </c>
      <c r="AF30" s="17">
        <v>214.17863072737163</v>
      </c>
      <c r="AG30" s="17">
        <v>215.77200211508426</v>
      </c>
      <c r="AH30" s="17">
        <v>220.39543538557075</v>
      </c>
      <c r="AI30" s="17">
        <v>216.4829692863272</v>
      </c>
      <c r="AJ30" s="17">
        <v>215.57214658634337</v>
      </c>
      <c r="AK30" s="17">
        <v>219.43354308621375</v>
      </c>
      <c r="AL30" s="17">
        <v>218.50941213239946</v>
      </c>
    </row>
    <row r="31" spans="1:38" x14ac:dyDescent="0.25">
      <c r="A31" s="23" t="s">
        <v>88</v>
      </c>
      <c r="B31" s="9" t="s">
        <v>89</v>
      </c>
      <c r="C31" s="17">
        <v>36.163451412264074</v>
      </c>
      <c r="D31" s="17">
        <v>37.780475271555105</v>
      </c>
      <c r="E31" s="17">
        <v>40.855232899826973</v>
      </c>
      <c r="F31" s="17">
        <v>45.436976416353865</v>
      </c>
      <c r="G31" s="17">
        <v>51.544421533373267</v>
      </c>
      <c r="H31" s="17">
        <v>55.951456416477406</v>
      </c>
      <c r="I31" s="17">
        <v>58.629201576045403</v>
      </c>
      <c r="J31" s="17">
        <v>59.561850474103927</v>
      </c>
      <c r="K31" s="17">
        <v>58.727954347133299</v>
      </c>
      <c r="L31" s="17">
        <v>58.88094790139516</v>
      </c>
      <c r="M31" s="17">
        <v>60.02768919134374</v>
      </c>
      <c r="N31" s="17">
        <v>62.185777560127782</v>
      </c>
      <c r="O31" s="17">
        <v>65.368185701377527</v>
      </c>
      <c r="P31" s="17">
        <v>67.823641295274797</v>
      </c>
      <c r="Q31" s="17">
        <v>69.541369542948217</v>
      </c>
      <c r="R31" s="17">
        <v>70.513376460399499</v>
      </c>
      <c r="S31" s="17">
        <v>70.730329606633333</v>
      </c>
      <c r="T31" s="17">
        <v>70.94795026689107</v>
      </c>
      <c r="U31" s="17">
        <v>71.146539837257748</v>
      </c>
      <c r="V31" s="17">
        <v>71.345685277347371</v>
      </c>
      <c r="W31" s="17">
        <v>71.54538814308836</v>
      </c>
      <c r="X31" s="17">
        <v>71.74564999476425</v>
      </c>
      <c r="Y31" s="17">
        <v>71.944043799293979</v>
      </c>
      <c r="Z31" s="17">
        <v>72.142986209929887</v>
      </c>
      <c r="AA31" s="17">
        <v>72.342478743698436</v>
      </c>
      <c r="AB31" s="17">
        <v>72.54252292182106</v>
      </c>
      <c r="AC31" s="17">
        <v>72.77284507928259</v>
      </c>
      <c r="AD31" s="17">
        <v>73.003898508473881</v>
      </c>
      <c r="AE31" s="17">
        <v>73.235685531179087</v>
      </c>
      <c r="AF31" s="17">
        <v>73.468208476554096</v>
      </c>
      <c r="AG31" s="17">
        <v>73.673604439902405</v>
      </c>
      <c r="AH31" s="17">
        <v>73.879574631241795</v>
      </c>
      <c r="AI31" s="17">
        <v>74.086120655948392</v>
      </c>
      <c r="AJ31" s="17">
        <v>74.293244123886524</v>
      </c>
      <c r="AK31" s="17">
        <v>74.500946649421323</v>
      </c>
      <c r="AL31" s="17">
        <v>74.709229851431061</v>
      </c>
    </row>
    <row r="32" spans="1:38" x14ac:dyDescent="0.25">
      <c r="A32" s="28" t="s">
        <v>90</v>
      </c>
      <c r="B32" s="9" t="s">
        <v>91</v>
      </c>
      <c r="C32" s="29">
        <v>-789.29542422569875</v>
      </c>
      <c r="D32" s="29">
        <v>-770.95095059713753</v>
      </c>
      <c r="E32" s="29">
        <v>-773.53745987814762</v>
      </c>
      <c r="F32" s="29">
        <v>-810.92937655214041</v>
      </c>
      <c r="G32" s="29">
        <v>-841.25589611552823</v>
      </c>
      <c r="H32" s="29">
        <v>-830.99657825147528</v>
      </c>
      <c r="I32" s="29">
        <v>-839.44410278596433</v>
      </c>
      <c r="J32" s="29">
        <v>-849.06170203251202</v>
      </c>
      <c r="K32" s="29">
        <v>-853.72851642900753</v>
      </c>
      <c r="L32" s="29">
        <v>-860.72537891093521</v>
      </c>
      <c r="M32" s="29">
        <v>-855.52866986283664</v>
      </c>
      <c r="N32" s="29">
        <v>-789.40632698350237</v>
      </c>
      <c r="O32" s="29">
        <v>-870.58136413351122</v>
      </c>
      <c r="P32" s="29">
        <v>-797.77458496866598</v>
      </c>
      <c r="Q32" s="29">
        <v>-842.80665783449422</v>
      </c>
      <c r="R32" s="29">
        <v>-832.41900626989002</v>
      </c>
      <c r="S32" s="29">
        <v>-814.02275531198848</v>
      </c>
      <c r="T32" s="29">
        <v>-829.96758857637531</v>
      </c>
      <c r="U32" s="29">
        <v>-837.46537657707245</v>
      </c>
      <c r="V32" s="29">
        <v>-948.1022648813431</v>
      </c>
      <c r="W32" s="29">
        <v>-965.67224873163366</v>
      </c>
      <c r="X32" s="29">
        <v>-997.34612923462851</v>
      </c>
      <c r="Y32" s="29">
        <v>-1008.6964733840683</v>
      </c>
      <c r="Z32" s="29">
        <v>-1026.5391233124271</v>
      </c>
      <c r="AA32" s="29">
        <v>-1026.8809269875187</v>
      </c>
      <c r="AB32" s="29">
        <v>-1021.3140081394721</v>
      </c>
      <c r="AC32" s="29">
        <v>-991.2015544584599</v>
      </c>
      <c r="AD32" s="29">
        <v>-1059.1916592889106</v>
      </c>
      <c r="AE32" s="29">
        <v>-1003.3889394721238</v>
      </c>
      <c r="AF32" s="29">
        <v>-972.68418180049559</v>
      </c>
      <c r="AG32" s="29">
        <v>-1072.4726233034826</v>
      </c>
      <c r="AH32" s="29">
        <v>-1125.162719372016</v>
      </c>
      <c r="AI32" s="29">
        <v>-1058.8233283366151</v>
      </c>
      <c r="AJ32" s="29">
        <v>-984.73792682295641</v>
      </c>
      <c r="AK32" s="29">
        <v>-1018.9215088731328</v>
      </c>
      <c r="AL32" s="29">
        <v>-1034.8334265138894</v>
      </c>
    </row>
    <row r="33" spans="1:45" x14ac:dyDescent="0.25">
      <c r="A33" s="30" t="s">
        <v>92</v>
      </c>
      <c r="B33" s="9"/>
      <c r="C33" s="31">
        <v>38008.919550580889</v>
      </c>
      <c r="D33" s="31">
        <v>39037.827591103807</v>
      </c>
      <c r="E33" s="31">
        <v>41976.535285028818</v>
      </c>
      <c r="F33" s="31">
        <v>40210.407130224594</v>
      </c>
      <c r="G33" s="31">
        <v>41236.794730925976</v>
      </c>
      <c r="H33" s="31">
        <v>43144.264621959235</v>
      </c>
      <c r="I33" s="31">
        <v>42489.160979810709</v>
      </c>
      <c r="J33" s="31">
        <v>42307.826537422414</v>
      </c>
      <c r="K33" s="31">
        <v>43270.091918732935</v>
      </c>
      <c r="L33" s="31">
        <v>42483.81755269054</v>
      </c>
      <c r="M33" s="31">
        <v>42612.698545534222</v>
      </c>
      <c r="N33" s="31">
        <v>42917.786337691628</v>
      </c>
      <c r="O33" s="31">
        <v>39200.139233850241</v>
      </c>
      <c r="P33" s="31">
        <v>38552.514365226736</v>
      </c>
      <c r="Q33" s="31">
        <v>38229.185240342675</v>
      </c>
      <c r="R33" s="31">
        <v>36795.591111563997</v>
      </c>
      <c r="S33" s="31">
        <v>34695.371855145553</v>
      </c>
      <c r="T33" s="31">
        <v>34868.61984624248</v>
      </c>
      <c r="U33" s="31">
        <v>36125.135604584866</v>
      </c>
      <c r="V33" s="31">
        <v>37850.136051770474</v>
      </c>
      <c r="W33" s="31">
        <v>37248.030863645297</v>
      </c>
      <c r="X33" s="31">
        <v>36648.3212807296</v>
      </c>
      <c r="Y33" s="31">
        <v>37219.989021797395</v>
      </c>
      <c r="Z33" s="31">
        <v>40297.110116668715</v>
      </c>
      <c r="AA33" s="31">
        <v>39342.32906142994</v>
      </c>
      <c r="AB33" s="31">
        <v>37981.290624297013</v>
      </c>
      <c r="AC33" s="31">
        <v>38532.099435334159</v>
      </c>
      <c r="AD33" s="31">
        <v>38852.566959664786</v>
      </c>
      <c r="AE33" s="31">
        <v>39153.011142420844</v>
      </c>
      <c r="AF33" s="31">
        <v>38420.710194624007</v>
      </c>
      <c r="AG33" s="31">
        <v>38895.743388583265</v>
      </c>
      <c r="AH33" s="31">
        <v>38918.252560011548</v>
      </c>
      <c r="AI33" s="31">
        <v>36675.899775493031</v>
      </c>
      <c r="AJ33" s="31">
        <v>31239.28487808018</v>
      </c>
      <c r="AK33" s="31">
        <v>33575.410887897524</v>
      </c>
      <c r="AL33" s="31">
        <v>35786.564192838276</v>
      </c>
    </row>
    <row r="34" spans="1:45" x14ac:dyDescent="0.25">
      <c r="A34" s="27" t="s">
        <v>47</v>
      </c>
      <c r="B34" s="32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  <row r="35" spans="1:45" x14ac:dyDescent="0.25">
      <c r="A35" s="23" t="s">
        <v>93</v>
      </c>
      <c r="B35" s="33"/>
      <c r="C35" s="17">
        <v>3226.6324101213004</v>
      </c>
      <c r="D35" s="17">
        <v>3134.9162379906743</v>
      </c>
      <c r="E35" s="17">
        <v>3218.0226325361555</v>
      </c>
      <c r="F35" s="17">
        <v>3132.7323158558197</v>
      </c>
      <c r="G35" s="17">
        <v>3231.8449148943182</v>
      </c>
      <c r="H35" s="17">
        <v>3081.235199968331</v>
      </c>
      <c r="I35" s="17">
        <v>3338.2824691420055</v>
      </c>
      <c r="J35" s="17">
        <v>3106.0264067215335</v>
      </c>
      <c r="K35" s="17">
        <v>2744.3174930926916</v>
      </c>
      <c r="L35" s="17">
        <v>2784.2744219185929</v>
      </c>
      <c r="M35" s="17">
        <v>2582.5640623708955</v>
      </c>
      <c r="N35" s="17">
        <v>2018.9227753533726</v>
      </c>
      <c r="O35" s="17">
        <v>1427.5983636221094</v>
      </c>
      <c r="P35" s="17">
        <v>1649.071155560652</v>
      </c>
      <c r="Q35" s="17">
        <v>1263.8367129891938</v>
      </c>
      <c r="R35" s="17">
        <v>1117.1615988360861</v>
      </c>
      <c r="S35" s="17">
        <v>832.03645817673305</v>
      </c>
      <c r="T35" s="17">
        <v>1156.6230919685531</v>
      </c>
      <c r="U35" s="17">
        <v>1128.4127105878404</v>
      </c>
      <c r="V35" s="17">
        <v>1266.2602170306673</v>
      </c>
      <c r="W35" s="17">
        <v>1357.1025785102076</v>
      </c>
      <c r="X35" s="17">
        <v>1280.2276329261358</v>
      </c>
      <c r="Y35" s="17">
        <v>1334.3763660175912</v>
      </c>
      <c r="Z35" s="17">
        <v>1579.8469473694524</v>
      </c>
      <c r="AA35" s="17">
        <v>1613.8551832436265</v>
      </c>
      <c r="AB35" s="17">
        <v>1770.236306057607</v>
      </c>
      <c r="AC35" s="17">
        <v>1655.6848923735645</v>
      </c>
      <c r="AD35" s="17">
        <v>1356.1465033893608</v>
      </c>
      <c r="AE35" s="17">
        <v>1385.3802508719593</v>
      </c>
      <c r="AF35" s="17">
        <v>1559.1944255018839</v>
      </c>
      <c r="AG35" s="17">
        <v>1416.2497252023702</v>
      </c>
      <c r="AH35" s="17">
        <v>1503.6204093436806</v>
      </c>
      <c r="AI35" s="17">
        <v>1108.1219085122561</v>
      </c>
      <c r="AJ35" s="17">
        <v>742.94134410086951</v>
      </c>
      <c r="AK35" s="17">
        <v>938.11259756243726</v>
      </c>
      <c r="AL35" s="17">
        <v>965.25026011152568</v>
      </c>
    </row>
    <row r="36" spans="1:45" x14ac:dyDescent="0.25">
      <c r="A36" s="23" t="s">
        <v>94</v>
      </c>
      <c r="B36" s="33"/>
      <c r="C36" s="17">
        <v>1379.4300884031322</v>
      </c>
      <c r="D36" s="17">
        <v>1063.8117613173283</v>
      </c>
      <c r="E36" s="17">
        <v>993.73882344883907</v>
      </c>
      <c r="F36" s="17">
        <v>996.10801207058319</v>
      </c>
      <c r="G36" s="17">
        <v>1340.2977365469549</v>
      </c>
      <c r="H36" s="17">
        <v>1279.9168262977128</v>
      </c>
      <c r="I36" s="17">
        <v>1584.9288485168483</v>
      </c>
      <c r="J36" s="17">
        <v>1340.5780248078149</v>
      </c>
      <c r="K36" s="17">
        <v>1152.2177086875874</v>
      </c>
      <c r="L36" s="17">
        <v>1095.8587247003825</v>
      </c>
      <c r="M36" s="17">
        <v>1263.7375019633739</v>
      </c>
      <c r="N36" s="17">
        <v>930.68038714841009</v>
      </c>
      <c r="O36" s="17">
        <v>618.97783888502602</v>
      </c>
      <c r="P36" s="17">
        <v>623.59020467425182</v>
      </c>
      <c r="Q36" s="17">
        <v>504.03464962391945</v>
      </c>
      <c r="R36" s="17">
        <v>383.82138318633775</v>
      </c>
      <c r="S36" s="17">
        <v>337.32767278474284</v>
      </c>
      <c r="T36" s="17">
        <v>311.96305250679592</v>
      </c>
      <c r="U36" s="17">
        <v>359.54939451972803</v>
      </c>
      <c r="V36" s="17">
        <v>627.37641896652292</v>
      </c>
      <c r="W36" s="17">
        <v>636.85977529799402</v>
      </c>
      <c r="X36" s="17">
        <v>514.09625964219515</v>
      </c>
      <c r="Y36" s="17">
        <v>544.46916613121948</v>
      </c>
      <c r="Z36" s="17">
        <v>599.16001467336503</v>
      </c>
      <c r="AA36" s="17">
        <v>570.58187916663087</v>
      </c>
      <c r="AB36" s="17">
        <v>490.87735387577931</v>
      </c>
      <c r="AC36" s="17">
        <v>485.4754125057583</v>
      </c>
      <c r="AD36" s="17">
        <v>469.46791342424581</v>
      </c>
      <c r="AE36" s="17">
        <v>526.52178479565737</v>
      </c>
      <c r="AF36" s="17">
        <v>560.23709982561093</v>
      </c>
      <c r="AG36" s="17">
        <v>459.10178967741064</v>
      </c>
      <c r="AH36" s="17">
        <v>426.82780067301331</v>
      </c>
      <c r="AI36" s="17">
        <v>374.28840701911167</v>
      </c>
      <c r="AJ36" s="17">
        <v>246.01176901724935</v>
      </c>
      <c r="AK36" s="17">
        <v>300.85083271091338</v>
      </c>
      <c r="AL36" s="17">
        <v>337.6678004948443</v>
      </c>
    </row>
    <row r="37" spans="1:45" x14ac:dyDescent="0.25">
      <c r="A37" s="23" t="s">
        <v>95</v>
      </c>
      <c r="B37" s="33"/>
      <c r="C37" s="17">
        <v>3684.6231895255878</v>
      </c>
      <c r="D37" s="17">
        <v>3871.4942164294853</v>
      </c>
      <c r="E37" s="17">
        <v>4070.8623694607477</v>
      </c>
      <c r="F37" s="17">
        <v>4376.8014253151032</v>
      </c>
      <c r="G37" s="17">
        <v>4818.5101214687011</v>
      </c>
      <c r="H37" s="17">
        <v>4755.9805362281368</v>
      </c>
      <c r="I37" s="17">
        <v>4415.8207649121323</v>
      </c>
      <c r="J37" s="17">
        <v>4666.3480417700193</v>
      </c>
      <c r="K37" s="17">
        <v>5950.1022303610771</v>
      </c>
      <c r="L37" s="17">
        <v>4883.2425411053391</v>
      </c>
      <c r="M37" s="17">
        <v>4719.8577352285402</v>
      </c>
      <c r="N37" s="17">
        <v>4732.8471733539791</v>
      </c>
      <c r="O37" s="17">
        <v>3473.5934294907765</v>
      </c>
      <c r="P37" s="17">
        <v>2875.8579879764047</v>
      </c>
      <c r="Q37" s="17">
        <v>2640.3875583906856</v>
      </c>
      <c r="R37" s="17">
        <v>2355.4851010492262</v>
      </c>
      <c r="S37" s="17">
        <v>1820.101837111938</v>
      </c>
      <c r="T37" s="17">
        <v>1563.3867319678559</v>
      </c>
      <c r="U37" s="17">
        <v>1513.785362008852</v>
      </c>
      <c r="V37" s="17">
        <v>1813.4801863529772</v>
      </c>
      <c r="W37" s="17">
        <v>2614.2233600965324</v>
      </c>
      <c r="X37" s="17">
        <v>2137.6023410453599</v>
      </c>
      <c r="Y37" s="17">
        <v>2062.7957900750598</v>
      </c>
      <c r="Z37" s="17">
        <v>2577.2497628249689</v>
      </c>
      <c r="AA37" s="17">
        <v>3022.3493859710302</v>
      </c>
      <c r="AB37" s="17">
        <v>2630.5535768676241</v>
      </c>
      <c r="AC37" s="17">
        <v>2848.0661514374137</v>
      </c>
      <c r="AD37" s="17">
        <v>3320.3818872048842</v>
      </c>
      <c r="AE37" s="17">
        <v>3447.6758147087116</v>
      </c>
      <c r="AF37" s="17">
        <v>2815.5895851994546</v>
      </c>
      <c r="AG37" s="17">
        <v>2484.6545649868081</v>
      </c>
      <c r="AH37" s="17">
        <v>2414.7726199104054</v>
      </c>
      <c r="AI37" s="17">
        <v>2102.5936891539022</v>
      </c>
      <c r="AJ37" s="17">
        <v>1413.0009911742545</v>
      </c>
      <c r="AK37" s="17">
        <v>1310.4358788348288</v>
      </c>
      <c r="AL37" s="17">
        <v>1854.4860555939174</v>
      </c>
    </row>
    <row r="38" spans="1:45" x14ac:dyDescent="0.25">
      <c r="A38" s="23" t="s">
        <v>96</v>
      </c>
      <c r="B38" s="33"/>
      <c r="C38" s="17">
        <v>52.546159719429106</v>
      </c>
      <c r="D38" s="17">
        <v>54.822234037970475</v>
      </c>
      <c r="E38" s="17">
        <v>58.039252319737408</v>
      </c>
      <c r="F38" s="17">
        <v>59.44930915186292</v>
      </c>
      <c r="G38" s="17">
        <v>54.818957536589551</v>
      </c>
      <c r="H38" s="17">
        <v>48.661383317484926</v>
      </c>
      <c r="I38" s="17">
        <v>45.683531626028632</v>
      </c>
      <c r="J38" s="17">
        <v>47.483387448905866</v>
      </c>
      <c r="K38" s="17">
        <v>52.582756243607619</v>
      </c>
      <c r="L38" s="17">
        <v>53.230608182159614</v>
      </c>
      <c r="M38" s="17">
        <v>50.410057233683034</v>
      </c>
      <c r="N38" s="17">
        <v>45.023937806078656</v>
      </c>
      <c r="O38" s="17">
        <v>37.588172679506911</v>
      </c>
      <c r="P38" s="17">
        <v>32.12476377005386</v>
      </c>
      <c r="Q38" s="17">
        <v>28.637881072304111</v>
      </c>
      <c r="R38" s="17">
        <v>26.910102459780056</v>
      </c>
      <c r="S38" s="17">
        <v>26.424903523466668</v>
      </c>
      <c r="T38" s="17">
        <v>26.601607461334794</v>
      </c>
      <c r="U38" s="17">
        <v>27.99582683078944</v>
      </c>
      <c r="V38" s="17">
        <v>30.453543706593926</v>
      </c>
      <c r="W38" s="17">
        <v>33.036146079052237</v>
      </c>
      <c r="X38" s="17">
        <v>33.174544216215395</v>
      </c>
      <c r="Y38" s="17">
        <v>31.705129612099189</v>
      </c>
      <c r="Z38" s="17">
        <v>28.915267108053698</v>
      </c>
      <c r="AA38" s="17">
        <v>24.57430888181187</v>
      </c>
      <c r="AB38" s="17">
        <v>21.591561904237757</v>
      </c>
      <c r="AC38" s="17">
        <v>20.20108873051829</v>
      </c>
      <c r="AD38" s="17">
        <v>20.303983473485509</v>
      </c>
      <c r="AE38" s="17">
        <v>21.493256642313035</v>
      </c>
      <c r="AF38" s="17">
        <v>22.485901305804365</v>
      </c>
      <c r="AG38" s="17">
        <v>23.568957283346688</v>
      </c>
      <c r="AH38" s="17">
        <v>25.000995084384137</v>
      </c>
      <c r="AI38" s="17">
        <v>27.002943501902184</v>
      </c>
      <c r="AJ38" s="17">
        <v>28.552180343019202</v>
      </c>
      <c r="AK38" s="17">
        <v>29.608143443215479</v>
      </c>
      <c r="AL38" s="17">
        <v>30.143144323243469</v>
      </c>
    </row>
    <row r="39" spans="1:45" x14ac:dyDescent="0.25">
      <c r="A39" s="23" t="s">
        <v>97</v>
      </c>
      <c r="B39" s="33"/>
      <c r="C39" s="17">
        <v>647.01678228814876</v>
      </c>
      <c r="D39" s="17">
        <v>630.38655031468045</v>
      </c>
      <c r="E39" s="17">
        <v>461.81643936495612</v>
      </c>
      <c r="F39" s="17">
        <v>686.24113907983349</v>
      </c>
      <c r="G39" s="17">
        <v>676.48754240661367</v>
      </c>
      <c r="H39" s="17">
        <v>1000.3325341139188</v>
      </c>
      <c r="I39" s="17">
        <v>880.92432563309285</v>
      </c>
      <c r="J39" s="17">
        <v>660.93317174718368</v>
      </c>
      <c r="K39" s="17">
        <v>688.15560972288461</v>
      </c>
      <c r="L39" s="17">
        <v>868.6656557563789</v>
      </c>
      <c r="M39" s="17">
        <v>681.24301083879743</v>
      </c>
      <c r="N39" s="17">
        <v>563.15301068193935</v>
      </c>
      <c r="O39" s="17">
        <v>654.12673456788548</v>
      </c>
      <c r="P39" s="17">
        <v>850.50100493831189</v>
      </c>
      <c r="Q39" s="17">
        <v>685.96248762142056</v>
      </c>
      <c r="R39" s="17">
        <v>723.17477287238205</v>
      </c>
      <c r="S39" s="17">
        <v>613.01382829067484</v>
      </c>
      <c r="T39" s="17">
        <v>425.89919383795075</v>
      </c>
      <c r="U39" s="17">
        <v>471.82248639336842</v>
      </c>
      <c r="V39" s="17">
        <v>460.27114931799662</v>
      </c>
      <c r="W39" s="17">
        <v>472.58893870591254</v>
      </c>
      <c r="X39" s="17">
        <v>412.62561345732377</v>
      </c>
      <c r="Y39" s="17">
        <v>458.84991905895117</v>
      </c>
      <c r="Z39" s="17">
        <v>307.63669818181461</v>
      </c>
      <c r="AA39" s="17">
        <v>464.14387963983307</v>
      </c>
      <c r="AB39" s="17">
        <v>378.47928781133425</v>
      </c>
      <c r="AC39" s="17">
        <v>390.47449511804848</v>
      </c>
      <c r="AD39" s="17">
        <v>364.77572434739363</v>
      </c>
      <c r="AE39" s="17">
        <v>309.40640541296278</v>
      </c>
      <c r="AF39" s="17">
        <v>324.28120988455436</v>
      </c>
      <c r="AG39" s="17">
        <v>394.48357225589012</v>
      </c>
      <c r="AH39" s="17">
        <v>400.22400719856364</v>
      </c>
      <c r="AI39" s="17">
        <v>210.45081710290057</v>
      </c>
      <c r="AJ39" s="17">
        <v>95.970068179933563</v>
      </c>
      <c r="AK39" s="17">
        <v>207.25266015875124</v>
      </c>
      <c r="AL39" s="17">
        <v>266.00413722013099</v>
      </c>
    </row>
    <row r="40" spans="1:45" x14ac:dyDescent="0.25">
      <c r="A40" s="23" t="s">
        <v>98</v>
      </c>
      <c r="B40" s="33"/>
      <c r="C40" s="17">
        <v>3010.8829593774972</v>
      </c>
      <c r="D40" s="17">
        <v>2513.4630651667717</v>
      </c>
      <c r="E40" s="17">
        <v>2573.8260417458428</v>
      </c>
      <c r="F40" s="17">
        <v>2402.1579607098934</v>
      </c>
      <c r="G40" s="17">
        <v>2501.7130871106178</v>
      </c>
      <c r="H40" s="17">
        <v>1789.745481296015</v>
      </c>
      <c r="I40" s="17">
        <v>1628.7033145287126</v>
      </c>
      <c r="J40" s="17">
        <v>1742.0002080646536</v>
      </c>
      <c r="K40" s="17">
        <v>2478.084979288978</v>
      </c>
      <c r="L40" s="17">
        <v>2163.9305008583033</v>
      </c>
      <c r="M40" s="17">
        <v>2262.5681246382451</v>
      </c>
      <c r="N40" s="17">
        <v>1841.4259662144727</v>
      </c>
      <c r="O40" s="17">
        <v>1455.2134304184297</v>
      </c>
      <c r="P40" s="17">
        <v>706.72266124212865</v>
      </c>
      <c r="Q40" s="17">
        <v>972.16503530151704</v>
      </c>
      <c r="R40" s="17">
        <v>1467.5461190379242</v>
      </c>
      <c r="S40" s="17">
        <v>1754.4706956352206</v>
      </c>
      <c r="T40" s="17">
        <v>1922.0657569066047</v>
      </c>
      <c r="U40" s="17">
        <v>2151.3407824482947</v>
      </c>
      <c r="V40" s="17">
        <v>2694.9991660098813</v>
      </c>
      <c r="W40" s="17">
        <v>2560.4775479539512</v>
      </c>
      <c r="X40" s="17">
        <v>1624.6700138943272</v>
      </c>
      <c r="Y40" s="17">
        <v>1622.9337130684735</v>
      </c>
      <c r="Z40" s="17">
        <v>1717.2774770832475</v>
      </c>
      <c r="AA40" s="17">
        <v>2045.2759637186641</v>
      </c>
      <c r="AB40" s="17">
        <v>1777.8153982529552</v>
      </c>
      <c r="AC40" s="17">
        <v>1842.7384360279912</v>
      </c>
      <c r="AD40" s="17">
        <v>2099.0468589113175</v>
      </c>
      <c r="AE40" s="17">
        <v>2087.9529815421038</v>
      </c>
      <c r="AF40" s="17">
        <v>1424.9353627495686</v>
      </c>
      <c r="AG40" s="17">
        <v>1281.1410554608797</v>
      </c>
      <c r="AH40" s="17">
        <v>1392.813277835244</v>
      </c>
      <c r="AI40" s="17">
        <v>1070.4062591532929</v>
      </c>
      <c r="AJ40" s="17">
        <v>703.34477677310588</v>
      </c>
      <c r="AK40" s="17">
        <v>800.42875785789545</v>
      </c>
      <c r="AL40" s="17">
        <v>735.6672647498508</v>
      </c>
    </row>
    <row r="41" spans="1:45" x14ac:dyDescent="0.25">
      <c r="A41" s="23" t="s">
        <v>99</v>
      </c>
      <c r="B41" s="33"/>
      <c r="C41" s="17">
        <v>2924.772865988989</v>
      </c>
      <c r="D41" s="17">
        <v>3173.0400119719739</v>
      </c>
      <c r="E41" s="17">
        <v>3164.1096560707715</v>
      </c>
      <c r="F41" s="17">
        <v>2605.309556968265</v>
      </c>
      <c r="G41" s="17">
        <v>2543.5779970510889</v>
      </c>
      <c r="H41" s="17">
        <v>2129.8010863702789</v>
      </c>
      <c r="I41" s="17">
        <v>1786.0972366159638</v>
      </c>
      <c r="J41" s="17">
        <v>2094.5674409626731</v>
      </c>
      <c r="K41" s="17">
        <v>2345.1084739847797</v>
      </c>
      <c r="L41" s="17">
        <v>2275.6922327282764</v>
      </c>
      <c r="M41" s="17">
        <v>2164.6574880666526</v>
      </c>
      <c r="N41" s="17">
        <v>2240.7302852202897</v>
      </c>
      <c r="O41" s="17">
        <v>2063.5926278187467</v>
      </c>
      <c r="P41" s="17">
        <v>2016.1259435129709</v>
      </c>
      <c r="Q41" s="17">
        <v>1973.3695503910262</v>
      </c>
      <c r="R41" s="17">
        <v>1840.2323885304527</v>
      </c>
      <c r="S41" s="17">
        <v>1279.7907856498091</v>
      </c>
      <c r="T41" s="17">
        <v>1368.3160439788053</v>
      </c>
      <c r="U41" s="17">
        <v>1237.181765009781</v>
      </c>
      <c r="V41" s="17">
        <v>1392.540188875683</v>
      </c>
      <c r="W41" s="17">
        <v>1812.1893690870302</v>
      </c>
      <c r="X41" s="17">
        <v>1712.8442697020243</v>
      </c>
      <c r="Y41" s="17">
        <v>1541.3040106735962</v>
      </c>
      <c r="Z41" s="17">
        <v>1894.7133284897009</v>
      </c>
      <c r="AA41" s="17">
        <v>2186.512300698429</v>
      </c>
      <c r="AB41" s="17">
        <v>1966.0532215806343</v>
      </c>
      <c r="AC41" s="17">
        <v>1905.9368907637727</v>
      </c>
      <c r="AD41" s="17">
        <v>2138.2985669467012</v>
      </c>
      <c r="AE41" s="17">
        <v>2091.6211540579598</v>
      </c>
      <c r="AF41" s="17">
        <v>1813.0279873283687</v>
      </c>
      <c r="AG41" s="17">
        <v>1558.2881844549784</v>
      </c>
      <c r="AH41" s="17">
        <v>1614.9850878761638</v>
      </c>
      <c r="AI41" s="17">
        <v>1753.0006778919678</v>
      </c>
      <c r="AJ41" s="17">
        <v>1200.6302035588976</v>
      </c>
      <c r="AK41" s="17">
        <v>984.81933554096588</v>
      </c>
      <c r="AL41" s="17">
        <v>1454.3433494252163</v>
      </c>
    </row>
    <row r="42" spans="1:45" x14ac:dyDescent="0.25">
      <c r="A42" s="23" t="s">
        <v>100</v>
      </c>
      <c r="B42" s="33"/>
      <c r="C42" s="17">
        <v>1058.2593102386841</v>
      </c>
      <c r="D42" s="17">
        <v>1198.4218476204392</v>
      </c>
      <c r="E42" s="17">
        <v>1431.5758293287602</v>
      </c>
      <c r="F42" s="17">
        <v>1501.1208939560543</v>
      </c>
      <c r="G42" s="17">
        <v>1782.48670950007</v>
      </c>
      <c r="H42" s="17">
        <v>1823.2623242164811</v>
      </c>
      <c r="I42" s="17">
        <v>1663.0970082953504</v>
      </c>
      <c r="J42" s="17">
        <v>1322.3953137894384</v>
      </c>
      <c r="K42" s="17">
        <v>1788.6892928158154</v>
      </c>
      <c r="L42" s="17">
        <v>1757.2439176063783</v>
      </c>
      <c r="M42" s="17">
        <v>1527.3858301129908</v>
      </c>
      <c r="N42" s="17">
        <v>1595.3218586935973</v>
      </c>
      <c r="O42" s="17">
        <v>1265.3831173748129</v>
      </c>
      <c r="P42" s="17">
        <v>1121.4978006476854</v>
      </c>
      <c r="Q42" s="17">
        <v>862.61316892077537</v>
      </c>
      <c r="R42" s="17">
        <v>553.42094144208829</v>
      </c>
      <c r="S42" s="17">
        <v>265.01711037553503</v>
      </c>
      <c r="T42" s="17">
        <v>221.72710196477581</v>
      </c>
      <c r="U42" s="17">
        <v>220.98988529836399</v>
      </c>
      <c r="V42" s="17">
        <v>283.96396053782701</v>
      </c>
      <c r="W42" s="17">
        <v>501.24623138293566</v>
      </c>
      <c r="X42" s="17">
        <v>692.56103825831781</v>
      </c>
      <c r="Y42" s="17">
        <v>673.80697907537444</v>
      </c>
      <c r="Z42" s="17">
        <v>855.03845847235129</v>
      </c>
      <c r="AA42" s="17">
        <v>896.64317319597399</v>
      </c>
      <c r="AB42" s="17">
        <v>815.67095321488773</v>
      </c>
      <c r="AC42" s="17">
        <v>838.10503504956091</v>
      </c>
      <c r="AD42" s="17">
        <v>908.60016744788663</v>
      </c>
      <c r="AE42" s="17">
        <v>872.93136071116237</v>
      </c>
      <c r="AF42" s="17">
        <v>809.22411543647365</v>
      </c>
      <c r="AG42" s="17">
        <v>772.16760727822839</v>
      </c>
      <c r="AH42" s="17">
        <v>790.60155520302294</v>
      </c>
      <c r="AI42" s="17">
        <v>807.24936208182942</v>
      </c>
      <c r="AJ42" s="17">
        <v>621.45186301945284</v>
      </c>
      <c r="AK42" s="17">
        <v>559.16087391263613</v>
      </c>
      <c r="AL42" s="17">
        <v>717.63424151256118</v>
      </c>
    </row>
    <row r="45" spans="1:45" s="25" customFormat="1" x14ac:dyDescent="0.25">
      <c r="A45" s="38"/>
      <c r="B45" s="4"/>
      <c r="C45" s="8"/>
      <c r="AN45" s="5"/>
      <c r="AO45" s="5"/>
      <c r="AP45" s="5"/>
      <c r="AQ45" s="5"/>
      <c r="AR45" s="5"/>
      <c r="AS45" s="5"/>
    </row>
    <row r="46" spans="1:45" s="25" customFormat="1" x14ac:dyDescent="0.25">
      <c r="A46" s="39"/>
      <c r="B46" s="4"/>
      <c r="C46" s="8"/>
      <c r="AN46" s="5"/>
      <c r="AO46" s="5"/>
      <c r="AP46" s="5"/>
      <c r="AQ46" s="5"/>
      <c r="AR46" s="5"/>
      <c r="AS46" s="5"/>
    </row>
    <row r="47" spans="1:45" s="25" customFormat="1" x14ac:dyDescent="0.25">
      <c r="A47" s="4"/>
      <c r="B47" s="4"/>
      <c r="C47" s="8"/>
      <c r="AN47" s="5"/>
      <c r="AO47" s="5"/>
      <c r="AP47" s="5"/>
      <c r="AQ47" s="5"/>
      <c r="AR47" s="5"/>
      <c r="AS47" s="5"/>
    </row>
    <row r="48" spans="1:45" s="25" customFormat="1" x14ac:dyDescent="0.25">
      <c r="A48" s="35"/>
      <c r="B48" s="32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N48" s="5"/>
      <c r="AO48" s="5"/>
      <c r="AP48" s="5"/>
      <c r="AQ48" s="5"/>
      <c r="AR48" s="5"/>
      <c r="AS48" s="5"/>
    </row>
    <row r="49" spans="1:45" s="25" customFormat="1" x14ac:dyDescent="0.25">
      <c r="A49" s="35"/>
      <c r="B49" s="32"/>
      <c r="AN49" s="5"/>
      <c r="AO49" s="5"/>
      <c r="AP49" s="5"/>
      <c r="AQ49" s="5"/>
      <c r="AR49" s="5"/>
      <c r="AS49" s="5"/>
    </row>
    <row r="50" spans="1:45" s="25" customFormat="1" x14ac:dyDescent="0.25">
      <c r="A50" s="41"/>
      <c r="B50" s="33"/>
      <c r="AN50" s="5"/>
      <c r="AO50" s="5"/>
      <c r="AP50" s="5"/>
      <c r="AQ50" s="5"/>
      <c r="AR50" s="5"/>
      <c r="AS50" s="5"/>
    </row>
    <row r="51" spans="1:45" s="25" customFormat="1" x14ac:dyDescent="0.25">
      <c r="A51" s="37"/>
      <c r="B51" s="35"/>
      <c r="C51" s="8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N51" s="5"/>
      <c r="AO51" s="5"/>
      <c r="AP51" s="5"/>
      <c r="AQ51" s="5"/>
      <c r="AR51" s="5"/>
      <c r="AS51" s="5"/>
    </row>
    <row r="52" spans="1:45" s="25" customFormat="1" x14ac:dyDescent="0.25">
      <c r="A52" s="37"/>
      <c r="B52" s="35"/>
      <c r="C52" s="8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N52" s="5"/>
      <c r="AO52" s="5"/>
      <c r="AP52" s="5"/>
      <c r="AQ52" s="5"/>
      <c r="AR52" s="5"/>
      <c r="AS52" s="5"/>
    </row>
    <row r="53" spans="1:45" s="25" customFormat="1" x14ac:dyDescent="0.25">
      <c r="A53" s="37"/>
      <c r="B53" s="35"/>
      <c r="C53" s="8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N53" s="5"/>
      <c r="AO53" s="5"/>
      <c r="AP53" s="5"/>
      <c r="AQ53" s="5"/>
      <c r="AR53" s="5"/>
      <c r="AS53" s="5"/>
    </row>
    <row r="54" spans="1:45" s="25" customFormat="1" x14ac:dyDescent="0.25">
      <c r="A54" s="37"/>
      <c r="B54" s="35"/>
      <c r="C54" s="8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N54" s="5"/>
      <c r="AO54" s="5"/>
      <c r="AP54" s="5"/>
      <c r="AQ54" s="5"/>
      <c r="AR54" s="5"/>
      <c r="AS54" s="5"/>
    </row>
    <row r="55" spans="1:45" s="25" customFormat="1" x14ac:dyDescent="0.25">
      <c r="A55" s="42"/>
      <c r="B55" s="35"/>
      <c r="C55" s="8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N55" s="5"/>
      <c r="AO55" s="5"/>
      <c r="AP55" s="5"/>
      <c r="AQ55" s="5"/>
      <c r="AR55" s="5"/>
      <c r="AS55" s="5"/>
    </row>
    <row r="56" spans="1:45" s="25" customFormat="1" x14ac:dyDescent="0.25">
      <c r="A56" s="42"/>
      <c r="B56" s="35"/>
      <c r="C56" s="8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N56" s="5"/>
      <c r="AO56" s="5"/>
      <c r="AP56" s="5"/>
      <c r="AQ56" s="5"/>
      <c r="AR56" s="5"/>
      <c r="AS56" s="5"/>
    </row>
    <row r="57" spans="1:45" s="25" customFormat="1" x14ac:dyDescent="0.25">
      <c r="A57" s="42"/>
      <c r="B57" s="35"/>
      <c r="C57" s="8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N57" s="5"/>
      <c r="AO57" s="5"/>
      <c r="AP57" s="5"/>
      <c r="AQ57" s="5"/>
      <c r="AR57" s="5"/>
      <c r="AS57" s="5"/>
    </row>
    <row r="58" spans="1:45" s="25" customFormat="1" x14ac:dyDescent="0.25">
      <c r="A58" s="42"/>
      <c r="B58" s="35"/>
      <c r="C58" s="8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N58" s="5"/>
      <c r="AO58" s="5"/>
      <c r="AP58" s="5"/>
      <c r="AQ58" s="5"/>
      <c r="AR58" s="5"/>
      <c r="AS58" s="5"/>
    </row>
    <row r="59" spans="1:45" s="25" customFormat="1" x14ac:dyDescent="0.25">
      <c r="A59" s="37"/>
      <c r="B59" s="35"/>
      <c r="C59" s="8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N59" s="5"/>
      <c r="AO59" s="5"/>
      <c r="AP59" s="5"/>
      <c r="AQ59" s="5"/>
      <c r="AR59" s="5"/>
      <c r="AS59" s="5"/>
    </row>
    <row r="60" spans="1:45" s="25" customFormat="1" x14ac:dyDescent="0.25">
      <c r="A60" s="37"/>
      <c r="B60" s="35"/>
      <c r="C60" s="8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N60" s="5"/>
      <c r="AO60" s="5"/>
      <c r="AP60" s="5"/>
      <c r="AQ60" s="5"/>
      <c r="AR60" s="5"/>
      <c r="AS60" s="5"/>
    </row>
    <row r="61" spans="1:45" s="25" customFormat="1" x14ac:dyDescent="0.25">
      <c r="A61" s="37"/>
      <c r="B61" s="35"/>
      <c r="C61" s="8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N61" s="5"/>
      <c r="AO61" s="5"/>
      <c r="AP61" s="5"/>
      <c r="AQ61" s="5"/>
      <c r="AR61" s="5"/>
      <c r="AS61" s="5"/>
    </row>
    <row r="62" spans="1:45" s="25" customFormat="1" x14ac:dyDescent="0.25">
      <c r="A62" s="37"/>
      <c r="B62" s="35"/>
      <c r="C62" s="8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N62" s="5"/>
      <c r="AO62" s="5"/>
      <c r="AP62" s="5"/>
      <c r="AQ62" s="5"/>
      <c r="AR62" s="5"/>
      <c r="AS62" s="5"/>
    </row>
    <row r="63" spans="1:45" s="25" customFormat="1" x14ac:dyDescent="0.25">
      <c r="A63" s="37"/>
      <c r="B63" s="35"/>
      <c r="C63" s="8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N63" s="5"/>
      <c r="AO63" s="5"/>
      <c r="AP63" s="5"/>
      <c r="AQ63" s="5"/>
      <c r="AR63" s="5"/>
      <c r="AS63" s="5"/>
    </row>
    <row r="64" spans="1:45" s="25" customFormat="1" x14ac:dyDescent="0.25">
      <c r="A64" s="37"/>
      <c r="B64" s="35"/>
      <c r="C64" s="8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N64" s="5"/>
      <c r="AO64" s="5"/>
      <c r="AP64" s="5"/>
      <c r="AQ64" s="5"/>
      <c r="AR64" s="5"/>
      <c r="AS64" s="5"/>
    </row>
    <row r="65" spans="1:45" s="25" customFormat="1" x14ac:dyDescent="0.25">
      <c r="A65" s="37"/>
      <c r="B65" s="35"/>
      <c r="C65" s="8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N65" s="5"/>
      <c r="AO65" s="5"/>
      <c r="AP65" s="5"/>
      <c r="AQ65" s="5"/>
      <c r="AR65" s="5"/>
      <c r="AS65" s="5"/>
    </row>
    <row r="66" spans="1:45" s="25" customFormat="1" x14ac:dyDescent="0.25">
      <c r="A66" s="37"/>
      <c r="B66" s="35"/>
      <c r="C66" s="8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N66" s="5"/>
      <c r="AO66" s="5"/>
      <c r="AP66" s="5"/>
      <c r="AQ66" s="5"/>
      <c r="AR66" s="5"/>
      <c r="AS66" s="5"/>
    </row>
    <row r="67" spans="1:45" s="25" customFormat="1" x14ac:dyDescent="0.25">
      <c r="A67" s="37"/>
      <c r="B67" s="35"/>
      <c r="C67" s="8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N67" s="5"/>
      <c r="AO67" s="5"/>
      <c r="AP67" s="5"/>
      <c r="AQ67" s="5"/>
      <c r="AR67" s="5"/>
      <c r="AS67" s="5"/>
    </row>
    <row r="68" spans="1:45" s="25" customFormat="1" x14ac:dyDescent="0.25">
      <c r="A68" s="37"/>
      <c r="B68" s="35"/>
      <c r="C68" s="8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N68" s="5"/>
      <c r="AO68" s="5"/>
      <c r="AP68" s="5"/>
      <c r="AQ68" s="5"/>
      <c r="AR68" s="5"/>
      <c r="AS68" s="5"/>
    </row>
    <row r="69" spans="1:45" s="25" customFormat="1" x14ac:dyDescent="0.25">
      <c r="A69" s="37"/>
      <c r="B69" s="35"/>
      <c r="C69" s="8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N69" s="5"/>
      <c r="AO69" s="5"/>
      <c r="AP69" s="5"/>
      <c r="AQ69" s="5"/>
      <c r="AR69" s="5"/>
      <c r="AS69" s="5"/>
    </row>
    <row r="70" spans="1:45" s="25" customFormat="1" x14ac:dyDescent="0.25">
      <c r="A70" s="37"/>
      <c r="B70" s="35"/>
      <c r="C70" s="8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N70" s="5"/>
      <c r="AO70" s="5"/>
      <c r="AP70" s="5"/>
      <c r="AQ70" s="5"/>
      <c r="AR70" s="5"/>
      <c r="AS70" s="5"/>
    </row>
    <row r="71" spans="1:45" s="25" customFormat="1" x14ac:dyDescent="0.25">
      <c r="A71" s="37"/>
      <c r="B71" s="35"/>
      <c r="C71" s="8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N71" s="5"/>
      <c r="AO71" s="5"/>
      <c r="AP71" s="5"/>
      <c r="AQ71" s="5"/>
      <c r="AR71" s="5"/>
      <c r="AS71" s="5"/>
    </row>
    <row r="72" spans="1:45" s="25" customFormat="1" x14ac:dyDescent="0.25">
      <c r="A72" s="37"/>
      <c r="B72" s="35"/>
      <c r="C72" s="8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N72" s="5"/>
      <c r="AO72" s="5"/>
      <c r="AP72" s="5"/>
      <c r="AQ72" s="5"/>
      <c r="AR72" s="5"/>
      <c r="AS72" s="5"/>
    </row>
    <row r="73" spans="1:45" s="25" customFormat="1" x14ac:dyDescent="0.25">
      <c r="A73" s="37"/>
      <c r="B73" s="35"/>
      <c r="C73" s="8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N73" s="5"/>
      <c r="AO73" s="5"/>
      <c r="AP73" s="5"/>
      <c r="AQ73" s="5"/>
      <c r="AR73" s="5"/>
      <c r="AS73" s="5"/>
    </row>
    <row r="74" spans="1:45" s="25" customFormat="1" x14ac:dyDescent="0.25">
      <c r="A74" s="37"/>
      <c r="B74" s="35"/>
      <c r="C74" s="8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N74" s="5"/>
      <c r="AO74" s="5"/>
      <c r="AP74" s="5"/>
      <c r="AQ74" s="5"/>
      <c r="AR74" s="5"/>
      <c r="AS74" s="5"/>
    </row>
    <row r="75" spans="1:45" s="25" customFormat="1" x14ac:dyDescent="0.25">
      <c r="A75" s="37"/>
      <c r="B75" s="35"/>
      <c r="C75" s="8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N75" s="5"/>
      <c r="AO75" s="5"/>
      <c r="AP75" s="5"/>
      <c r="AQ75" s="5"/>
      <c r="AR75" s="5"/>
      <c r="AS75" s="5"/>
    </row>
    <row r="76" spans="1:45" s="25" customFormat="1" x14ac:dyDescent="0.25">
      <c r="A76" s="44"/>
      <c r="B76" s="35"/>
      <c r="C76" s="8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N76" s="5"/>
      <c r="AO76" s="5"/>
      <c r="AP76" s="5"/>
      <c r="AQ76" s="5"/>
      <c r="AR76" s="5"/>
      <c r="AS76" s="5"/>
    </row>
    <row r="77" spans="1:45" s="25" customFormat="1" x14ac:dyDescent="0.25">
      <c r="A77" s="37"/>
      <c r="B77" s="35"/>
      <c r="C77" s="36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N77" s="5"/>
      <c r="AO77" s="5"/>
      <c r="AP77" s="5"/>
      <c r="AQ77" s="5"/>
      <c r="AR77" s="5"/>
      <c r="AS77" s="5"/>
    </row>
    <row r="78" spans="1:45" s="25" customFormat="1" x14ac:dyDescent="0.25">
      <c r="A78" s="37"/>
      <c r="B78" s="35"/>
      <c r="C78" s="36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N78" s="5"/>
      <c r="AO78" s="5"/>
      <c r="AP78" s="5"/>
      <c r="AQ78" s="5"/>
      <c r="AR78" s="5"/>
      <c r="AS78" s="5"/>
    </row>
    <row r="79" spans="1:45" s="25" customFormat="1" x14ac:dyDescent="0.25">
      <c r="A79" s="37"/>
      <c r="B79" s="33"/>
      <c r="C79" s="8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N79" s="5"/>
      <c r="AO79" s="5"/>
      <c r="AP79" s="5"/>
      <c r="AQ79" s="5"/>
      <c r="AR79" s="5"/>
      <c r="AS79" s="5"/>
    </row>
    <row r="80" spans="1:45" s="25" customFormat="1" x14ac:dyDescent="0.25">
      <c r="A80" s="37"/>
      <c r="B80" s="33"/>
      <c r="C80" s="8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N80" s="5"/>
      <c r="AO80" s="5"/>
      <c r="AP80" s="5"/>
      <c r="AQ80" s="5"/>
      <c r="AR80" s="5"/>
      <c r="AS80" s="5"/>
    </row>
    <row r="81" spans="1:45" s="25" customFormat="1" x14ac:dyDescent="0.25">
      <c r="A81" s="37"/>
      <c r="B81" s="33"/>
      <c r="C81" s="8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N81" s="5"/>
      <c r="AO81" s="5"/>
      <c r="AP81" s="5"/>
      <c r="AQ81" s="5"/>
      <c r="AR81" s="5"/>
      <c r="AS81" s="5"/>
    </row>
    <row r="82" spans="1:45" s="25" customFormat="1" x14ac:dyDescent="0.25">
      <c r="A82" s="37"/>
      <c r="B82" s="33"/>
      <c r="C82" s="8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N82" s="5"/>
      <c r="AO82" s="5"/>
      <c r="AP82" s="5"/>
      <c r="AQ82" s="5"/>
      <c r="AR82" s="5"/>
      <c r="AS82" s="5"/>
    </row>
    <row r="83" spans="1:45" s="25" customFormat="1" x14ac:dyDescent="0.25">
      <c r="A83" s="37"/>
      <c r="B83" s="33"/>
      <c r="C83" s="8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N83" s="5"/>
      <c r="AO83" s="5"/>
      <c r="AP83" s="5"/>
      <c r="AQ83" s="5"/>
      <c r="AR83" s="5"/>
      <c r="AS83" s="5"/>
    </row>
    <row r="84" spans="1:45" s="25" customFormat="1" x14ac:dyDescent="0.25">
      <c r="A84" s="37"/>
      <c r="B84" s="33"/>
      <c r="C84" s="8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N84" s="5"/>
      <c r="AO84" s="5"/>
      <c r="AP84" s="5"/>
      <c r="AQ84" s="5"/>
      <c r="AR84" s="5"/>
      <c r="AS84" s="5"/>
    </row>
    <row r="85" spans="1:45" s="25" customFormat="1" x14ac:dyDescent="0.25">
      <c r="A85" s="37"/>
      <c r="B85" s="33"/>
      <c r="C85" s="8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N85" s="5"/>
      <c r="AO85" s="5"/>
      <c r="AP85" s="5"/>
      <c r="AQ85" s="5"/>
      <c r="AR85" s="5"/>
      <c r="AS85" s="5"/>
    </row>
    <row r="86" spans="1:45" s="25" customFormat="1" x14ac:dyDescent="0.25">
      <c r="A86" s="37"/>
      <c r="B86" s="33"/>
      <c r="C86" s="8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N86" s="5"/>
      <c r="AO86" s="5"/>
      <c r="AP86" s="5"/>
      <c r="AQ86" s="5"/>
      <c r="AR86" s="5"/>
      <c r="AS86" s="5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39</xdr:col>
                    <xdr:colOff>66675</xdr:colOff>
                    <xdr:row>1</xdr:row>
                    <xdr:rowOff>0</xdr:rowOff>
                  </from>
                  <to>
                    <xdr:col>43</xdr:col>
                    <xdr:colOff>85725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Prices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 Mahabir-Dass</dc:creator>
  <cp:lastModifiedBy>Ava Mahabir-Dass</cp:lastModifiedBy>
  <dcterms:created xsi:type="dcterms:W3CDTF">2021-09-06T14:38:31Z</dcterms:created>
  <dcterms:modified xsi:type="dcterms:W3CDTF">2021-09-06T15:54:27Z</dcterms:modified>
</cp:coreProperties>
</file>