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va Dass\Documents\NA Trinidad and Tobago\website tables\Annual 2020\"/>
    </mc:Choice>
  </mc:AlternateContent>
  <bookViews>
    <workbookView xWindow="0" yWindow="0" windowWidth="20490" windowHeight="7455"/>
  </bookViews>
  <sheets>
    <sheet name="Current Prices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1" l="1"/>
  <c r="U5" i="1"/>
  <c r="U6" i="1" s="1"/>
  <c r="T5" i="1"/>
  <c r="T6" i="1" s="1"/>
  <c r="S5" i="1"/>
  <c r="R5" i="1"/>
  <c r="Q5" i="1"/>
  <c r="P5" i="1"/>
  <c r="O5" i="1"/>
  <c r="N5" i="1"/>
  <c r="M5" i="1"/>
  <c r="M1" i="1" s="1"/>
  <c r="D5" i="1"/>
  <c r="E5" i="1" s="1"/>
  <c r="O4" i="1"/>
  <c r="N4" i="1"/>
  <c r="S6" i="1" l="1"/>
  <c r="O6" i="1"/>
  <c r="R6" i="1"/>
  <c r="V6" i="1"/>
  <c r="P6" i="1"/>
  <c r="Q6" i="1"/>
  <c r="F5" i="1"/>
  <c r="P4" i="1"/>
  <c r="G5" i="1" l="1"/>
  <c r="Q4" i="1"/>
  <c r="H5" i="1" l="1"/>
  <c r="R4" i="1"/>
  <c r="I5" i="1" l="1"/>
  <c r="S4" i="1"/>
  <c r="J5" i="1" l="1"/>
  <c r="T4" i="1"/>
  <c r="K5" i="1" l="1"/>
  <c r="V4" i="1" s="1"/>
  <c r="U4" i="1"/>
</calcChain>
</file>

<file path=xl/sharedStrings.xml><?xml version="1.0" encoding="utf-8"?>
<sst xmlns="http://schemas.openxmlformats.org/spreadsheetml/2006/main" count="79" uniqueCount="75">
  <si>
    <t>Current prices (TT$ Millions)</t>
  </si>
  <si>
    <t>Agriculture, forestry and fishing</t>
  </si>
  <si>
    <t>A</t>
  </si>
  <si>
    <t>Mining and quarrying</t>
  </si>
  <si>
    <t>B</t>
  </si>
  <si>
    <t>Manufacturing</t>
  </si>
  <si>
    <t>C</t>
  </si>
  <si>
    <t>CA</t>
  </si>
  <si>
    <t>CB-C</t>
  </si>
  <si>
    <t>CD-E</t>
  </si>
  <si>
    <t>CF-M</t>
  </si>
  <si>
    <t>Electricity and gas</t>
  </si>
  <si>
    <t>D</t>
  </si>
  <si>
    <t>Water supply and sewerage</t>
  </si>
  <si>
    <t>E</t>
  </si>
  <si>
    <t>Construction</t>
  </si>
  <si>
    <t>F</t>
  </si>
  <si>
    <t>Trade and repairs</t>
  </si>
  <si>
    <t>G</t>
  </si>
  <si>
    <t>Transport and storage</t>
  </si>
  <si>
    <t>H</t>
  </si>
  <si>
    <t>Accommodation and food services</t>
  </si>
  <si>
    <t>Information and communication</t>
  </si>
  <si>
    <t>J</t>
  </si>
  <si>
    <t>Financial and insurance activities</t>
  </si>
  <si>
    <t>K</t>
  </si>
  <si>
    <t>Real estate activities</t>
  </si>
  <si>
    <t>L</t>
  </si>
  <si>
    <t>M</t>
  </si>
  <si>
    <t>Administrative and support services</t>
  </si>
  <si>
    <t>N</t>
  </si>
  <si>
    <t>Public administration</t>
  </si>
  <si>
    <t>O</t>
  </si>
  <si>
    <t>P</t>
  </si>
  <si>
    <t>Human health and social work</t>
  </si>
  <si>
    <t>Q</t>
  </si>
  <si>
    <t>Arts, entertainment and recreation</t>
  </si>
  <si>
    <t>R</t>
  </si>
  <si>
    <t>Other service activities</t>
  </si>
  <si>
    <t>S</t>
  </si>
  <si>
    <t>Domestic services</t>
  </si>
  <si>
    <t>T</t>
  </si>
  <si>
    <t>GDP at basic prices</t>
  </si>
  <si>
    <t>Taxes less subsidies on products</t>
  </si>
  <si>
    <t>GDP at purchaser prices</t>
  </si>
  <si>
    <t xml:space="preserve">Source: Central Statistical Office								</t>
  </si>
  <si>
    <t xml:space="preserve">								</t>
  </si>
  <si>
    <t xml:space="preserve">industry/sub-industry.								</t>
  </si>
  <si>
    <r>
      <rPr>
        <vertAlign val="superscript"/>
        <sz val="9"/>
        <color theme="1"/>
        <rFont val="Calibri"/>
        <family val="2"/>
        <scheme val="minor"/>
      </rPr>
      <t xml:space="preserve">1/ </t>
    </r>
    <r>
      <rPr>
        <sz val="9"/>
        <color theme="1"/>
        <rFont val="Calibri"/>
        <family val="2"/>
        <scheme val="minor"/>
      </rPr>
      <t xml:space="preserve">Designation of the section in the International Standard Industrial Classification of All Economic Activities, Revision 4 (ISIC. Rev 4) that corresponds to the								</t>
    </r>
  </si>
  <si>
    <t>Figures for the most recent years are provisional and subject to revision in light of additional data becoming available at the end of each year</t>
  </si>
  <si>
    <r>
      <rPr>
        <vertAlign val="superscript"/>
        <sz val="9"/>
        <color theme="1"/>
        <rFont val="Calibri"/>
        <family val="2"/>
        <scheme val="minor"/>
      </rPr>
      <t xml:space="preserve">2/ </t>
    </r>
    <r>
      <rPr>
        <sz val="9"/>
        <color theme="1"/>
        <rFont val="Calibri"/>
        <family val="2"/>
        <scheme val="minor"/>
      </rPr>
      <t xml:space="preserve">Financial Intermediation Services Indirectly Measured. FISIM has not been allocated to intermediate consumption by economic activity.								</t>
    </r>
  </si>
  <si>
    <t>Table 2.1</t>
  </si>
  <si>
    <t xml:space="preserve"> Gross Domestic Product by Economic Activity</t>
  </si>
  <si>
    <t>Quarter/Year</t>
  </si>
  <si>
    <t>% change</t>
  </si>
  <si>
    <t>Industry</t>
  </si>
  <si>
    <t>ISIC</t>
  </si>
  <si>
    <t>Of which:</t>
  </si>
  <si>
    <t>Food, beverages and tobacco products</t>
  </si>
  <si>
    <t>Textiles, clothing, leather, wood, paper and printing</t>
  </si>
  <si>
    <t>Petroleum and chemical products</t>
  </si>
  <si>
    <t>Other manufactured products</t>
  </si>
  <si>
    <t xml:space="preserve">I </t>
  </si>
  <si>
    <t>Professional, scientific and technical services</t>
  </si>
  <si>
    <t>Education</t>
  </si>
  <si>
    <t>Less FISIM</t>
  </si>
  <si>
    <t>FISM</t>
  </si>
  <si>
    <t>Crude Oil Exploration &amp; Extraction</t>
  </si>
  <si>
    <t>Condensate Extraction</t>
  </si>
  <si>
    <t>Natural Gas Exploration &amp; Extraction</t>
  </si>
  <si>
    <t xml:space="preserve">Asphalt </t>
  </si>
  <si>
    <t>Petroleum support services</t>
  </si>
  <si>
    <t>Refining (incl. LNG)</t>
  </si>
  <si>
    <t>Manufacture of Petrochemicals</t>
  </si>
  <si>
    <t>Petroleum and natural gas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</si>
</sst>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0.0"/>
    <numFmt numFmtId="167" formatCode="_-* #,##0_-;\-* #,##0_-;_-* &quot;-&quot;??_-;_-@_-"/>
    <numFmt numFmtId="168" formatCode="_-* #,##0.0_-;\-* #,##0.0_-;_-* &quot;-&quot;??_-;_-@_-"/>
    <numFmt numFmtId="171" formatCode="0.0%"/>
    <numFmt numFmtId="172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sz val="11"/>
      <color rgb="FF0066FF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166" fontId="0" fillId="0" borderId="0" xfId="0" applyNumberFormat="1" applyFill="1"/>
    <xf numFmtId="167" fontId="0" fillId="0" borderId="0" xfId="1" applyNumberFormat="1" applyFont="1" applyFill="1"/>
    <xf numFmtId="168" fontId="2" fillId="0" borderId="0" xfId="1" applyNumberFormat="1" applyFont="1" applyFill="1" applyBorder="1"/>
    <xf numFmtId="0" fontId="5" fillId="0" borderId="0" xfId="0" applyFont="1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0" fillId="2" borderId="0" xfId="0" applyFill="1"/>
    <xf numFmtId="0" fontId="3" fillId="2" borderId="0" xfId="0" applyFont="1" applyFill="1"/>
    <xf numFmtId="166" fontId="7" fillId="0" borderId="0" xfId="0" applyNumberFormat="1" applyFont="1" applyFill="1" applyBorder="1"/>
    <xf numFmtId="166" fontId="8" fillId="2" borderId="0" xfId="0" applyNumberFormat="1" applyFont="1" applyFill="1" applyBorder="1"/>
    <xf numFmtId="165" fontId="2" fillId="3" borderId="0" xfId="0" applyNumberFormat="1" applyFont="1" applyFill="1" applyBorder="1"/>
    <xf numFmtId="0" fontId="0" fillId="3" borderId="0" xfId="0" applyFill="1"/>
    <xf numFmtId="0" fontId="10" fillId="0" borderId="0" xfId="0" applyFont="1" applyFill="1"/>
    <xf numFmtId="0" fontId="9" fillId="0" borderId="0" xfId="0" applyFont="1" applyFill="1"/>
    <xf numFmtId="0" fontId="10" fillId="3" borderId="0" xfId="0" applyFont="1" applyFill="1"/>
    <xf numFmtId="168" fontId="0" fillId="3" borderId="0" xfId="1" applyNumberFormat="1" applyFont="1" applyFill="1"/>
    <xf numFmtId="3" fontId="2" fillId="3" borderId="0" xfId="0" applyNumberFormat="1" applyFont="1" applyFill="1" applyBorder="1"/>
    <xf numFmtId="168" fontId="0" fillId="0" borderId="0" xfId="1" applyNumberFormat="1" applyFont="1" applyFill="1"/>
    <xf numFmtId="165" fontId="2" fillId="4" borderId="0" xfId="0" applyNumberFormat="1" applyFont="1" applyFill="1" applyBorder="1"/>
    <xf numFmtId="0" fontId="10" fillId="4" borderId="0" xfId="0" applyNumberFormat="1" applyFont="1" applyFill="1"/>
    <xf numFmtId="0" fontId="0" fillId="0" borderId="0" xfId="0" applyNumberFormat="1"/>
    <xf numFmtId="0" fontId="2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2" fillId="3" borderId="0" xfId="3" quotePrefix="1" applyNumberFormat="1" applyFont="1" applyFill="1" applyBorder="1" applyProtection="1">
      <protection locked="0"/>
    </xf>
    <xf numFmtId="0" fontId="2" fillId="4" borderId="0" xfId="0" applyFont="1" applyFill="1" applyAlignment="1">
      <alignment horizontal="left" vertical="center" wrapText="1"/>
    </xf>
    <xf numFmtId="168" fontId="0" fillId="0" borderId="0" xfId="1" applyNumberFormat="1" applyFont="1"/>
    <xf numFmtId="171" fontId="0" fillId="0" borderId="0" xfId="2" applyNumberFormat="1" applyFont="1"/>
    <xf numFmtId="0" fontId="10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172" fontId="0" fillId="0" borderId="0" xfId="1" applyNumberFormat="1" applyFont="1"/>
    <xf numFmtId="43" fontId="0" fillId="0" borderId="0" xfId="0" applyNumberFormat="1"/>
    <xf numFmtId="166" fontId="11" fillId="3" borderId="0" xfId="0" applyNumberFormat="1" applyFont="1" applyFill="1" applyBorder="1" applyAlignment="1">
      <alignment horizontal="left" vertical="center"/>
    </xf>
    <xf numFmtId="168" fontId="9" fillId="0" borderId="0" xfId="1" applyNumberFormat="1" applyFont="1"/>
    <xf numFmtId="172" fontId="12" fillId="0" borderId="0" xfId="1" applyNumberFormat="1" applyFont="1"/>
    <xf numFmtId="166" fontId="13" fillId="3" borderId="0" xfId="0" applyNumberFormat="1" applyFont="1" applyFill="1" applyBorder="1"/>
    <xf numFmtId="166" fontId="14" fillId="3" borderId="0" xfId="0" applyNumberFormat="1" applyFont="1" applyFill="1" applyBorder="1"/>
    <xf numFmtId="168" fontId="4" fillId="3" borderId="0" xfId="1" applyNumberFormat="1" applyFont="1" applyFill="1"/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'Current Prices '!$M$1</c:f>
          <c:strCache>
            <c:ptCount val="1"/>
            <c:pt idx="0">
              <c:v>GDP, Current Prices,TT$Mn.,  GDP at purchaser prices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Prices '!$M$5</c:f>
              <c:strCache>
                <c:ptCount val="1"/>
                <c:pt idx="0">
                  <c:v>GDP at purchaser prices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'Current Prices '!$N$4:$V$4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'Current Prices '!$N$5:$V$5</c:f>
              <c:numCache>
                <c:formatCode>_-* #,##0.0_-;\-* #,##0.0_-;_-* "-"??_-;_-@_-</c:formatCode>
                <c:ptCount val="9"/>
                <c:pt idx="0">
                  <c:v>165766.16846793814</c:v>
                </c:pt>
                <c:pt idx="1">
                  <c:v>175848.04687011836</c:v>
                </c:pt>
                <c:pt idx="2">
                  <c:v>177163.56191064927</c:v>
                </c:pt>
                <c:pt idx="3">
                  <c:v>160657.64923098369</c:v>
                </c:pt>
                <c:pt idx="4">
                  <c:v>149208.57126987909</c:v>
                </c:pt>
                <c:pt idx="5">
                  <c:v>157150.120006841</c:v>
                </c:pt>
                <c:pt idx="6">
                  <c:v>161284.31677172595</c:v>
                </c:pt>
                <c:pt idx="7">
                  <c:v>161335.30880663972</c:v>
                </c:pt>
                <c:pt idx="8">
                  <c:v>144422.13857679194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445472"/>
        <c:axId val="430688976"/>
      </c:lineChart>
      <c:catAx>
        <c:axId val="34844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688976"/>
        <c:crosses val="autoZero"/>
        <c:auto val="1"/>
        <c:lblAlgn val="ctr"/>
        <c:lblOffset val="100"/>
        <c:noMultiLvlLbl val="0"/>
      </c:catAx>
      <c:valAx>
        <c:axId val="43068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44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10" dropStyle="combo" dx="16" fmlaLink="$N$2" fmlaRange="$A$8:$A$45" noThreeD="1" sel="29" val="2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</xdr:row>
          <xdr:rowOff>0</xdr:rowOff>
        </xdr:from>
        <xdr:to>
          <xdr:col>17</xdr:col>
          <xdr:colOff>210416</xdr:colOff>
          <xdr:row>2</xdr:row>
          <xdr:rowOff>38100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9524</xdr:colOff>
      <xdr:row>7</xdr:row>
      <xdr:rowOff>138112</xdr:rowOff>
    </xdr:from>
    <xdr:to>
      <xdr:col>21</xdr:col>
      <xdr:colOff>514349</xdr:colOff>
      <xdr:row>21</xdr:row>
      <xdr:rowOff>80962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a%20Dass/Documents/NA%20Trinidad%20and%20Tobago/GDP%20Tables/AGDP-P,%20Publication_Exter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Summary"/>
      <sheetName val="GDP CPV"/>
      <sheetName val="GDP KPV"/>
    </sheetNames>
    <sheetDataSet>
      <sheetData sheetId="0"/>
      <sheetData sheetId="1">
        <row r="1">
          <cell r="M1" t="str">
            <v>GDP, Current Prices,TT$Mn.,  GDP at purchaser prices</v>
          </cell>
        </row>
        <row r="4">
          <cell r="N4">
            <v>2012</v>
          </cell>
          <cell r="O4">
            <v>2013</v>
          </cell>
          <cell r="P4">
            <v>2014</v>
          </cell>
          <cell r="Q4">
            <v>2015</v>
          </cell>
          <cell r="R4">
            <v>2016</v>
          </cell>
          <cell r="S4">
            <v>2017</v>
          </cell>
          <cell r="T4">
            <v>2018</v>
          </cell>
          <cell r="U4">
            <v>2019</v>
          </cell>
          <cell r="V4">
            <v>2020</v>
          </cell>
        </row>
        <row r="5">
          <cell r="M5" t="str">
            <v>GDP at purchaser prices</v>
          </cell>
          <cell r="N5">
            <v>165766.16846793814</v>
          </cell>
          <cell r="O5">
            <v>175848.04687011836</v>
          </cell>
          <cell r="P5">
            <v>177163.56191064927</v>
          </cell>
          <cell r="Q5">
            <v>160657.64923098369</v>
          </cell>
          <cell r="R5">
            <v>149208.57126987909</v>
          </cell>
          <cell r="S5">
            <v>157150.120006841</v>
          </cell>
          <cell r="T5">
            <v>161284.31677172595</v>
          </cell>
          <cell r="U5">
            <v>161335.30880663972</v>
          </cell>
          <cell r="V5">
            <v>144422.13857679194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4"/>
  <sheetViews>
    <sheetView tabSelected="1" workbookViewId="0">
      <selection activeCell="D3" sqref="D3"/>
    </sheetView>
  </sheetViews>
  <sheetFormatPr defaultRowHeight="15" customHeight="1" x14ac:dyDescent="0.25"/>
  <cols>
    <col min="1" max="1" width="38.85546875" customWidth="1"/>
    <col min="2" max="2" width="9.140625" style="5"/>
    <col min="3" max="9" width="11.7109375" style="4" customWidth="1"/>
    <col min="10" max="11" width="11.7109375" customWidth="1"/>
    <col min="13" max="13" width="22" customWidth="1"/>
    <col min="14" max="22" width="10.5703125" bestFit="1" customWidth="1"/>
  </cols>
  <sheetData>
    <row r="1" spans="1:40" x14ac:dyDescent="0.25">
      <c r="A1" s="14" t="s">
        <v>51</v>
      </c>
      <c r="B1" s="15"/>
      <c r="C1" s="15"/>
      <c r="D1"/>
      <c r="E1"/>
      <c r="F1"/>
      <c r="G1"/>
      <c r="H1"/>
      <c r="I1"/>
      <c r="M1" s="16" t="str">
        <f>"GDP, Current Prices,TT$Mn.,  "   &amp;M5</f>
        <v>GDP, Current Prices,TT$Mn.,  GDP at purchaser prices</v>
      </c>
      <c r="N1" s="17"/>
      <c r="O1" s="17"/>
      <c r="P1" s="17"/>
      <c r="Q1" s="17"/>
      <c r="R1" s="17"/>
      <c r="S1" s="17"/>
      <c r="T1" s="17"/>
      <c r="U1" s="17"/>
      <c r="V1" s="17"/>
    </row>
    <row r="2" spans="1:40" x14ac:dyDescent="0.25">
      <c r="A2" s="14" t="s">
        <v>52</v>
      </c>
      <c r="B2" s="18"/>
      <c r="C2" s="19"/>
      <c r="D2"/>
      <c r="E2"/>
      <c r="F2"/>
      <c r="G2"/>
      <c r="H2"/>
      <c r="I2"/>
      <c r="M2" s="17"/>
      <c r="N2" s="17">
        <v>29</v>
      </c>
      <c r="O2" s="17"/>
      <c r="P2" s="17"/>
      <c r="Q2" s="17"/>
      <c r="R2" s="17"/>
      <c r="S2" s="17"/>
      <c r="T2" s="17"/>
      <c r="U2" s="17"/>
      <c r="V2" s="17"/>
      <c r="AN2">
        <v>7</v>
      </c>
    </row>
    <row r="3" spans="1:40" x14ac:dyDescent="0.25">
      <c r="A3" s="20" t="s">
        <v>0</v>
      </c>
      <c r="B3" s="18"/>
      <c r="C3" s="19"/>
      <c r="D3"/>
      <c r="E3"/>
      <c r="F3"/>
      <c r="G3"/>
      <c r="H3"/>
      <c r="I3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40" x14ac:dyDescent="0.25">
      <c r="A4" s="16"/>
      <c r="B4" s="16"/>
      <c r="C4" s="21"/>
      <c r="D4"/>
      <c r="E4"/>
      <c r="F4"/>
      <c r="G4"/>
      <c r="H4"/>
      <c r="I4"/>
      <c r="M4" s="22"/>
      <c r="N4" s="23">
        <f t="shared" ref="N4:V4" si="0">C5</f>
        <v>2012</v>
      </c>
      <c r="O4" s="23">
        <f t="shared" si="0"/>
        <v>2013</v>
      </c>
      <c r="P4" s="23">
        <f t="shared" si="0"/>
        <v>2014</v>
      </c>
      <c r="Q4" s="23">
        <f t="shared" si="0"/>
        <v>2015</v>
      </c>
      <c r="R4" s="23">
        <f t="shared" si="0"/>
        <v>2016</v>
      </c>
      <c r="S4" s="23">
        <f t="shared" si="0"/>
        <v>2017</v>
      </c>
      <c r="T4" s="23">
        <f t="shared" si="0"/>
        <v>2018</v>
      </c>
      <c r="U4" s="23">
        <f t="shared" si="0"/>
        <v>2019</v>
      </c>
      <c r="V4" s="23">
        <f t="shared" si="0"/>
        <v>2020</v>
      </c>
      <c r="W4" s="24"/>
      <c r="X4" s="24"/>
      <c r="Y4" s="24"/>
      <c r="Z4" s="24"/>
    </row>
    <row r="5" spans="1:40" ht="33" customHeight="1" x14ac:dyDescent="0.25">
      <c r="A5" s="25" t="s">
        <v>53</v>
      </c>
      <c r="B5" s="26"/>
      <c r="C5" s="27">
        <v>2012</v>
      </c>
      <c r="D5" s="27">
        <f>C5+1</f>
        <v>2013</v>
      </c>
      <c r="E5" s="27">
        <f t="shared" ref="E5:K5" si="1">D5+1</f>
        <v>2014</v>
      </c>
      <c r="F5" s="27">
        <f t="shared" si="1"/>
        <v>2015</v>
      </c>
      <c r="G5" s="27">
        <f t="shared" si="1"/>
        <v>2016</v>
      </c>
      <c r="H5" s="27">
        <f t="shared" si="1"/>
        <v>2017</v>
      </c>
      <c r="I5" s="27">
        <f t="shared" si="1"/>
        <v>2018</v>
      </c>
      <c r="J5" s="27">
        <f t="shared" si="1"/>
        <v>2019</v>
      </c>
      <c r="K5" s="27">
        <f t="shared" si="1"/>
        <v>2020</v>
      </c>
      <c r="M5" s="28" t="str">
        <f>INDEX(A8:A45,$N$2)</f>
        <v>GDP at purchaser prices</v>
      </c>
      <c r="N5" s="29">
        <f t="shared" ref="N5:V5" si="2">INDEX(C8:C45,$N$2)</f>
        <v>165766.16846793814</v>
      </c>
      <c r="O5" s="29">
        <f t="shared" si="2"/>
        <v>175848.04687011836</v>
      </c>
      <c r="P5" s="29">
        <f t="shared" si="2"/>
        <v>177163.56191064927</v>
      </c>
      <c r="Q5" s="29">
        <f t="shared" si="2"/>
        <v>160657.64923098369</v>
      </c>
      <c r="R5" s="29">
        <f t="shared" si="2"/>
        <v>149208.57126987909</v>
      </c>
      <c r="S5" s="29">
        <f t="shared" si="2"/>
        <v>157150.120006841</v>
      </c>
      <c r="T5" s="29">
        <f t="shared" si="2"/>
        <v>161284.31677172595</v>
      </c>
      <c r="U5" s="29">
        <f t="shared" si="2"/>
        <v>161335.30880663972</v>
      </c>
      <c r="V5" s="29">
        <f t="shared" si="2"/>
        <v>144422.13857679194</v>
      </c>
    </row>
    <row r="6" spans="1:40" x14ac:dyDescent="0.25">
      <c r="A6" s="25"/>
      <c r="B6" s="26"/>
      <c r="C6" s="29"/>
      <c r="D6" s="29"/>
      <c r="E6" s="29"/>
      <c r="F6" s="29"/>
      <c r="G6" s="29"/>
      <c r="H6" s="29"/>
      <c r="I6" s="29"/>
      <c r="J6" s="29"/>
      <c r="K6" s="29"/>
      <c r="M6" t="s">
        <v>54</v>
      </c>
      <c r="O6" s="30">
        <f>O5/N5-1</f>
        <v>6.0819879565052526E-2</v>
      </c>
      <c r="P6" s="30">
        <f t="shared" ref="P6:V6" si="3">P5/O5-1</f>
        <v>7.4809761265222097E-3</v>
      </c>
      <c r="Q6" s="30">
        <f t="shared" si="3"/>
        <v>-9.3167649722408319E-2</v>
      </c>
      <c r="R6" s="30">
        <f t="shared" si="3"/>
        <v>-7.1263821025065677E-2</v>
      </c>
      <c r="S6" s="30">
        <f t="shared" si="3"/>
        <v>5.3224480801426166E-2</v>
      </c>
      <c r="T6" s="30">
        <f t="shared" si="3"/>
        <v>2.6307308990314304E-2</v>
      </c>
      <c r="U6" s="30">
        <f t="shared" si="3"/>
        <v>3.1616238909282224E-4</v>
      </c>
      <c r="V6" s="30">
        <f t="shared" si="3"/>
        <v>-0.10483241613352101</v>
      </c>
    </row>
    <row r="7" spans="1:40" x14ac:dyDescent="0.25">
      <c r="A7" s="31" t="s">
        <v>55</v>
      </c>
      <c r="B7" s="32" t="s">
        <v>56</v>
      </c>
      <c r="C7" s="29"/>
      <c r="D7" s="29"/>
      <c r="E7" s="29"/>
      <c r="F7" s="29"/>
      <c r="G7" s="29"/>
      <c r="H7" s="29"/>
      <c r="I7" s="29"/>
      <c r="J7" s="29"/>
      <c r="K7" s="29"/>
    </row>
    <row r="8" spans="1:40" x14ac:dyDescent="0.25">
      <c r="A8" s="33" t="s">
        <v>1</v>
      </c>
      <c r="B8" s="25" t="s">
        <v>2</v>
      </c>
      <c r="C8" s="29">
        <v>1058.457393465844</v>
      </c>
      <c r="D8" s="29">
        <v>1270.4345739773298</v>
      </c>
      <c r="E8" s="29">
        <v>1304.9403343225222</v>
      </c>
      <c r="F8" s="29">
        <v>1678.0911038185561</v>
      </c>
      <c r="G8" s="29">
        <v>1678.5865648067659</v>
      </c>
      <c r="H8" s="29">
        <v>1881.3611379202844</v>
      </c>
      <c r="I8" s="29">
        <v>1666.3679048103784</v>
      </c>
      <c r="J8" s="29">
        <v>1610.8417643331379</v>
      </c>
      <c r="K8" s="29">
        <v>1608.1851651853829</v>
      </c>
    </row>
    <row r="9" spans="1:40" x14ac:dyDescent="0.25">
      <c r="A9" s="33" t="s">
        <v>3</v>
      </c>
      <c r="B9" s="25" t="s">
        <v>4</v>
      </c>
      <c r="C9" s="29">
        <v>35927.218523751377</v>
      </c>
      <c r="D9" s="29">
        <v>40530.23041646395</v>
      </c>
      <c r="E9" s="29">
        <v>38029.179612805521</v>
      </c>
      <c r="F9" s="29">
        <v>22145.568814215821</v>
      </c>
      <c r="G9" s="29">
        <v>14955.892139441636</v>
      </c>
      <c r="H9" s="29">
        <v>19132.983658649751</v>
      </c>
      <c r="I9" s="29">
        <v>22047.35166338757</v>
      </c>
      <c r="J9" s="29">
        <v>20657.386912923001</v>
      </c>
      <c r="K9" s="29">
        <v>12718.880783148414</v>
      </c>
    </row>
    <row r="10" spans="1:40" x14ac:dyDescent="0.25">
      <c r="A10" s="33" t="s">
        <v>5</v>
      </c>
      <c r="B10" s="25" t="s">
        <v>6</v>
      </c>
      <c r="C10" s="29">
        <v>31767.16889148128</v>
      </c>
      <c r="D10" s="29">
        <v>26798.504517221729</v>
      </c>
      <c r="E10" s="29">
        <v>28410.88428289372</v>
      </c>
      <c r="F10" s="29">
        <v>25166.707682013988</v>
      </c>
      <c r="G10" s="29">
        <v>28817.925060909725</v>
      </c>
      <c r="H10" s="29">
        <v>27905.668676711884</v>
      </c>
      <c r="I10" s="29">
        <v>30824.86957360337</v>
      </c>
      <c r="J10" s="29">
        <v>29135.10051031116</v>
      </c>
      <c r="K10" s="29">
        <v>23823.150360479998</v>
      </c>
    </row>
    <row r="11" spans="1:40" x14ac:dyDescent="0.25">
      <c r="A11" s="34" t="s">
        <v>57</v>
      </c>
      <c r="B11" s="31"/>
      <c r="C11" s="29"/>
      <c r="D11" s="29"/>
      <c r="E11" s="29"/>
      <c r="F11" s="29"/>
      <c r="G11" s="29"/>
      <c r="H11" s="29"/>
      <c r="I11" s="29"/>
      <c r="J11" s="29"/>
      <c r="K11" s="29"/>
    </row>
    <row r="12" spans="1:40" x14ac:dyDescent="0.25">
      <c r="A12" s="34" t="s">
        <v>58</v>
      </c>
      <c r="B12" s="25" t="s">
        <v>7</v>
      </c>
      <c r="C12" s="29">
        <v>5231.0569306168863</v>
      </c>
      <c r="D12" s="29">
        <v>5696.7431452327073</v>
      </c>
      <c r="E12" s="29">
        <v>5960.5894404854025</v>
      </c>
      <c r="F12" s="29">
        <v>8353.3826314654943</v>
      </c>
      <c r="G12" s="29">
        <v>10435.097006293805</v>
      </c>
      <c r="H12" s="29">
        <v>8194.5940617046726</v>
      </c>
      <c r="I12" s="29">
        <v>9636.022596230363</v>
      </c>
      <c r="J12" s="29">
        <v>10556.255247017581</v>
      </c>
      <c r="K12" s="29">
        <v>10104.489264054768</v>
      </c>
    </row>
    <row r="13" spans="1:40" ht="25.5" x14ac:dyDescent="0.25">
      <c r="A13" s="34" t="s">
        <v>59</v>
      </c>
      <c r="B13" s="25" t="s">
        <v>8</v>
      </c>
      <c r="C13" s="29">
        <v>1089.320714666663</v>
      </c>
      <c r="D13" s="29">
        <v>1196.7248884717128</v>
      </c>
      <c r="E13" s="29">
        <v>1262.7668869347299</v>
      </c>
      <c r="F13" s="29">
        <v>1248.4452786349898</v>
      </c>
      <c r="G13" s="29">
        <v>1236.8776020218156</v>
      </c>
      <c r="H13" s="29">
        <v>1235.7913933433283</v>
      </c>
      <c r="I13" s="29">
        <v>1267.7676460044038</v>
      </c>
      <c r="J13" s="29">
        <v>1303.7919070301023</v>
      </c>
      <c r="K13" s="29">
        <v>1220.5533623244262</v>
      </c>
    </row>
    <row r="14" spans="1:40" x14ac:dyDescent="0.25">
      <c r="A14" s="34" t="s">
        <v>60</v>
      </c>
      <c r="B14" s="25" t="s">
        <v>9</v>
      </c>
      <c r="C14" s="29">
        <v>23190.949721000001</v>
      </c>
      <c r="D14" s="29">
        <v>17087.853566000005</v>
      </c>
      <c r="E14" s="29">
        <v>18602.653943999998</v>
      </c>
      <c r="F14" s="29">
        <v>13411.397807178691</v>
      </c>
      <c r="G14" s="29">
        <v>14805.919697408988</v>
      </c>
      <c r="H14" s="29">
        <v>15592.218699196706</v>
      </c>
      <c r="I14" s="29">
        <v>17119.496080891007</v>
      </c>
      <c r="J14" s="29">
        <v>14451.549313492715</v>
      </c>
      <c r="K14" s="29">
        <v>9936.5478604931159</v>
      </c>
    </row>
    <row r="15" spans="1:40" x14ac:dyDescent="0.25">
      <c r="A15" s="34" t="s">
        <v>61</v>
      </c>
      <c r="B15" s="25" t="s">
        <v>10</v>
      </c>
      <c r="C15" s="29">
        <v>2255.8415251977299</v>
      </c>
      <c r="D15" s="29">
        <v>2817.1829175173061</v>
      </c>
      <c r="E15" s="29">
        <v>2584.8740114735901</v>
      </c>
      <c r="F15" s="29">
        <v>2153.4819647348113</v>
      </c>
      <c r="G15" s="29">
        <v>2340.0307551851188</v>
      </c>
      <c r="H15" s="29">
        <v>2883.0645224671784</v>
      </c>
      <c r="I15" s="29">
        <v>2801.5832504775972</v>
      </c>
      <c r="J15" s="29">
        <v>2823.5040427707645</v>
      </c>
      <c r="K15" s="29">
        <v>2561.5598736076909</v>
      </c>
    </row>
    <row r="16" spans="1:40" x14ac:dyDescent="0.25">
      <c r="A16" s="33" t="s">
        <v>11</v>
      </c>
      <c r="B16" s="25" t="s">
        <v>12</v>
      </c>
      <c r="C16" s="29">
        <v>5243.9918729999999</v>
      </c>
      <c r="D16" s="29">
        <v>5890.9237469999998</v>
      </c>
      <c r="E16" s="29">
        <v>6156.0161330000001</v>
      </c>
      <c r="F16" s="29">
        <v>3740.0511619999997</v>
      </c>
      <c r="G16" s="29">
        <v>1501.365138882865</v>
      </c>
      <c r="H16" s="29">
        <v>2632.4012560457072</v>
      </c>
      <c r="I16" s="29">
        <v>3445.9306541990172</v>
      </c>
      <c r="J16" s="29">
        <v>3144.3854555497278</v>
      </c>
      <c r="K16" s="29">
        <v>2949.5246223101963</v>
      </c>
    </row>
    <row r="17" spans="1:15" x14ac:dyDescent="0.25">
      <c r="A17" s="33" t="s">
        <v>13</v>
      </c>
      <c r="B17" s="25" t="s">
        <v>14</v>
      </c>
      <c r="C17" s="29">
        <v>2091.5205915446822</v>
      </c>
      <c r="D17" s="29">
        <v>2324.4821389452704</v>
      </c>
      <c r="E17" s="29">
        <v>2099.2071575837153</v>
      </c>
      <c r="F17" s="29">
        <v>2296.6418822937262</v>
      </c>
      <c r="G17" s="29">
        <v>2405.3649537262777</v>
      </c>
      <c r="H17" s="29">
        <v>2066.0497086423406</v>
      </c>
      <c r="I17" s="29">
        <v>2010.4698623378615</v>
      </c>
      <c r="J17" s="29">
        <v>1936.3214276269778</v>
      </c>
      <c r="K17" s="29">
        <v>1818.2960744899301</v>
      </c>
    </row>
    <row r="18" spans="1:15" x14ac:dyDescent="0.25">
      <c r="A18" s="33" t="s">
        <v>15</v>
      </c>
      <c r="B18" s="25" t="s">
        <v>16</v>
      </c>
      <c r="C18" s="29">
        <v>8778.5304182392501</v>
      </c>
      <c r="D18" s="29">
        <v>9381.8162977561624</v>
      </c>
      <c r="E18" s="29">
        <v>9738.183717601587</v>
      </c>
      <c r="F18" s="29">
        <v>9764.3999428848274</v>
      </c>
      <c r="G18" s="29">
        <v>9291.176170066854</v>
      </c>
      <c r="H18" s="29">
        <v>8883.0791870634748</v>
      </c>
      <c r="I18" s="29">
        <v>9033.2589332138632</v>
      </c>
      <c r="J18" s="29">
        <v>8941.8914836552558</v>
      </c>
      <c r="K18" s="29">
        <v>7984.6089447875493</v>
      </c>
    </row>
    <row r="19" spans="1:15" x14ac:dyDescent="0.25">
      <c r="A19" s="33" t="s">
        <v>17</v>
      </c>
      <c r="B19" s="25" t="s">
        <v>18</v>
      </c>
      <c r="C19" s="29">
        <v>31682.991588746929</v>
      </c>
      <c r="D19" s="29">
        <v>36780.056055868459</v>
      </c>
      <c r="E19" s="29">
        <v>38515.414922499454</v>
      </c>
      <c r="F19" s="29">
        <v>37373.992264612367</v>
      </c>
      <c r="G19" s="29">
        <v>34886.584497804644</v>
      </c>
      <c r="H19" s="29">
        <v>38067.851901913142</v>
      </c>
      <c r="I19" s="29">
        <v>35033.254395894357</v>
      </c>
      <c r="J19" s="29">
        <v>37984.055533854436</v>
      </c>
      <c r="K19" s="29">
        <v>37676.034399759061</v>
      </c>
    </row>
    <row r="20" spans="1:15" x14ac:dyDescent="0.25">
      <c r="A20" s="33" t="s">
        <v>19</v>
      </c>
      <c r="B20" s="25" t="s">
        <v>20</v>
      </c>
      <c r="C20" s="29">
        <v>5494.5780379717453</v>
      </c>
      <c r="D20" s="29">
        <v>5549.2586148365153</v>
      </c>
      <c r="E20" s="29">
        <v>5075.1165121024806</v>
      </c>
      <c r="F20" s="29">
        <v>5259.0248440339174</v>
      </c>
      <c r="G20" s="29">
        <v>5388.3896667890467</v>
      </c>
      <c r="H20" s="29">
        <v>5561.4516218103336</v>
      </c>
      <c r="I20" s="29">
        <v>5808.4185998816802</v>
      </c>
      <c r="J20" s="29">
        <v>5743.595056973807</v>
      </c>
      <c r="K20" s="29">
        <v>4266.3832834565364</v>
      </c>
    </row>
    <row r="21" spans="1:15" x14ac:dyDescent="0.25">
      <c r="A21" s="33" t="s">
        <v>21</v>
      </c>
      <c r="B21" s="25" t="s">
        <v>62</v>
      </c>
      <c r="C21" s="29">
        <v>2189.3530837708331</v>
      </c>
      <c r="D21" s="29">
        <v>2305.3040728614874</v>
      </c>
      <c r="E21" s="29">
        <v>2513.4643561467951</v>
      </c>
      <c r="F21" s="29">
        <v>2506.760812363294</v>
      </c>
      <c r="G21" s="29">
        <v>2659.9940341002261</v>
      </c>
      <c r="H21" s="29">
        <v>2590.3561517311855</v>
      </c>
      <c r="I21" s="29">
        <v>2552.5721012233394</v>
      </c>
      <c r="J21" s="29">
        <v>2580.4043758415769</v>
      </c>
      <c r="K21" s="29">
        <v>2240.5900266876765</v>
      </c>
    </row>
    <row r="22" spans="1:15" x14ac:dyDescent="0.25">
      <c r="A22" s="33" t="s">
        <v>22</v>
      </c>
      <c r="B22" s="25" t="s">
        <v>23</v>
      </c>
      <c r="C22" s="29">
        <v>3917.7120945856727</v>
      </c>
      <c r="D22" s="29">
        <v>4040.7454856860222</v>
      </c>
      <c r="E22" s="29">
        <v>4429.0409744325279</v>
      </c>
      <c r="F22" s="29">
        <v>4052.6766346449663</v>
      </c>
      <c r="G22" s="29">
        <v>3104.0335359755154</v>
      </c>
      <c r="H22" s="29">
        <v>3721.4601258935886</v>
      </c>
      <c r="I22" s="29">
        <v>3622.5292460028631</v>
      </c>
      <c r="J22" s="29">
        <v>3681.5558086529159</v>
      </c>
      <c r="K22" s="29">
        <v>3553.9331846083414</v>
      </c>
    </row>
    <row r="23" spans="1:15" x14ac:dyDescent="0.25">
      <c r="A23" s="33" t="s">
        <v>24</v>
      </c>
      <c r="B23" s="25" t="s">
        <v>25</v>
      </c>
      <c r="C23" s="29">
        <v>9361.4412386203749</v>
      </c>
      <c r="D23" s="29">
        <v>9882.5830193397014</v>
      </c>
      <c r="E23" s="29">
        <v>9911.6489155486925</v>
      </c>
      <c r="F23" s="29">
        <v>10048.099045376735</v>
      </c>
      <c r="G23" s="29">
        <v>10046.836657077189</v>
      </c>
      <c r="H23" s="29">
        <v>11815.423144655135</v>
      </c>
      <c r="I23" s="29">
        <v>11588.75491440063</v>
      </c>
      <c r="J23" s="29">
        <v>12762.967101124668</v>
      </c>
      <c r="K23" s="29">
        <v>11235.021139102213</v>
      </c>
    </row>
    <row r="24" spans="1:15" x14ac:dyDescent="0.25">
      <c r="A24" s="33" t="s">
        <v>26</v>
      </c>
      <c r="B24" s="25" t="s">
        <v>27</v>
      </c>
      <c r="C24" s="29">
        <v>3037.1006958784619</v>
      </c>
      <c r="D24" s="29">
        <v>3039.7784091744666</v>
      </c>
      <c r="E24" s="29">
        <v>3047.7675205025125</v>
      </c>
      <c r="F24" s="29">
        <v>3084.3638666990255</v>
      </c>
      <c r="G24" s="29">
        <v>3129.9232199441558</v>
      </c>
      <c r="H24" s="29">
        <v>3185.3699150472007</v>
      </c>
      <c r="I24" s="29">
        <v>3232.6468959288773</v>
      </c>
      <c r="J24" s="29">
        <v>3298.9180423079247</v>
      </c>
      <c r="K24" s="29">
        <v>3355.3691690487276</v>
      </c>
    </row>
    <row r="25" spans="1:15" ht="25.5" x14ac:dyDescent="0.25">
      <c r="A25" s="33" t="s">
        <v>63</v>
      </c>
      <c r="B25" s="25" t="s">
        <v>28</v>
      </c>
      <c r="C25" s="29">
        <v>2425.0100683346309</v>
      </c>
      <c r="D25" s="29">
        <v>2896.6163148878131</v>
      </c>
      <c r="E25" s="29">
        <v>3039.9753804914194</v>
      </c>
      <c r="F25" s="29">
        <v>3070.3877797583414</v>
      </c>
      <c r="G25" s="29">
        <v>3020.5558044955128</v>
      </c>
      <c r="H25" s="29">
        <v>3161.2345754984472</v>
      </c>
      <c r="I25" s="29">
        <v>3541.309832345773</v>
      </c>
      <c r="J25" s="29">
        <v>3411.1853079538741</v>
      </c>
      <c r="K25" s="29">
        <v>3413.1415683670311</v>
      </c>
    </row>
    <row r="26" spans="1:15" x14ac:dyDescent="0.25">
      <c r="A26" s="33" t="s">
        <v>29</v>
      </c>
      <c r="B26" s="25" t="s">
        <v>30</v>
      </c>
      <c r="C26" s="29">
        <v>3229.6908081884812</v>
      </c>
      <c r="D26" s="29">
        <v>4338.0307610678983</v>
      </c>
      <c r="E26" s="29">
        <v>3898.3114939423322</v>
      </c>
      <c r="F26" s="29">
        <v>4344.81139081941</v>
      </c>
      <c r="G26" s="29">
        <v>4551.2450827217599</v>
      </c>
      <c r="H26" s="29">
        <v>4595.4390481469291</v>
      </c>
      <c r="I26" s="29">
        <v>4635.6056357897278</v>
      </c>
      <c r="J26" s="29">
        <v>4675.1017265312457</v>
      </c>
      <c r="K26" s="29">
        <v>4628.7795616879812</v>
      </c>
    </row>
    <row r="27" spans="1:15" x14ac:dyDescent="0.25">
      <c r="A27" s="33" t="s">
        <v>31</v>
      </c>
      <c r="B27" s="25" t="s">
        <v>32</v>
      </c>
      <c r="C27" s="29">
        <v>10758.433199999999</v>
      </c>
      <c r="D27" s="29">
        <v>11690.648500000003</v>
      </c>
      <c r="E27" s="29">
        <v>12608.757069962341</v>
      </c>
      <c r="F27" s="29">
        <v>14228.230936055157</v>
      </c>
      <c r="G27" s="29">
        <v>14326.231915248361</v>
      </c>
      <c r="H27" s="29">
        <v>14063.7999</v>
      </c>
      <c r="I27" s="29">
        <v>13604.630000000001</v>
      </c>
      <c r="J27" s="29">
        <v>13674.719900000002</v>
      </c>
      <c r="K27" s="29">
        <v>13752.723960913178</v>
      </c>
    </row>
    <row r="28" spans="1:15" x14ac:dyDescent="0.25">
      <c r="A28" s="33" t="s">
        <v>64</v>
      </c>
      <c r="B28" s="25" t="s">
        <v>33</v>
      </c>
      <c r="C28" s="29">
        <v>3662.5356900000006</v>
      </c>
      <c r="D28" s="29">
        <v>3765.0688319999999</v>
      </c>
      <c r="E28" s="29">
        <v>3691.3645349999997</v>
      </c>
      <c r="F28" s="29">
        <v>4998.5643680000003</v>
      </c>
      <c r="G28" s="29">
        <v>4099.5724609999997</v>
      </c>
      <c r="H28" s="29">
        <v>3823.5480398254704</v>
      </c>
      <c r="I28" s="29">
        <v>3818.8149734125927</v>
      </c>
      <c r="J28" s="29">
        <v>3844.9679548139266</v>
      </c>
      <c r="K28" s="29">
        <v>3834.082373347796</v>
      </c>
    </row>
    <row r="29" spans="1:15" x14ac:dyDescent="0.25">
      <c r="A29" s="33" t="s">
        <v>34</v>
      </c>
      <c r="B29" s="25" t="s">
        <v>35</v>
      </c>
      <c r="C29" s="29">
        <v>600.53417002526407</v>
      </c>
      <c r="D29" s="29">
        <v>647.73804215262135</v>
      </c>
      <c r="E29" s="29">
        <v>695.40505599999983</v>
      </c>
      <c r="F29" s="29">
        <v>777.38564299999996</v>
      </c>
      <c r="G29" s="29">
        <v>741.39459285866542</v>
      </c>
      <c r="H29" s="29">
        <v>780.33098443349502</v>
      </c>
      <c r="I29" s="29">
        <v>777.21214757567736</v>
      </c>
      <c r="J29" s="29">
        <v>891.19844430406124</v>
      </c>
      <c r="K29" s="29">
        <v>921.92768901304646</v>
      </c>
    </row>
    <row r="30" spans="1:15" x14ac:dyDescent="0.25">
      <c r="A30" s="33" t="s">
        <v>36</v>
      </c>
      <c r="B30" s="25" t="s">
        <v>37</v>
      </c>
      <c r="C30" s="29">
        <v>385.37040242689511</v>
      </c>
      <c r="D30" s="29">
        <v>467.54342955124287</v>
      </c>
      <c r="E30" s="29">
        <v>494.399044</v>
      </c>
      <c r="F30" s="29">
        <v>496.74980360009243</v>
      </c>
      <c r="G30" s="29">
        <v>435.41028661640735</v>
      </c>
      <c r="H30" s="29">
        <v>420.47814507513544</v>
      </c>
      <c r="I30" s="29">
        <v>425.17710485504801</v>
      </c>
      <c r="J30" s="29">
        <v>427.30002905749063</v>
      </c>
      <c r="K30" s="29">
        <v>426.27988357348107</v>
      </c>
    </row>
    <row r="31" spans="1:15" x14ac:dyDescent="0.25">
      <c r="A31" s="33" t="s">
        <v>38</v>
      </c>
      <c r="B31" s="25" t="s">
        <v>39</v>
      </c>
      <c r="C31" s="29">
        <v>606.5278621595113</v>
      </c>
      <c r="D31" s="29">
        <v>713.35499051314127</v>
      </c>
      <c r="E31" s="29">
        <v>744.88385900000003</v>
      </c>
      <c r="F31" s="29">
        <v>815.25701500000002</v>
      </c>
      <c r="G31" s="29">
        <v>827.73902177207401</v>
      </c>
      <c r="H31" s="29">
        <v>836.04001029316203</v>
      </c>
      <c r="I31" s="29">
        <v>847.03804548436676</v>
      </c>
      <c r="J31" s="29">
        <v>865.27184069371401</v>
      </c>
      <c r="K31" s="29">
        <v>869.9980710912838</v>
      </c>
    </row>
    <row r="32" spans="1:15" x14ac:dyDescent="0.25">
      <c r="A32" s="33" t="s">
        <v>40</v>
      </c>
      <c r="B32" s="25" t="s">
        <v>41</v>
      </c>
      <c r="C32" s="29">
        <v>160.23613600000002</v>
      </c>
      <c r="D32" s="29">
        <v>225.68692999999999</v>
      </c>
      <c r="E32" s="29">
        <v>239.82236900000001</v>
      </c>
      <c r="F32" s="29">
        <v>273.24657300000001</v>
      </c>
      <c r="G32" s="29">
        <v>284.17050498812949</v>
      </c>
      <c r="H32" s="29">
        <v>287.37806814707653</v>
      </c>
      <c r="I32" s="29">
        <v>290.66174525327597</v>
      </c>
      <c r="J32" s="29">
        <v>294.2570730788774</v>
      </c>
      <c r="K32" s="29">
        <v>297.58954128068734</v>
      </c>
      <c r="N32" s="35"/>
      <c r="O32" s="36"/>
    </row>
    <row r="33" spans="1:15" x14ac:dyDescent="0.25">
      <c r="A33" s="37" t="s">
        <v>65</v>
      </c>
      <c r="B33" s="25" t="s">
        <v>66</v>
      </c>
      <c r="C33" s="38">
        <v>-3144.7132112531244</v>
      </c>
      <c r="D33" s="38">
        <v>-3360.7582791854798</v>
      </c>
      <c r="E33" s="38">
        <v>-3359.3888921862813</v>
      </c>
      <c r="F33" s="38">
        <v>-3343.5816132065615</v>
      </c>
      <c r="G33" s="38">
        <v>-3429.5579853467793</v>
      </c>
      <c r="H33" s="38">
        <v>-3998.2539746627581</v>
      </c>
      <c r="I33" s="38">
        <v>-4098.5881488743617</v>
      </c>
      <c r="J33" s="38">
        <v>-4173.7084639481182</v>
      </c>
      <c r="K33" s="38">
        <v>-4097.316190546594</v>
      </c>
      <c r="N33" s="39"/>
      <c r="O33" s="36"/>
    </row>
    <row r="34" spans="1:15" ht="15.75" x14ac:dyDescent="0.25">
      <c r="A34" s="40" t="s">
        <v>42</v>
      </c>
      <c r="B34" s="25"/>
      <c r="C34" s="42">
        <v>159233.68955693813</v>
      </c>
      <c r="D34" s="42">
        <v>169178.04687011836</v>
      </c>
      <c r="E34" s="42">
        <v>171284.39435464927</v>
      </c>
      <c r="F34" s="42">
        <v>152777.4299509837</v>
      </c>
      <c r="G34" s="42">
        <v>142722.83332387908</v>
      </c>
      <c r="H34" s="42">
        <v>151413.45128284101</v>
      </c>
      <c r="I34" s="42">
        <v>154708.28608072596</v>
      </c>
      <c r="J34" s="42">
        <v>155387.71728563972</v>
      </c>
      <c r="K34" s="42">
        <v>137277.18361179193</v>
      </c>
    </row>
    <row r="35" spans="1:15" ht="15.75" x14ac:dyDescent="0.25">
      <c r="A35" s="41" t="s">
        <v>43</v>
      </c>
      <c r="B35" s="25"/>
      <c r="C35" s="29">
        <v>6532.4789110000002</v>
      </c>
      <c r="D35" s="29">
        <v>6670</v>
      </c>
      <c r="E35" s="29">
        <v>5879.1675559999994</v>
      </c>
      <c r="F35" s="29">
        <v>7880.2192800000003</v>
      </c>
      <c r="G35" s="29">
        <v>6485.7379460000002</v>
      </c>
      <c r="H35" s="29">
        <v>5736.6687240000001</v>
      </c>
      <c r="I35" s="29">
        <v>6576.0306909999999</v>
      </c>
      <c r="J35" s="29">
        <v>5947.5915209999994</v>
      </c>
      <c r="K35" s="29">
        <v>7144.9549649999999</v>
      </c>
    </row>
    <row r="36" spans="1:15" ht="15.75" x14ac:dyDescent="0.25">
      <c r="A36" s="40" t="s">
        <v>44</v>
      </c>
      <c r="B36" s="25"/>
      <c r="C36" s="42">
        <v>165766.16846793814</v>
      </c>
      <c r="D36" s="42">
        <v>175848.04687011836</v>
      </c>
      <c r="E36" s="42">
        <v>177163.56191064927</v>
      </c>
      <c r="F36" s="42">
        <v>160657.64923098369</v>
      </c>
      <c r="G36" s="42">
        <v>149208.57126987909</v>
      </c>
      <c r="H36" s="42">
        <v>157150.120006841</v>
      </c>
      <c r="I36" s="42">
        <v>161284.31677172595</v>
      </c>
      <c r="J36" s="42">
        <v>161335.30880663972</v>
      </c>
      <c r="K36" s="42">
        <v>144422.13857679194</v>
      </c>
    </row>
    <row r="37" spans="1:15" x14ac:dyDescent="0.25">
      <c r="A37" s="34" t="s">
        <v>57</v>
      </c>
      <c r="B37" s="43"/>
      <c r="C37" s="29"/>
      <c r="D37" s="29"/>
      <c r="E37" s="29"/>
      <c r="F37" s="29"/>
      <c r="G37" s="29"/>
      <c r="H37" s="29"/>
      <c r="I37" s="29"/>
      <c r="J37" s="29"/>
      <c r="K37" s="29"/>
    </row>
    <row r="38" spans="1:15" x14ac:dyDescent="0.25">
      <c r="A38" s="33" t="s">
        <v>67</v>
      </c>
      <c r="B38" s="44"/>
      <c r="C38" s="29">
        <v>12712.303596503951</v>
      </c>
      <c r="D38" s="29">
        <v>12757.388990726187</v>
      </c>
      <c r="E38" s="29">
        <v>10130.078752735553</v>
      </c>
      <c r="F38" s="29">
        <v>5457.6678310080415</v>
      </c>
      <c r="G38" s="29">
        <v>4383.3324777637945</v>
      </c>
      <c r="H38" s="29">
        <v>5551.5535248233873</v>
      </c>
      <c r="I38" s="29">
        <v>6395.9228850641584</v>
      </c>
      <c r="J38" s="29">
        <v>5864.4448109198938</v>
      </c>
      <c r="K38" s="29">
        <v>3754.4261102870882</v>
      </c>
      <c r="L38" s="30"/>
    </row>
    <row r="39" spans="1:15" x14ac:dyDescent="0.25">
      <c r="A39" s="33" t="s">
        <v>68</v>
      </c>
      <c r="B39" s="44"/>
      <c r="C39" s="29">
        <v>4433.0886852398835</v>
      </c>
      <c r="D39" s="29">
        <v>5545.7214361693304</v>
      </c>
      <c r="E39" s="29">
        <v>4442.4943224997542</v>
      </c>
      <c r="F39" s="29">
        <v>2130.4240763695352</v>
      </c>
      <c r="G39" s="29">
        <v>1636.2165387777895</v>
      </c>
      <c r="H39" s="29">
        <v>2294.5852157447739</v>
      </c>
      <c r="I39" s="29">
        <v>2016.4025589724142</v>
      </c>
      <c r="J39" s="29">
        <v>1972.6884749716921</v>
      </c>
      <c r="K39" s="29">
        <v>1258.8188092421185</v>
      </c>
      <c r="L39" s="30"/>
    </row>
    <row r="40" spans="1:15" x14ac:dyDescent="0.25">
      <c r="A40" s="33" t="s">
        <v>69</v>
      </c>
      <c r="B40" s="44"/>
      <c r="C40" s="29">
        <v>16003.781200730924</v>
      </c>
      <c r="D40" s="29">
        <v>18656.659464378987</v>
      </c>
      <c r="E40" s="29">
        <v>20286.049680048935</v>
      </c>
      <c r="F40" s="29">
        <v>11345.324076907093</v>
      </c>
      <c r="G40" s="29">
        <v>6710.7541174416237</v>
      </c>
      <c r="H40" s="29">
        <v>9391.8712540419219</v>
      </c>
      <c r="I40" s="29">
        <v>11821.351001480953</v>
      </c>
      <c r="J40" s="29">
        <v>11162.692584805378</v>
      </c>
      <c r="K40" s="29">
        <v>6680.5166147569025</v>
      </c>
      <c r="L40" s="30"/>
    </row>
    <row r="41" spans="1:15" x14ac:dyDescent="0.25">
      <c r="A41" s="33" t="s">
        <v>70</v>
      </c>
      <c r="B41" s="44"/>
      <c r="C41" s="29">
        <v>224.85695522899991</v>
      </c>
      <c r="D41" s="29">
        <v>196.64725992900895</v>
      </c>
      <c r="E41" s="29">
        <v>201.24735946552892</v>
      </c>
      <c r="F41" s="29">
        <v>125.26091998164495</v>
      </c>
      <c r="G41" s="29">
        <v>111.47588152218482</v>
      </c>
      <c r="H41" s="29">
        <v>126.83108701542052</v>
      </c>
      <c r="I41" s="29">
        <v>86.670942990053433</v>
      </c>
      <c r="J41" s="29">
        <v>92.549110315848225</v>
      </c>
      <c r="K41" s="29">
        <v>115.30641161138033</v>
      </c>
      <c r="L41" s="30"/>
    </row>
    <row r="42" spans="1:15" x14ac:dyDescent="0.25">
      <c r="A42" s="33" t="s">
        <v>71</v>
      </c>
      <c r="B42" s="44"/>
      <c r="C42" s="29">
        <v>2425.460911047619</v>
      </c>
      <c r="D42" s="29">
        <v>3218.6775739008085</v>
      </c>
      <c r="E42" s="29">
        <v>2801.2172869999999</v>
      </c>
      <c r="F42" s="29">
        <v>2913.7649999999999</v>
      </c>
      <c r="G42" s="29">
        <v>1971.0066578399906</v>
      </c>
      <c r="H42" s="29">
        <v>1651.7011694040018</v>
      </c>
      <c r="I42" s="29">
        <v>1597.8733869166094</v>
      </c>
      <c r="J42" s="29">
        <v>1428.3951947519708</v>
      </c>
      <c r="K42" s="29">
        <v>779.6776826617164</v>
      </c>
      <c r="L42" s="30"/>
    </row>
    <row r="43" spans="1:15" x14ac:dyDescent="0.25">
      <c r="A43" s="33" t="s">
        <v>72</v>
      </c>
      <c r="B43" s="44"/>
      <c r="C43" s="29">
        <v>10500.330027000004</v>
      </c>
      <c r="D43" s="29">
        <v>7662.162091000002</v>
      </c>
      <c r="E43" s="29">
        <v>8746.0095710000005</v>
      </c>
      <c r="F43" s="29">
        <v>4601.6472460000014</v>
      </c>
      <c r="G43" s="29">
        <v>8522.8764010000014</v>
      </c>
      <c r="H43" s="29">
        <v>7525.3587519999992</v>
      </c>
      <c r="I43" s="29">
        <v>7764.8766569109284</v>
      </c>
      <c r="J43" s="29">
        <v>6186.8426775877961</v>
      </c>
      <c r="K43" s="29">
        <v>3309.8470585341447</v>
      </c>
      <c r="L43" s="30"/>
    </row>
    <row r="44" spans="1:15" x14ac:dyDescent="0.25">
      <c r="A44" s="33" t="s">
        <v>73</v>
      </c>
      <c r="B44" s="44"/>
      <c r="C44" s="29">
        <v>11867.232090999998</v>
      </c>
      <c r="D44" s="29">
        <v>8554.0437610000045</v>
      </c>
      <c r="E44" s="29">
        <v>9026.1884799999989</v>
      </c>
      <c r="F44" s="29">
        <v>7893.3205102531965</v>
      </c>
      <c r="G44" s="29">
        <v>5277.8287835140791</v>
      </c>
      <c r="H44" s="29">
        <v>6961.0509779523518</v>
      </c>
      <c r="I44" s="29">
        <v>8196.8009799895372</v>
      </c>
      <c r="J44" s="29">
        <v>7077.9224137174715</v>
      </c>
      <c r="K44" s="29">
        <v>5392.7935664170482</v>
      </c>
      <c r="L44" s="30"/>
    </row>
    <row r="45" spans="1:15" x14ac:dyDescent="0.25">
      <c r="A45" s="33" t="s">
        <v>74</v>
      </c>
      <c r="B45" s="44"/>
      <c r="C45" s="29">
        <v>5189.377881143937</v>
      </c>
      <c r="D45" s="29">
        <v>6591.2413558013404</v>
      </c>
      <c r="E45" s="29">
        <v>6668.6408992287816</v>
      </c>
      <c r="F45" s="29">
        <v>3802.9150283853614</v>
      </c>
      <c r="G45" s="29">
        <v>991.69805817650183</v>
      </c>
      <c r="H45" s="29">
        <v>2722.6527071889791</v>
      </c>
      <c r="I45" s="29">
        <v>3459.0193289083095</v>
      </c>
      <c r="J45" s="29">
        <v>3244.9246386288874</v>
      </c>
      <c r="K45" s="29">
        <v>2705.4963405264798</v>
      </c>
      <c r="L45" s="30"/>
    </row>
    <row r="46" spans="1:15" s="1" customFormat="1" ht="15" customHeight="1" x14ac:dyDescent="0.25">
      <c r="A46" s="12" t="s">
        <v>49</v>
      </c>
      <c r="B46" s="5"/>
      <c r="C46" s="3"/>
      <c r="D46" s="3"/>
      <c r="E46" s="3"/>
      <c r="F46" s="3"/>
      <c r="G46" s="3"/>
      <c r="H46" s="3"/>
      <c r="I46" s="3"/>
      <c r="J46" s="2"/>
      <c r="K46" s="2"/>
      <c r="L46" s="2"/>
      <c r="M46" s="2"/>
      <c r="N46" s="2"/>
      <c r="O46" s="2"/>
    </row>
    <row r="47" spans="1:15" ht="15" customHeight="1" x14ac:dyDescent="0.25">
      <c r="A47" s="13" t="s">
        <v>45</v>
      </c>
      <c r="B47" s="6"/>
      <c r="C47" s="9"/>
      <c r="D47" s="9"/>
      <c r="E47" s="9"/>
      <c r="F47" s="9"/>
      <c r="G47" s="9"/>
      <c r="H47" s="9"/>
      <c r="I47" s="9"/>
    </row>
    <row r="48" spans="1:15" ht="15" customHeight="1" x14ac:dyDescent="0.25">
      <c r="A48" s="10" t="s">
        <v>46</v>
      </c>
      <c r="B48" s="7"/>
      <c r="C48" s="9"/>
      <c r="D48" s="9"/>
      <c r="E48" s="9"/>
      <c r="F48" s="9"/>
      <c r="G48" s="9"/>
      <c r="H48" s="9"/>
      <c r="I48" s="9"/>
    </row>
    <row r="49" spans="1:9" ht="15" customHeight="1" x14ac:dyDescent="0.25">
      <c r="A49" s="11" t="s">
        <v>48</v>
      </c>
      <c r="B49" s="8"/>
      <c r="C49" s="9"/>
      <c r="D49" s="9"/>
      <c r="E49" s="9"/>
      <c r="F49" s="9"/>
      <c r="G49" s="9"/>
      <c r="H49" s="9"/>
      <c r="I49" s="9"/>
    </row>
    <row r="50" spans="1:9" ht="15" customHeight="1" x14ac:dyDescent="0.25">
      <c r="A50" s="11" t="s">
        <v>47</v>
      </c>
      <c r="B50" s="8"/>
      <c r="C50" s="9"/>
      <c r="D50" s="9"/>
      <c r="E50" s="9"/>
      <c r="F50" s="9"/>
      <c r="G50" s="9"/>
      <c r="H50" s="9"/>
      <c r="I50" s="9"/>
    </row>
    <row r="51" spans="1:9" ht="15" customHeight="1" x14ac:dyDescent="0.25">
      <c r="A51" s="11" t="s">
        <v>50</v>
      </c>
      <c r="B51" s="8"/>
      <c r="C51" s="9"/>
      <c r="D51" s="9"/>
      <c r="E51" s="9"/>
      <c r="F51" s="9"/>
      <c r="G51" s="9"/>
      <c r="H51" s="9"/>
      <c r="I51" s="9"/>
    </row>
    <row r="52" spans="1:9" ht="15" customHeight="1" x14ac:dyDescent="0.25">
      <c r="A52" s="10" t="s">
        <v>46</v>
      </c>
      <c r="B52" s="7"/>
      <c r="C52" s="9"/>
      <c r="D52" s="9"/>
      <c r="E52" s="9"/>
      <c r="F52" s="9"/>
      <c r="G52" s="9"/>
      <c r="H52" s="9"/>
      <c r="I52" s="9"/>
    </row>
    <row r="53" spans="1:9" ht="15" customHeight="1" x14ac:dyDescent="0.25">
      <c r="A53" s="10" t="s">
        <v>46</v>
      </c>
      <c r="B53" s="7"/>
      <c r="C53" s="9"/>
      <c r="D53" s="9"/>
      <c r="E53" s="9"/>
      <c r="F53" s="9"/>
      <c r="G53" s="9"/>
      <c r="H53" s="9"/>
      <c r="I53" s="9"/>
    </row>
    <row r="54" spans="1:9" ht="15" customHeight="1" x14ac:dyDescent="0.25">
      <c r="A54" t="s">
        <v>46</v>
      </c>
      <c r="B54" s="7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12</xdr:col>
                    <xdr:colOff>66675</xdr:colOff>
                    <xdr:row>1</xdr:row>
                    <xdr:rowOff>0</xdr:rowOff>
                  </from>
                  <to>
                    <xdr:col>17</xdr:col>
                    <xdr:colOff>209550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Prices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Ramlochan</dc:creator>
  <cp:lastModifiedBy>Ava Mahabir-Dass</cp:lastModifiedBy>
  <dcterms:created xsi:type="dcterms:W3CDTF">2019-10-17T14:44:37Z</dcterms:created>
  <dcterms:modified xsi:type="dcterms:W3CDTF">2021-09-30T14:16:01Z</dcterms:modified>
</cp:coreProperties>
</file>